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20 EMRT\"/>
    </mc:Choice>
  </mc:AlternateContent>
  <xr:revisionPtr revIDLastSave="0" documentId="13_ncr:1_{1DC3DB83-5F0B-4D55-9B0C-58C1E2A8A5E1}"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firstSheet="1"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List'!$A$4:$AI$2435</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List'!$B$2441:$B$2450</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List'!$B$5:$B$2435</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refMode="R1C1" iterateCount="0" calcOnSave="0"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31" i="5"/>
  <c r="AB2431" i="5"/>
  <c r="C2432" i="5"/>
  <c r="AB2432" i="5"/>
  <c r="C2433" i="5"/>
  <c r="AB2433" i="5"/>
  <c r="C2434" i="5"/>
  <c r="AB2434" i="5"/>
  <c r="B2431" i="5"/>
  <c r="S2431" i="5"/>
  <c r="B2432" i="5"/>
  <c r="S2432" i="5"/>
  <c r="B2433" i="5"/>
  <c r="T2433" i="5"/>
  <c r="B2434" i="5"/>
  <c r="T2434" i="5"/>
  <c r="C2430" i="5"/>
  <c r="J154" i="8"/>
  <c r="K154" i="8"/>
  <c r="J155" i="8"/>
  <c r="K155" i="8"/>
  <c r="P19" i="4"/>
  <c r="P18" i="4"/>
  <c r="Q19" i="4"/>
  <c r="R19" i="4"/>
  <c r="P17" i="4"/>
  <c r="Q17" i="4"/>
  <c r="Q18" i="4"/>
  <c r="R18" i="4"/>
  <c r="S18" i="4"/>
  <c r="P14" i="4"/>
  <c r="P13" i="4"/>
  <c r="P12" i="4"/>
  <c r="P21" i="4"/>
  <c r="P20" i="4"/>
  <c r="P16" i="4"/>
  <c r="P15" i="4"/>
  <c r="Q16" i="4"/>
  <c r="Q15" i="4"/>
  <c r="R15" i="4"/>
  <c r="R16" i="4"/>
  <c r="R17" i="4"/>
  <c r="Q14" i="4"/>
  <c r="R13" i="4"/>
  <c r="Q13" i="4"/>
  <c r="R14" i="4"/>
  <c r="Q20" i="4"/>
  <c r="Q12" i="4"/>
  <c r="R12" i="4"/>
  <c r="R20" i="4"/>
  <c r="S20" i="4"/>
  <c r="T20" i="4"/>
  <c r="S21" i="4"/>
  <c r="T21" i="4"/>
  <c r="U20" i="4"/>
  <c r="V20" i="4"/>
  <c r="U21" i="4"/>
  <c r="V21" i="4"/>
  <c r="W20" i="4"/>
  <c r="Q21" i="4"/>
  <c r="R21" i="4"/>
  <c r="W21" i="4"/>
  <c r="X21"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G88" i="6"/>
  <c r="B87" i="6"/>
  <c r="B86" i="6"/>
  <c r="B85" i="6"/>
  <c r="G85" i="6"/>
  <c r="B84" i="6"/>
  <c r="B83" i="6"/>
  <c r="B81" i="6"/>
  <c r="B80" i="6"/>
  <c r="B79" i="6"/>
  <c r="B78" i="6"/>
  <c r="B77" i="6"/>
  <c r="B76" i="6"/>
  <c r="B75" i="6"/>
  <c r="B74" i="6"/>
  <c r="B73" i="6"/>
  <c r="B72" i="6"/>
  <c r="B70" i="6"/>
  <c r="B69" i="6"/>
  <c r="B68" i="6"/>
  <c r="B67" i="6"/>
  <c r="B66" i="6"/>
  <c r="G66" i="6"/>
  <c r="B65" i="6"/>
  <c r="B64" i="6"/>
  <c r="B63" i="6"/>
  <c r="G63" i="6"/>
  <c r="B62" i="6"/>
  <c r="G62" i="6"/>
  <c r="B61" i="6"/>
  <c r="G61" i="6"/>
  <c r="B59" i="6"/>
  <c r="B58" i="6"/>
  <c r="B57" i="6"/>
  <c r="B56" i="6"/>
  <c r="B55" i="6"/>
  <c r="B54" i="6"/>
  <c r="B53" i="6"/>
  <c r="B52" i="6"/>
  <c r="B51" i="6"/>
  <c r="B50" i="6"/>
  <c r="B48" i="6"/>
  <c r="B47" i="6"/>
  <c r="B46" i="6"/>
  <c r="B45" i="6"/>
  <c r="B44" i="6"/>
  <c r="G44" i="6"/>
  <c r="B43" i="6"/>
  <c r="B42" i="6"/>
  <c r="B41" i="6"/>
  <c r="B40" i="6"/>
  <c r="B39" i="6"/>
  <c r="B37" i="6"/>
  <c r="B36" i="6"/>
  <c r="B35" i="6"/>
  <c r="B34" i="6"/>
  <c r="B33" i="6"/>
  <c r="G33" i="6"/>
  <c r="B32" i="6"/>
  <c r="B31" i="6"/>
  <c r="B30" i="6"/>
  <c r="B29" i="6"/>
  <c r="B28" i="6"/>
  <c r="B26" i="6"/>
  <c r="B25" i="6"/>
  <c r="B24" i="6"/>
  <c r="B23" i="6"/>
  <c r="B22" i="6"/>
  <c r="G22" i="6"/>
  <c r="B21" i="6"/>
  <c r="B20" i="6"/>
  <c r="B19" i="6"/>
  <c r="G19" i="6"/>
  <c r="B18" i="6"/>
  <c r="B17" i="6"/>
  <c r="G17" i="6"/>
  <c r="B15" i="6"/>
  <c r="B13" i="6"/>
  <c r="B12" i="6"/>
  <c r="B11" i="6"/>
  <c r="B10" i="6"/>
  <c r="B9" i="6"/>
  <c r="B6" i="6"/>
  <c r="G6" i="6"/>
  <c r="H6" i="6"/>
  <c r="B4" i="6"/>
  <c r="B114" i="4"/>
  <c r="A93" i="6"/>
  <c r="P53" i="4"/>
  <c r="P41" i="4"/>
  <c r="B29" i="4"/>
  <c r="A16" i="6"/>
  <c r="B26" i="4"/>
  <c r="A15" i="6"/>
  <c r="B24" i="4"/>
  <c r="A13" i="6"/>
  <c r="B22" i="4"/>
  <c r="A12" i="6"/>
  <c r="B21" i="4"/>
  <c r="A11" i="6"/>
  <c r="B20" i="4"/>
  <c r="A10" i="6"/>
  <c r="B19" i="4"/>
  <c r="A9" i="6"/>
  <c r="A8" i="6"/>
  <c r="B12" i="4"/>
  <c r="A7" i="6"/>
  <c r="B10" i="4"/>
  <c r="A6" i="6"/>
  <c r="B9" i="4"/>
  <c r="A5" i="6"/>
  <c r="A139" i="4"/>
  <c r="B138" i="4"/>
  <c r="I114" i="4"/>
  <c r="H114" i="4"/>
  <c r="G29" i="4"/>
  <c r="G89" i="4"/>
  <c r="D29" i="4"/>
  <c r="D114" i="4"/>
  <c r="B113" i="4"/>
  <c r="H101" i="4"/>
  <c r="S51" i="4"/>
  <c r="S50" i="4"/>
  <c r="T50" i="4"/>
  <c r="S49" i="4"/>
  <c r="T49" i="4"/>
  <c r="S48" i="4"/>
  <c r="S46" i="4"/>
  <c r="S45"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V14" i="5"/>
  <c r="R14" i="5"/>
  <c r="C22" i="5"/>
  <c r="C23" i="5"/>
  <c r="C24" i="5"/>
  <c r="C25" i="5"/>
  <c r="C26" i="5"/>
  <c r="C27" i="5"/>
  <c r="C28" i="5"/>
  <c r="C29" i="5"/>
  <c r="C30" i="5"/>
  <c r="C31" i="5"/>
  <c r="C32" i="5"/>
  <c r="C33" i="5"/>
  <c r="C34" i="5"/>
  <c r="C35" i="5"/>
  <c r="C36" i="5"/>
  <c r="C37" i="5"/>
  <c r="C38" i="5"/>
  <c r="V38" i="5"/>
  <c r="R38" i="5"/>
  <c r="C39" i="5"/>
  <c r="C40" i="5"/>
  <c r="C41" i="5"/>
  <c r="C42" i="5"/>
  <c r="C43" i="5"/>
  <c r="C44" i="5"/>
  <c r="C45" i="5"/>
  <c r="C46" i="5"/>
  <c r="C47" i="5"/>
  <c r="C48" i="5"/>
  <c r="C49" i="5"/>
  <c r="C50" i="5"/>
  <c r="C51" i="5"/>
  <c r="C52" i="5"/>
  <c r="C53" i="5"/>
  <c r="C54" i="5"/>
  <c r="C55" i="5"/>
  <c r="C56" i="5"/>
  <c r="AB56" i="5"/>
  <c r="C57" i="5"/>
  <c r="C58" i="5"/>
  <c r="C59" i="5"/>
  <c r="C60" i="5"/>
  <c r="C61" i="5"/>
  <c r="C62" i="5"/>
  <c r="V62" i="5"/>
  <c r="F62" i="5"/>
  <c r="C63" i="5"/>
  <c r="C64" i="5"/>
  <c r="C65" i="5"/>
  <c r="C66" i="5"/>
  <c r="C67" i="5"/>
  <c r="C68" i="5"/>
  <c r="C69" i="5"/>
  <c r="C70" i="5"/>
  <c r="AB70" i="5"/>
  <c r="C71" i="5"/>
  <c r="C72" i="5"/>
  <c r="C73" i="5"/>
  <c r="C74" i="5"/>
  <c r="C75" i="5"/>
  <c r="C76" i="5"/>
  <c r="C77" i="5"/>
  <c r="C78" i="5"/>
  <c r="C79" i="5"/>
  <c r="C80" i="5"/>
  <c r="C81" i="5"/>
  <c r="C82" i="5"/>
  <c r="C83" i="5"/>
  <c r="C84" i="5"/>
  <c r="AB84" i="5"/>
  <c r="C85" i="5"/>
  <c r="C86" i="5"/>
  <c r="C87" i="5"/>
  <c r="C88" i="5"/>
  <c r="C89" i="5"/>
  <c r="C90" i="5"/>
  <c r="C91" i="5"/>
  <c r="C92" i="5"/>
  <c r="C93" i="5"/>
  <c r="C94" i="5"/>
  <c r="C95" i="5"/>
  <c r="C96" i="5"/>
  <c r="V96" i="5"/>
  <c r="J96" i="5"/>
  <c r="C97" i="5"/>
  <c r="C98" i="5"/>
  <c r="C99" i="5"/>
  <c r="C100" i="5"/>
  <c r="C101" i="5"/>
  <c r="C102" i="5"/>
  <c r="C103" i="5"/>
  <c r="C104" i="5"/>
  <c r="C105" i="5"/>
  <c r="C106" i="5"/>
  <c r="C107" i="5"/>
  <c r="C108" i="5"/>
  <c r="V108" i="5"/>
  <c r="R108" i="5"/>
  <c r="C109" i="5"/>
  <c r="C110" i="5"/>
  <c r="C111" i="5"/>
  <c r="C112" i="5"/>
  <c r="C113" i="5"/>
  <c r="C114" i="5"/>
  <c r="C115" i="5"/>
  <c r="C116" i="5"/>
  <c r="C117" i="5"/>
  <c r="C118" i="5"/>
  <c r="C119" i="5"/>
  <c r="C120" i="5"/>
  <c r="AB120" i="5"/>
  <c r="C121" i="5"/>
  <c r="C122" i="5"/>
  <c r="V122" i="5"/>
  <c r="F122" i="5"/>
  <c r="C123" i="5"/>
  <c r="C124" i="5"/>
  <c r="C125" i="5"/>
  <c r="C126" i="5"/>
  <c r="C127" i="5"/>
  <c r="C128" i="5"/>
  <c r="C129" i="5"/>
  <c r="C130" i="5"/>
  <c r="C131" i="5"/>
  <c r="C132" i="5"/>
  <c r="AB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V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AB215" i="5"/>
  <c r="C216" i="5"/>
  <c r="C217" i="5"/>
  <c r="C218" i="5"/>
  <c r="C219" i="5"/>
  <c r="C220" i="5"/>
  <c r="C221" i="5"/>
  <c r="C222" i="5"/>
  <c r="C223" i="5"/>
  <c r="C224" i="5"/>
  <c r="C225" i="5"/>
  <c r="C226" i="5"/>
  <c r="C227" i="5"/>
  <c r="AB227" i="5"/>
  <c r="C228" i="5"/>
  <c r="C229" i="5"/>
  <c r="C230" i="5"/>
  <c r="AB230" i="5"/>
  <c r="C231" i="5"/>
  <c r="C232" i="5"/>
  <c r="C233" i="5"/>
  <c r="C234" i="5"/>
  <c r="C235" i="5"/>
  <c r="C236" i="5"/>
  <c r="C237" i="5"/>
  <c r="C238" i="5"/>
  <c r="C239" i="5"/>
  <c r="C240" i="5"/>
  <c r="C241" i="5"/>
  <c r="C242" i="5"/>
  <c r="C243" i="5"/>
  <c r="V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V290" i="5"/>
  <c r="R290" i="5"/>
  <c r="C291" i="5"/>
  <c r="C292" i="5"/>
  <c r="C293" i="5"/>
  <c r="C294" i="5"/>
  <c r="C295" i="5"/>
  <c r="C296" i="5"/>
  <c r="C297" i="5"/>
  <c r="C298" i="5"/>
  <c r="C299" i="5"/>
  <c r="C300" i="5"/>
  <c r="C301" i="5"/>
  <c r="C302" i="5"/>
  <c r="C303" i="5"/>
  <c r="C304" i="5"/>
  <c r="C305" i="5"/>
  <c r="C306" i="5"/>
  <c r="C307" i="5"/>
  <c r="C308" i="5"/>
  <c r="C309" i="5"/>
  <c r="C310" i="5"/>
  <c r="C311" i="5"/>
  <c r="C312" i="5"/>
  <c r="C313" i="5"/>
  <c r="C314" i="5"/>
  <c r="AB314" i="5"/>
  <c r="C315" i="5"/>
  <c r="C316" i="5"/>
  <c r="C317" i="5"/>
  <c r="C318" i="5"/>
  <c r="C319" i="5"/>
  <c r="C320" i="5"/>
  <c r="AB320" i="5"/>
  <c r="C321" i="5"/>
  <c r="C322" i="5"/>
  <c r="C323" i="5"/>
  <c r="C324" i="5"/>
  <c r="V324" i="5"/>
  <c r="I324" i="5"/>
  <c r="C325" i="5"/>
  <c r="C326" i="5"/>
  <c r="C327" i="5"/>
  <c r="C328" i="5"/>
  <c r="C329" i="5"/>
  <c r="C330" i="5"/>
  <c r="C331" i="5"/>
  <c r="C332" i="5"/>
  <c r="C333" i="5"/>
  <c r="C334" i="5"/>
  <c r="AB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AB362" i="5"/>
  <c r="C363" i="5"/>
  <c r="C364" i="5"/>
  <c r="C365" i="5"/>
  <c r="C366" i="5"/>
  <c r="C367" i="5"/>
  <c r="C368" i="5"/>
  <c r="C369" i="5"/>
  <c r="C370" i="5"/>
  <c r="C371" i="5"/>
  <c r="C372" i="5"/>
  <c r="C373" i="5"/>
  <c r="C374" i="5"/>
  <c r="V374" i="5"/>
  <c r="J374" i="5"/>
  <c r="C375" i="5"/>
  <c r="C376" i="5"/>
  <c r="C377" i="5"/>
  <c r="C378" i="5"/>
  <c r="C379" i="5"/>
  <c r="C380" i="5"/>
  <c r="C381" i="5"/>
  <c r="C382" i="5"/>
  <c r="C383" i="5"/>
  <c r="C384" i="5"/>
  <c r="C385" i="5"/>
  <c r="C386" i="5"/>
  <c r="V386" i="5"/>
  <c r="H386" i="5"/>
  <c r="C387" i="5"/>
  <c r="C388" i="5"/>
  <c r="C389" i="5"/>
  <c r="C390" i="5"/>
  <c r="C391" i="5"/>
  <c r="C392" i="5"/>
  <c r="C393" i="5"/>
  <c r="C394" i="5"/>
  <c r="C395" i="5"/>
  <c r="C396" i="5"/>
  <c r="C397" i="5"/>
  <c r="V397" i="5"/>
  <c r="C398" i="5"/>
  <c r="V398" i="5"/>
  <c r="J398" i="5"/>
  <c r="C399" i="5"/>
  <c r="C400" i="5"/>
  <c r="C401" i="5"/>
  <c r="C402" i="5"/>
  <c r="C403" i="5"/>
  <c r="C404" i="5"/>
  <c r="C405" i="5"/>
  <c r="C406" i="5"/>
  <c r="C407" i="5"/>
  <c r="C408" i="5"/>
  <c r="C409" i="5"/>
  <c r="C410" i="5"/>
  <c r="C411" i="5"/>
  <c r="AB411" i="5"/>
  <c r="C412" i="5"/>
  <c r="C413" i="5"/>
  <c r="C414" i="5"/>
  <c r="C415" i="5"/>
  <c r="C416" i="5"/>
  <c r="C417" i="5"/>
  <c r="C418" i="5"/>
  <c r="C419" i="5"/>
  <c r="C420" i="5"/>
  <c r="C421" i="5"/>
  <c r="C422" i="5"/>
  <c r="C423" i="5"/>
  <c r="C424" i="5"/>
  <c r="C425" i="5"/>
  <c r="C426" i="5"/>
  <c r="C427" i="5"/>
  <c r="C428" i="5"/>
  <c r="C429" i="5"/>
  <c r="C430" i="5"/>
  <c r="C431" i="5"/>
  <c r="C432" i="5"/>
  <c r="C433" i="5"/>
  <c r="C434" i="5"/>
  <c r="AB434" i="5"/>
  <c r="C435" i="5"/>
  <c r="C436" i="5"/>
  <c r="C437" i="5"/>
  <c r="C438" i="5"/>
  <c r="C439" i="5"/>
  <c r="C440" i="5"/>
  <c r="C441" i="5"/>
  <c r="C442" i="5"/>
  <c r="C443" i="5"/>
  <c r="C444" i="5"/>
  <c r="C445" i="5"/>
  <c r="C446" i="5"/>
  <c r="AB446" i="5"/>
  <c r="C447" i="5"/>
  <c r="C448" i="5"/>
  <c r="C449" i="5"/>
  <c r="C450" i="5"/>
  <c r="C451" i="5"/>
  <c r="C452" i="5"/>
  <c r="C453" i="5"/>
  <c r="C454" i="5"/>
  <c r="C455" i="5"/>
  <c r="C456" i="5"/>
  <c r="C457" i="5"/>
  <c r="C458" i="5"/>
  <c r="AB458" i="5"/>
  <c r="C459" i="5"/>
  <c r="C460" i="5"/>
  <c r="C461" i="5"/>
  <c r="C462" i="5"/>
  <c r="C463" i="5"/>
  <c r="C464" i="5"/>
  <c r="C465" i="5"/>
  <c r="C466" i="5"/>
  <c r="C467" i="5"/>
  <c r="C468" i="5"/>
  <c r="C469" i="5"/>
  <c r="C470" i="5"/>
  <c r="C471" i="5"/>
  <c r="C472" i="5"/>
  <c r="C473" i="5"/>
  <c r="C474" i="5"/>
  <c r="C475" i="5"/>
  <c r="C476" i="5"/>
  <c r="C477" i="5"/>
  <c r="C478" i="5"/>
  <c r="AB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AB518" i="5"/>
  <c r="C519" i="5"/>
  <c r="C520" i="5"/>
  <c r="C521" i="5"/>
  <c r="C522" i="5"/>
  <c r="C523" i="5"/>
  <c r="C524" i="5"/>
  <c r="C525" i="5"/>
  <c r="C526" i="5"/>
  <c r="C527" i="5"/>
  <c r="C528" i="5"/>
  <c r="C529" i="5"/>
  <c r="C530" i="5"/>
  <c r="C531" i="5"/>
  <c r="C532" i="5"/>
  <c r="C533" i="5"/>
  <c r="C534" i="5"/>
  <c r="C535" i="5"/>
  <c r="C536" i="5"/>
  <c r="C537" i="5"/>
  <c r="C538" i="5"/>
  <c r="C539" i="5"/>
  <c r="C540" i="5"/>
  <c r="C541" i="5"/>
  <c r="C542" i="5"/>
  <c r="AB542" i="5"/>
  <c r="C543" i="5"/>
  <c r="V543" i="5"/>
  <c r="J543" i="5"/>
  <c r="C544" i="5"/>
  <c r="C545" i="5"/>
  <c r="C546" i="5"/>
  <c r="C547" i="5"/>
  <c r="C548" i="5"/>
  <c r="C549" i="5"/>
  <c r="C550" i="5"/>
  <c r="C551" i="5"/>
  <c r="C552" i="5"/>
  <c r="C553" i="5"/>
  <c r="C554" i="5"/>
  <c r="AB554" i="5"/>
  <c r="C555" i="5"/>
  <c r="AB555" i="5"/>
  <c r="C556" i="5"/>
  <c r="C557" i="5"/>
  <c r="C558" i="5"/>
  <c r="C559" i="5"/>
  <c r="C560" i="5"/>
  <c r="C561" i="5"/>
  <c r="C562" i="5"/>
  <c r="V562" i="5"/>
  <c r="C563" i="5"/>
  <c r="C564" i="5"/>
  <c r="C565" i="5"/>
  <c r="C566" i="5"/>
  <c r="AB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V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V662" i="5"/>
  <c r="C663" i="5"/>
  <c r="AB663" i="5"/>
  <c r="C664" i="5"/>
  <c r="C665" i="5"/>
  <c r="C666" i="5"/>
  <c r="C667" i="5"/>
  <c r="C668" i="5"/>
  <c r="C669" i="5"/>
  <c r="C670" i="5"/>
  <c r="C671" i="5"/>
  <c r="C672" i="5"/>
  <c r="C673" i="5"/>
  <c r="C674" i="5"/>
  <c r="C675" i="5"/>
  <c r="C676" i="5"/>
  <c r="C677" i="5"/>
  <c r="C678" i="5"/>
  <c r="C679" i="5"/>
  <c r="C680" i="5"/>
  <c r="C681" i="5"/>
  <c r="C682" i="5"/>
  <c r="C683" i="5"/>
  <c r="C684" i="5"/>
  <c r="C685" i="5"/>
  <c r="C686" i="5"/>
  <c r="V686" i="5"/>
  <c r="I686" i="5"/>
  <c r="C687" i="5"/>
  <c r="C688" i="5"/>
  <c r="C689" i="5"/>
  <c r="C690" i="5"/>
  <c r="C691" i="5"/>
  <c r="C692" i="5"/>
  <c r="C693" i="5"/>
  <c r="C694" i="5"/>
  <c r="C695" i="5"/>
  <c r="C696" i="5"/>
  <c r="C697" i="5"/>
  <c r="C698" i="5"/>
  <c r="V698" i="5"/>
  <c r="C699" i="5"/>
  <c r="C700" i="5"/>
  <c r="C701" i="5"/>
  <c r="C702" i="5"/>
  <c r="C703" i="5"/>
  <c r="C704" i="5"/>
  <c r="C705" i="5"/>
  <c r="C706" i="5"/>
  <c r="C707" i="5"/>
  <c r="C708" i="5"/>
  <c r="C709" i="5"/>
  <c r="C710" i="5"/>
  <c r="C711" i="5"/>
  <c r="C712" i="5"/>
  <c r="C713" i="5"/>
  <c r="C714" i="5"/>
  <c r="C715" i="5"/>
  <c r="C716" i="5"/>
  <c r="C717" i="5"/>
  <c r="C718" i="5"/>
  <c r="C719" i="5"/>
  <c r="C720" i="5"/>
  <c r="C721" i="5"/>
  <c r="C722" i="5"/>
  <c r="AB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AB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AB783" i="5"/>
  <c r="C784" i="5"/>
  <c r="C785" i="5"/>
  <c r="C786" i="5"/>
  <c r="C787" i="5"/>
  <c r="C788" i="5"/>
  <c r="V788" i="5"/>
  <c r="C789" i="5"/>
  <c r="C790" i="5"/>
  <c r="C791" i="5"/>
  <c r="C792" i="5"/>
  <c r="C793" i="5"/>
  <c r="AB793" i="5"/>
  <c r="C794" i="5"/>
  <c r="V794" i="5"/>
  <c r="H794" i="5"/>
  <c r="C795" i="5"/>
  <c r="C796" i="5"/>
  <c r="C797" i="5"/>
  <c r="C798" i="5"/>
  <c r="C799" i="5"/>
  <c r="C800" i="5"/>
  <c r="C801" i="5"/>
  <c r="C802" i="5"/>
  <c r="C803" i="5"/>
  <c r="C804" i="5"/>
  <c r="C805" i="5"/>
  <c r="C806" i="5"/>
  <c r="V806" i="5"/>
  <c r="C807" i="5"/>
  <c r="C808" i="5"/>
  <c r="C809" i="5"/>
  <c r="C810" i="5"/>
  <c r="C811" i="5"/>
  <c r="C812" i="5"/>
  <c r="C813" i="5"/>
  <c r="C814" i="5"/>
  <c r="C815" i="5"/>
  <c r="C816" i="5"/>
  <c r="C817" i="5"/>
  <c r="C818" i="5"/>
  <c r="C819" i="5"/>
  <c r="C820" i="5"/>
  <c r="C821" i="5"/>
  <c r="C822" i="5"/>
  <c r="C823" i="5"/>
  <c r="C824" i="5"/>
  <c r="C825" i="5"/>
  <c r="C826" i="5"/>
  <c r="AB826" i="5"/>
  <c r="C827" i="5"/>
  <c r="C828" i="5"/>
  <c r="C829" i="5"/>
  <c r="C830" i="5"/>
  <c r="AB830" i="5"/>
  <c r="C831" i="5"/>
  <c r="C832" i="5"/>
  <c r="C833" i="5"/>
  <c r="C834" i="5"/>
  <c r="C835" i="5"/>
  <c r="C836" i="5"/>
  <c r="C837" i="5"/>
  <c r="C838" i="5"/>
  <c r="C839" i="5"/>
  <c r="C840" i="5"/>
  <c r="C841" i="5"/>
  <c r="C842" i="5"/>
  <c r="V842" i="5"/>
  <c r="I842" i="5"/>
  <c r="C843" i="5"/>
  <c r="C844" i="5"/>
  <c r="C845" i="5"/>
  <c r="C846" i="5"/>
  <c r="C847" i="5"/>
  <c r="C848" i="5"/>
  <c r="C849" i="5"/>
  <c r="C850" i="5"/>
  <c r="C851" i="5"/>
  <c r="C852" i="5"/>
  <c r="C853" i="5"/>
  <c r="C854" i="5"/>
  <c r="AB854" i="5"/>
  <c r="C855" i="5"/>
  <c r="C856" i="5"/>
  <c r="C857" i="5"/>
  <c r="C858" i="5"/>
  <c r="C859" i="5"/>
  <c r="C860" i="5"/>
  <c r="C861" i="5"/>
  <c r="C862" i="5"/>
  <c r="C863" i="5"/>
  <c r="C864" i="5"/>
  <c r="C865" i="5"/>
  <c r="C866" i="5"/>
  <c r="C867" i="5"/>
  <c r="C868" i="5"/>
  <c r="C869" i="5"/>
  <c r="C870" i="5"/>
  <c r="C871" i="5"/>
  <c r="C872" i="5"/>
  <c r="C873" i="5"/>
  <c r="C874" i="5"/>
  <c r="C875" i="5"/>
  <c r="C876" i="5"/>
  <c r="C877" i="5"/>
  <c r="C878" i="5"/>
  <c r="AB878" i="5"/>
  <c r="C879" i="5"/>
  <c r="C880" i="5"/>
  <c r="C881" i="5"/>
  <c r="C882" i="5"/>
  <c r="C883" i="5"/>
  <c r="C884" i="5"/>
  <c r="C885" i="5"/>
  <c r="C886" i="5"/>
  <c r="C887" i="5"/>
  <c r="C888" i="5"/>
  <c r="AB888" i="5"/>
  <c r="C889" i="5"/>
  <c r="C890" i="5"/>
  <c r="V890" i="5"/>
  <c r="H890" i="5"/>
  <c r="C891" i="5"/>
  <c r="C892" i="5"/>
  <c r="C893" i="5"/>
  <c r="C894" i="5"/>
  <c r="C895" i="5"/>
  <c r="C896" i="5"/>
  <c r="C897" i="5"/>
  <c r="C898" i="5"/>
  <c r="C899" i="5"/>
  <c r="C900" i="5"/>
  <c r="C901" i="5"/>
  <c r="C902" i="5"/>
  <c r="V902" i="5"/>
  <c r="I902" i="5"/>
  <c r="C903" i="5"/>
  <c r="C904" i="5"/>
  <c r="C905" i="5"/>
  <c r="C906" i="5"/>
  <c r="C907" i="5"/>
  <c r="C908" i="5"/>
  <c r="C909" i="5"/>
  <c r="C910" i="5"/>
  <c r="C911" i="5"/>
  <c r="C912" i="5"/>
  <c r="AB912" i="5"/>
  <c r="C913" i="5"/>
  <c r="C914" i="5"/>
  <c r="C915" i="5"/>
  <c r="C916" i="5"/>
  <c r="C917" i="5"/>
  <c r="C918" i="5"/>
  <c r="C919" i="5"/>
  <c r="C920" i="5"/>
  <c r="C921" i="5"/>
  <c r="C922" i="5"/>
  <c r="C923" i="5"/>
  <c r="C924" i="5"/>
  <c r="C925" i="5"/>
  <c r="C926" i="5"/>
  <c r="C927" i="5"/>
  <c r="V927" i="5"/>
  <c r="C928" i="5"/>
  <c r="C929" i="5"/>
  <c r="C930" i="5"/>
  <c r="C931" i="5"/>
  <c r="C932" i="5"/>
  <c r="C933" i="5"/>
  <c r="C934" i="5"/>
  <c r="C935" i="5"/>
  <c r="C936" i="5"/>
  <c r="C937" i="5"/>
  <c r="AB937" i="5"/>
  <c r="C938" i="5"/>
  <c r="C939" i="5"/>
  <c r="V939" i="5"/>
  <c r="J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AB968" i="5"/>
  <c r="C969" i="5"/>
  <c r="C970" i="5"/>
  <c r="C971" i="5"/>
  <c r="C972" i="5"/>
  <c r="C973" i="5"/>
  <c r="C974" i="5"/>
  <c r="C975" i="5"/>
  <c r="AB975" i="5"/>
  <c r="C976" i="5"/>
  <c r="C977" i="5"/>
  <c r="C978" i="5"/>
  <c r="C979" i="5"/>
  <c r="C980" i="5"/>
  <c r="C981" i="5"/>
  <c r="C982" i="5"/>
  <c r="C983" i="5"/>
  <c r="C984" i="5"/>
  <c r="C985" i="5"/>
  <c r="C986" i="5"/>
  <c r="C987" i="5"/>
  <c r="AB987" i="5"/>
  <c r="C988" i="5"/>
  <c r="C989" i="5"/>
  <c r="C990" i="5"/>
  <c r="C991" i="5"/>
  <c r="C992" i="5"/>
  <c r="AB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V1022" i="5"/>
  <c r="H1022" i="5"/>
  <c r="C1023" i="5"/>
  <c r="C1024" i="5"/>
  <c r="C1025" i="5"/>
  <c r="C1026" i="5"/>
  <c r="C1027" i="5"/>
  <c r="C1028" i="5"/>
  <c r="C1029" i="5"/>
  <c r="C1030" i="5"/>
  <c r="C1031" i="5"/>
  <c r="C1032" i="5"/>
  <c r="C1033" i="5"/>
  <c r="C1034" i="5"/>
  <c r="AB1034" i="5"/>
  <c r="C1035" i="5"/>
  <c r="C1036" i="5"/>
  <c r="C1037" i="5"/>
  <c r="C1038" i="5"/>
  <c r="C1039" i="5"/>
  <c r="C1040" i="5"/>
  <c r="AB1040" i="5"/>
  <c r="C1041" i="5"/>
  <c r="C1042" i="5"/>
  <c r="C1043" i="5"/>
  <c r="C1044" i="5"/>
  <c r="C1045" i="5"/>
  <c r="C1046" i="5"/>
  <c r="AB1046" i="5"/>
  <c r="C1047" i="5"/>
  <c r="C1048" i="5"/>
  <c r="C1049" i="5"/>
  <c r="C1050" i="5"/>
  <c r="C1051" i="5"/>
  <c r="C1052" i="5"/>
  <c r="C1053" i="5"/>
  <c r="C1054" i="5"/>
  <c r="AB1054" i="5"/>
  <c r="C1055" i="5"/>
  <c r="C1056" i="5"/>
  <c r="C1057" i="5"/>
  <c r="C1058" i="5"/>
  <c r="C1059" i="5"/>
  <c r="AB1059" i="5"/>
  <c r="C1060" i="5"/>
  <c r="C1061" i="5"/>
  <c r="C1062" i="5"/>
  <c r="C1063" i="5"/>
  <c r="C1064" i="5"/>
  <c r="C1065" i="5"/>
  <c r="C1066" i="5"/>
  <c r="C1067" i="5"/>
  <c r="C1068" i="5"/>
  <c r="C1069" i="5"/>
  <c r="C1070" i="5"/>
  <c r="AB1070" i="5"/>
  <c r="C1071" i="5"/>
  <c r="C1072" i="5"/>
  <c r="C1073" i="5"/>
  <c r="C1074" i="5"/>
  <c r="C1075" i="5"/>
  <c r="C1076" i="5"/>
  <c r="C1077" i="5"/>
  <c r="C1078" i="5"/>
  <c r="C1079" i="5"/>
  <c r="C1080" i="5"/>
  <c r="C1081" i="5"/>
  <c r="C1082" i="5"/>
  <c r="AB1082" i="5"/>
  <c r="C1083" i="5"/>
  <c r="C1084" i="5"/>
  <c r="C1085" i="5"/>
  <c r="C1086" i="5"/>
  <c r="C1087" i="5"/>
  <c r="C1088" i="5"/>
  <c r="C1089" i="5"/>
  <c r="C1090" i="5"/>
  <c r="C1091" i="5"/>
  <c r="C1092" i="5"/>
  <c r="C1093" i="5"/>
  <c r="C1094" i="5"/>
  <c r="V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V1118" i="5"/>
  <c r="C1119" i="5"/>
  <c r="C1120" i="5"/>
  <c r="C1121" i="5"/>
  <c r="C1122" i="5"/>
  <c r="C1123" i="5"/>
  <c r="C1124" i="5"/>
  <c r="C1125" i="5"/>
  <c r="C1126" i="5"/>
  <c r="C1127" i="5"/>
  <c r="C1128" i="5"/>
  <c r="C1129" i="5"/>
  <c r="C1130" i="5"/>
  <c r="C1131" i="5"/>
  <c r="C1132" i="5"/>
  <c r="C1133" i="5"/>
  <c r="C1134" i="5"/>
  <c r="C1135" i="5"/>
  <c r="C1136" i="5"/>
  <c r="AB1136" i="5"/>
  <c r="C1137" i="5"/>
  <c r="C1138" i="5"/>
  <c r="C1139" i="5"/>
  <c r="AB1139" i="5"/>
  <c r="C1140" i="5"/>
  <c r="C1141" i="5"/>
  <c r="C1142" i="5"/>
  <c r="V1142" i="5"/>
  <c r="I1142" i="5"/>
  <c r="C1143" i="5"/>
  <c r="C1144" i="5"/>
  <c r="C1145" i="5"/>
  <c r="C1146" i="5"/>
  <c r="C1147" i="5"/>
  <c r="C1148" i="5"/>
  <c r="C1149" i="5"/>
  <c r="C1150" i="5"/>
  <c r="C1151" i="5"/>
  <c r="C1152" i="5"/>
  <c r="C1153" i="5"/>
  <c r="C1154" i="5"/>
  <c r="C1155" i="5"/>
  <c r="AB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V1178" i="5"/>
  <c r="C1179" i="5"/>
  <c r="C1180" i="5"/>
  <c r="C1181" i="5"/>
  <c r="C1182" i="5"/>
  <c r="C1183" i="5"/>
  <c r="C1184" i="5"/>
  <c r="C1185" i="5"/>
  <c r="C1186" i="5"/>
  <c r="C1187" i="5"/>
  <c r="C1188" i="5"/>
  <c r="C1189" i="5"/>
  <c r="C1190" i="5"/>
  <c r="V1190" i="5"/>
  <c r="C1191" i="5"/>
  <c r="AB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V1238" i="5"/>
  <c r="J1238" i="5"/>
  <c r="C1239" i="5"/>
  <c r="C1240" i="5"/>
  <c r="C1241" i="5"/>
  <c r="C1242" i="5"/>
  <c r="C1243" i="5"/>
  <c r="C1244" i="5"/>
  <c r="C1245" i="5"/>
  <c r="C1246" i="5"/>
  <c r="C1247" i="5"/>
  <c r="C1248" i="5"/>
  <c r="C1249" i="5"/>
  <c r="C1250" i="5"/>
  <c r="V1250" i="5"/>
  <c r="C1251" i="5"/>
  <c r="C1252" i="5"/>
  <c r="C1253" i="5"/>
  <c r="C1254" i="5"/>
  <c r="C1255" i="5"/>
  <c r="C1256" i="5"/>
  <c r="C1257" i="5"/>
  <c r="C1258" i="5"/>
  <c r="C1259" i="5"/>
  <c r="C1260" i="5"/>
  <c r="V1260" i="5"/>
  <c r="C1261" i="5"/>
  <c r="AB1261" i="5"/>
  <c r="C1262" i="5"/>
  <c r="V1262" i="5"/>
  <c r="C1263" i="5"/>
  <c r="C1264" i="5"/>
  <c r="C1265" i="5"/>
  <c r="C1266" i="5"/>
  <c r="C1267" i="5"/>
  <c r="C1268" i="5"/>
  <c r="C1269" i="5"/>
  <c r="C1270" i="5"/>
  <c r="C1271" i="5"/>
  <c r="C1272" i="5"/>
  <c r="C1273" i="5"/>
  <c r="C1274" i="5"/>
  <c r="V1274" i="5"/>
  <c r="E1274" i="5"/>
  <c r="X1274" i="5"/>
  <c r="C1275" i="5"/>
  <c r="C1276" i="5"/>
  <c r="C1277" i="5"/>
  <c r="C1278" i="5"/>
  <c r="C1279" i="5"/>
  <c r="C1280" i="5"/>
  <c r="C1281" i="5"/>
  <c r="C1282" i="5"/>
  <c r="C1283" i="5"/>
  <c r="C1284" i="5"/>
  <c r="C1285" i="5"/>
  <c r="C1286" i="5"/>
  <c r="V1286" i="5"/>
  <c r="H1286" i="5"/>
  <c r="C1287" i="5"/>
  <c r="C1288" i="5"/>
  <c r="C1289" i="5"/>
  <c r="C1290" i="5"/>
  <c r="C1291" i="5"/>
  <c r="C1292" i="5"/>
  <c r="C1293" i="5"/>
  <c r="C1294" i="5"/>
  <c r="AB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V1335" i="5"/>
  <c r="R1335" i="5"/>
  <c r="C1336" i="5"/>
  <c r="C1337" i="5"/>
  <c r="C1338" i="5"/>
  <c r="C1339" i="5"/>
  <c r="C1340" i="5"/>
  <c r="C1341" i="5"/>
  <c r="C1342" i="5"/>
  <c r="C1343" i="5"/>
  <c r="C1344" i="5"/>
  <c r="C1345" i="5"/>
  <c r="C1346" i="5"/>
  <c r="V1346" i="5"/>
  <c r="R1346" i="5"/>
  <c r="C1347" i="5"/>
  <c r="C1348" i="5"/>
  <c r="C1349" i="5"/>
  <c r="C1350" i="5"/>
  <c r="C1351" i="5"/>
  <c r="C1352" i="5"/>
  <c r="C1353" i="5"/>
  <c r="C1354" i="5"/>
  <c r="V1354" i="5"/>
  <c r="I1354" i="5"/>
  <c r="C1355" i="5"/>
  <c r="C1356" i="5"/>
  <c r="C1357" i="5"/>
  <c r="C1358" i="5"/>
  <c r="V1358" i="5"/>
  <c r="C1359" i="5"/>
  <c r="C1360" i="5"/>
  <c r="C1361" i="5"/>
  <c r="C1362" i="5"/>
  <c r="C1363" i="5"/>
  <c r="C1364" i="5"/>
  <c r="C1365" i="5"/>
  <c r="C1366" i="5"/>
  <c r="C1367" i="5"/>
  <c r="C1368" i="5"/>
  <c r="AB1368" i="5"/>
  <c r="C1369" i="5"/>
  <c r="C1370" i="5"/>
  <c r="C1371" i="5"/>
  <c r="C1372" i="5"/>
  <c r="C1373" i="5"/>
  <c r="C1374" i="5"/>
  <c r="C1375" i="5"/>
  <c r="C1376" i="5"/>
  <c r="C1377" i="5"/>
  <c r="C1378" i="5"/>
  <c r="C1379" i="5"/>
  <c r="C1380" i="5"/>
  <c r="C1381" i="5"/>
  <c r="C1382" i="5"/>
  <c r="V1382" i="5"/>
  <c r="C1383" i="5"/>
  <c r="C1384" i="5"/>
  <c r="C1385" i="5"/>
  <c r="C1386" i="5"/>
  <c r="C1387" i="5"/>
  <c r="C1388" i="5"/>
  <c r="C1389" i="5"/>
  <c r="C1390" i="5"/>
  <c r="C1391" i="5"/>
  <c r="C1392" i="5"/>
  <c r="C1393" i="5"/>
  <c r="C1394" i="5"/>
  <c r="C1395" i="5"/>
  <c r="C1396" i="5"/>
  <c r="C1397" i="5"/>
  <c r="C1398" i="5"/>
  <c r="C1399" i="5"/>
  <c r="C1400" i="5"/>
  <c r="C1401" i="5"/>
  <c r="C1402" i="5"/>
  <c r="AB1402" i="5"/>
  <c r="C1403" i="5"/>
  <c r="C1404" i="5"/>
  <c r="C1405" i="5"/>
  <c r="C1406" i="5"/>
  <c r="C1407" i="5"/>
  <c r="C1408" i="5"/>
  <c r="C1409" i="5"/>
  <c r="C1410" i="5"/>
  <c r="C1411" i="5"/>
  <c r="C1412" i="5"/>
  <c r="C1413" i="5"/>
  <c r="C1414" i="5"/>
  <c r="C1415" i="5"/>
  <c r="C1416" i="5"/>
  <c r="C1417" i="5"/>
  <c r="C1418" i="5"/>
  <c r="C1419" i="5"/>
  <c r="C1420" i="5"/>
  <c r="C1421" i="5"/>
  <c r="C1422" i="5"/>
  <c r="C1423" i="5"/>
  <c r="C1424" i="5"/>
  <c r="AB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AB1486" i="5"/>
  <c r="C1487" i="5"/>
  <c r="C1488" i="5"/>
  <c r="C1489" i="5"/>
  <c r="C1490" i="5"/>
  <c r="C1491" i="5"/>
  <c r="C1492" i="5"/>
  <c r="C1493" i="5"/>
  <c r="C1494" i="5"/>
  <c r="C1495" i="5"/>
  <c r="C1496" i="5"/>
  <c r="C1497" i="5"/>
  <c r="C1498" i="5"/>
  <c r="C1499" i="5"/>
  <c r="C1500" i="5"/>
  <c r="C1501" i="5"/>
  <c r="C1502" i="5"/>
  <c r="V1502" i="5"/>
  <c r="C1503" i="5"/>
  <c r="AB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V1526" i="5"/>
  <c r="C1527" i="5"/>
  <c r="C1528" i="5"/>
  <c r="C1529" i="5"/>
  <c r="C1530" i="5"/>
  <c r="C1531" i="5"/>
  <c r="C1532" i="5"/>
  <c r="C1533" i="5"/>
  <c r="C1534" i="5"/>
  <c r="C1535" i="5"/>
  <c r="C1536" i="5"/>
  <c r="C1537" i="5"/>
  <c r="C1538" i="5"/>
  <c r="C1539" i="5"/>
  <c r="AB1539" i="5"/>
  <c r="C1540" i="5"/>
  <c r="C1541" i="5"/>
  <c r="C1542" i="5"/>
  <c r="C1543" i="5"/>
  <c r="C1544" i="5"/>
  <c r="C1545" i="5"/>
  <c r="C1546" i="5"/>
  <c r="C1547" i="5"/>
  <c r="C1548" i="5"/>
  <c r="C1549" i="5"/>
  <c r="C1550" i="5"/>
  <c r="C1551" i="5"/>
  <c r="C1552" i="5"/>
  <c r="C1553" i="5"/>
  <c r="C1554" i="5"/>
  <c r="C1555" i="5"/>
  <c r="C1556" i="5"/>
  <c r="C1557" i="5"/>
  <c r="C1558" i="5"/>
  <c r="C1559" i="5"/>
  <c r="C1560" i="5"/>
  <c r="C1561" i="5"/>
  <c r="V1561" i="5"/>
  <c r="C1562" i="5"/>
  <c r="V1562" i="5"/>
  <c r="C1563" i="5"/>
  <c r="C1564" i="5"/>
  <c r="C1565" i="5"/>
  <c r="C1566" i="5"/>
  <c r="C1567" i="5"/>
  <c r="C1568" i="5"/>
  <c r="C1569" i="5"/>
  <c r="C1570" i="5"/>
  <c r="C1571" i="5"/>
  <c r="C1572" i="5"/>
  <c r="C1573" i="5"/>
  <c r="C1574" i="5"/>
  <c r="AB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V1610" i="5"/>
  <c r="C1611" i="5"/>
  <c r="C1612" i="5"/>
  <c r="C1613" i="5"/>
  <c r="C1614" i="5"/>
  <c r="C1615" i="5"/>
  <c r="C1616" i="5"/>
  <c r="C1617" i="5"/>
  <c r="C1618" i="5"/>
  <c r="C1619" i="5"/>
  <c r="C1620" i="5"/>
  <c r="C1621" i="5"/>
  <c r="C1622" i="5"/>
  <c r="AB1622" i="5"/>
  <c r="C1623" i="5"/>
  <c r="V1623" i="5"/>
  <c r="I1623" i="5"/>
  <c r="C1624" i="5"/>
  <c r="C1625" i="5"/>
  <c r="C1626" i="5"/>
  <c r="C1627" i="5"/>
  <c r="C1628" i="5"/>
  <c r="C1629" i="5"/>
  <c r="C1630" i="5"/>
  <c r="C1631" i="5"/>
  <c r="C1632" i="5"/>
  <c r="C1633" i="5"/>
  <c r="C1634" i="5"/>
  <c r="V1634" i="5"/>
  <c r="R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V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V1682" i="5"/>
  <c r="R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AB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V1730" i="5"/>
  <c r="C1731" i="5"/>
  <c r="C1732" i="5"/>
  <c r="C1733" i="5"/>
  <c r="C1734" i="5"/>
  <c r="C1735" i="5"/>
  <c r="C1736" i="5"/>
  <c r="C1737" i="5"/>
  <c r="C1738" i="5"/>
  <c r="C1739" i="5"/>
  <c r="C1740" i="5"/>
  <c r="C1741" i="5"/>
  <c r="C1742" i="5"/>
  <c r="V1742" i="5"/>
  <c r="C1743" i="5"/>
  <c r="C1744" i="5"/>
  <c r="C1745" i="5"/>
  <c r="C1746" i="5"/>
  <c r="C1747" i="5"/>
  <c r="C1748" i="5"/>
  <c r="C1749" i="5"/>
  <c r="C1750" i="5"/>
  <c r="C1751" i="5"/>
  <c r="C1752" i="5"/>
  <c r="C1753" i="5"/>
  <c r="C1754" i="5"/>
  <c r="C1755" i="5"/>
  <c r="V1755" i="5"/>
  <c r="F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AB1778" i="5"/>
  <c r="C1779" i="5"/>
  <c r="C1780" i="5"/>
  <c r="C1781" i="5"/>
  <c r="C1782" i="5"/>
  <c r="C1783" i="5"/>
  <c r="C1784" i="5"/>
  <c r="C1785" i="5"/>
  <c r="C1786" i="5"/>
  <c r="C1787" i="5"/>
  <c r="C1788" i="5"/>
  <c r="C1789" i="5"/>
  <c r="C1790" i="5"/>
  <c r="V1790" i="5"/>
  <c r="F1790" i="5"/>
  <c r="C1791" i="5"/>
  <c r="V1791" i="5"/>
  <c r="C1792" i="5"/>
  <c r="C1793" i="5"/>
  <c r="C1794" i="5"/>
  <c r="C1795" i="5"/>
  <c r="C1796" i="5"/>
  <c r="C1797" i="5"/>
  <c r="C1798" i="5"/>
  <c r="C1799" i="5"/>
  <c r="C1800" i="5"/>
  <c r="C1801" i="5"/>
  <c r="C1802" i="5"/>
  <c r="V1802" i="5"/>
  <c r="C1803" i="5"/>
  <c r="C1804" i="5"/>
  <c r="C1805" i="5"/>
  <c r="C1806" i="5"/>
  <c r="C1807" i="5"/>
  <c r="C1808" i="5"/>
  <c r="C1809" i="5"/>
  <c r="C1810" i="5"/>
  <c r="C1811" i="5"/>
  <c r="C1812" i="5"/>
  <c r="C1813" i="5"/>
  <c r="C1814" i="5"/>
  <c r="V1814" i="5"/>
  <c r="I1814" i="5"/>
  <c r="C1815" i="5"/>
  <c r="C1816" i="5"/>
  <c r="C1817" i="5"/>
  <c r="C1818" i="5"/>
  <c r="C1819" i="5"/>
  <c r="C1820" i="5"/>
  <c r="C1821" i="5"/>
  <c r="C1822" i="5"/>
  <c r="C1823" i="5"/>
  <c r="C1824" i="5"/>
  <c r="C1825" i="5"/>
  <c r="V1825" i="5"/>
  <c r="C1826" i="5"/>
  <c r="C1827" i="5"/>
  <c r="C1828" i="5"/>
  <c r="C1829" i="5"/>
  <c r="C1830" i="5"/>
  <c r="C1831" i="5"/>
  <c r="C1832" i="5"/>
  <c r="C1833" i="5"/>
  <c r="C1834" i="5"/>
  <c r="C1835" i="5"/>
  <c r="C1836" i="5"/>
  <c r="C1837" i="5"/>
  <c r="C1838" i="5"/>
  <c r="V1838" i="5"/>
  <c r="H1838" i="5"/>
  <c r="C1839" i="5"/>
  <c r="C1840" i="5"/>
  <c r="C1841" i="5"/>
  <c r="C1842" i="5"/>
  <c r="C1843" i="5"/>
  <c r="C1844" i="5"/>
  <c r="C1845" i="5"/>
  <c r="C1846" i="5"/>
  <c r="C1847" i="5"/>
  <c r="C1848" i="5"/>
  <c r="C1849" i="5"/>
  <c r="C1850" i="5"/>
  <c r="V1850" i="5"/>
  <c r="J1850" i="5"/>
  <c r="C1851" i="5"/>
  <c r="C1852" i="5"/>
  <c r="C1853" i="5"/>
  <c r="C1854" i="5"/>
  <c r="C1855" i="5"/>
  <c r="C1856" i="5"/>
  <c r="C1857" i="5"/>
  <c r="C1858" i="5"/>
  <c r="C1859" i="5"/>
  <c r="C1860" i="5"/>
  <c r="C1861" i="5"/>
  <c r="C1862" i="5"/>
  <c r="AB1862" i="5"/>
  <c r="C1863" i="5"/>
  <c r="C1864" i="5"/>
  <c r="C1865" i="5"/>
  <c r="C1866" i="5"/>
  <c r="C1867" i="5"/>
  <c r="C1868" i="5"/>
  <c r="C1869" i="5"/>
  <c r="C1870" i="5"/>
  <c r="C1871" i="5"/>
  <c r="C1872" i="5"/>
  <c r="C1873" i="5"/>
  <c r="C1874" i="5"/>
  <c r="V1874" i="5"/>
  <c r="R1874" i="5"/>
  <c r="C1875" i="5"/>
  <c r="C1876" i="5"/>
  <c r="C1877" i="5"/>
  <c r="C1878" i="5"/>
  <c r="C1879" i="5"/>
  <c r="C1880" i="5"/>
  <c r="C1881" i="5"/>
  <c r="C1882" i="5"/>
  <c r="C1883" i="5"/>
  <c r="C1884" i="5"/>
  <c r="C1885" i="5"/>
  <c r="C1886" i="5"/>
  <c r="V1886" i="5"/>
  <c r="R1886" i="5"/>
  <c r="C1887" i="5"/>
  <c r="V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V1946" i="5"/>
  <c r="I1946" i="5"/>
  <c r="C1947" i="5"/>
  <c r="C1948" i="5"/>
  <c r="C1949" i="5"/>
  <c r="V1949" i="5"/>
  <c r="C1950" i="5"/>
  <c r="C1951" i="5"/>
  <c r="C1952" i="5"/>
  <c r="C1953" i="5"/>
  <c r="C1954" i="5"/>
  <c r="C1955" i="5"/>
  <c r="C1956" i="5"/>
  <c r="C1957" i="5"/>
  <c r="V1957" i="5"/>
  <c r="I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AB1982" i="5"/>
  <c r="C1983" i="5"/>
  <c r="C1984" i="5"/>
  <c r="C1985" i="5"/>
  <c r="C1986" i="5"/>
  <c r="C1987" i="5"/>
  <c r="C1988" i="5"/>
  <c r="C1989" i="5"/>
  <c r="C1990" i="5"/>
  <c r="C1991" i="5"/>
  <c r="C1992" i="5"/>
  <c r="C1993" i="5"/>
  <c r="C1994" i="5"/>
  <c r="V1994" i="5"/>
  <c r="F1994" i="5"/>
  <c r="C1995" i="5"/>
  <c r="C1996" i="5"/>
  <c r="C1997" i="5"/>
  <c r="C1998" i="5"/>
  <c r="C1999" i="5"/>
  <c r="C2000" i="5"/>
  <c r="C2001" i="5"/>
  <c r="C2002" i="5"/>
  <c r="C2003" i="5"/>
  <c r="C2004" i="5"/>
  <c r="C2005" i="5"/>
  <c r="C2006" i="5"/>
  <c r="V2006" i="5"/>
  <c r="J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V2030" i="5"/>
  <c r="C2031" i="5"/>
  <c r="C2032" i="5"/>
  <c r="C2033" i="5"/>
  <c r="C2034" i="5"/>
  <c r="C2035" i="5"/>
  <c r="C2036" i="5"/>
  <c r="C2037" i="5"/>
  <c r="C2038" i="5"/>
  <c r="C2039" i="5"/>
  <c r="C2040" i="5"/>
  <c r="C2041" i="5"/>
  <c r="C2042" i="5"/>
  <c r="V2042" i="5"/>
  <c r="C2043" i="5"/>
  <c r="C2044" i="5"/>
  <c r="C2045" i="5"/>
  <c r="C2046" i="5"/>
  <c r="C2047" i="5"/>
  <c r="C2048" i="5"/>
  <c r="C2049" i="5"/>
  <c r="C2050" i="5"/>
  <c r="C2051" i="5"/>
  <c r="C2052" i="5"/>
  <c r="C2053" i="5"/>
  <c r="C2054" i="5"/>
  <c r="C2055" i="5"/>
  <c r="V2055" i="5"/>
  <c r="R2055" i="5"/>
  <c r="C2056" i="5"/>
  <c r="C2057" i="5"/>
  <c r="C2058" i="5"/>
  <c r="C2059" i="5"/>
  <c r="C2060" i="5"/>
  <c r="C2061" i="5"/>
  <c r="C2062" i="5"/>
  <c r="C2063" i="5"/>
  <c r="C2064" i="5"/>
  <c r="C2065" i="5"/>
  <c r="C2066" i="5"/>
  <c r="C2067" i="5"/>
  <c r="C2068" i="5"/>
  <c r="C2069" i="5"/>
  <c r="C2070" i="5"/>
  <c r="C2071" i="5"/>
  <c r="C2072" i="5"/>
  <c r="C2073" i="5"/>
  <c r="C2074" i="5"/>
  <c r="AB2074" i="5"/>
  <c r="C2075" i="5"/>
  <c r="C2076" i="5"/>
  <c r="C2077" i="5"/>
  <c r="AB2077" i="5"/>
  <c r="C2078" i="5"/>
  <c r="C2079" i="5"/>
  <c r="V2079" i="5"/>
  <c r="I2079" i="5"/>
  <c r="C2080" i="5"/>
  <c r="C2081" i="5"/>
  <c r="C2082" i="5"/>
  <c r="C2083" i="5"/>
  <c r="C2084" i="5"/>
  <c r="C2085" i="5"/>
  <c r="C2086" i="5"/>
  <c r="C2087" i="5"/>
  <c r="C2088" i="5"/>
  <c r="C2089" i="5"/>
  <c r="C2090" i="5"/>
  <c r="V2090" i="5"/>
  <c r="C2091" i="5"/>
  <c r="C2092" i="5"/>
  <c r="C2093" i="5"/>
  <c r="C2094" i="5"/>
  <c r="C2095" i="5"/>
  <c r="C2096" i="5"/>
  <c r="C2097" i="5"/>
  <c r="C2098" i="5"/>
  <c r="C2099" i="5"/>
  <c r="C2100" i="5"/>
  <c r="C2101" i="5"/>
  <c r="C2102" i="5"/>
  <c r="V2102" i="5"/>
  <c r="C2103" i="5"/>
  <c r="C2104" i="5"/>
  <c r="C2105" i="5"/>
  <c r="C2106" i="5"/>
  <c r="C2107" i="5"/>
  <c r="C2108" i="5"/>
  <c r="C2109" i="5"/>
  <c r="C2110" i="5"/>
  <c r="C2111" i="5"/>
  <c r="C2112" i="5"/>
  <c r="AB2112" i="5"/>
  <c r="C2113" i="5"/>
  <c r="C2114" i="5"/>
  <c r="C2115" i="5"/>
  <c r="V2115" i="5"/>
  <c r="C2116" i="5"/>
  <c r="C2117" i="5"/>
  <c r="C2118" i="5"/>
  <c r="C2119" i="5"/>
  <c r="C2120" i="5"/>
  <c r="V2120" i="5"/>
  <c r="C2121" i="5"/>
  <c r="C2122" i="5"/>
  <c r="C2123" i="5"/>
  <c r="C2124" i="5"/>
  <c r="C2125" i="5"/>
  <c r="C2126" i="5"/>
  <c r="C2127" i="5"/>
  <c r="AB2127" i="5"/>
  <c r="C2128" i="5"/>
  <c r="C2129" i="5"/>
  <c r="C2130" i="5"/>
  <c r="C2131" i="5"/>
  <c r="C2132" i="5"/>
  <c r="C2133" i="5"/>
  <c r="C2134" i="5"/>
  <c r="C2135" i="5"/>
  <c r="C2136" i="5"/>
  <c r="C2137" i="5"/>
  <c r="C2138" i="5"/>
  <c r="V2138" i="5"/>
  <c r="H2138" i="5"/>
  <c r="C2139" i="5"/>
  <c r="C2140" i="5"/>
  <c r="C2141" i="5"/>
  <c r="C2142" i="5"/>
  <c r="C2143" i="5"/>
  <c r="C2144" i="5"/>
  <c r="C2145" i="5"/>
  <c r="C2146" i="5"/>
  <c r="C2147" i="5"/>
  <c r="C2148" i="5"/>
  <c r="C2149" i="5"/>
  <c r="C2150" i="5"/>
  <c r="V2150" i="5"/>
  <c r="J2150" i="5"/>
  <c r="C2151" i="5"/>
  <c r="C2152" i="5"/>
  <c r="C2153" i="5"/>
  <c r="C2154" i="5"/>
  <c r="C2155" i="5"/>
  <c r="C2156" i="5"/>
  <c r="C2157" i="5"/>
  <c r="C2158" i="5"/>
  <c r="C2159" i="5"/>
  <c r="C2160" i="5"/>
  <c r="C2161" i="5"/>
  <c r="C2162" i="5"/>
  <c r="V2162" i="5"/>
  <c r="C2163" i="5"/>
  <c r="C2164" i="5"/>
  <c r="C2165" i="5"/>
  <c r="C2166" i="5"/>
  <c r="C2167" i="5"/>
  <c r="C2168" i="5"/>
  <c r="C2169" i="5"/>
  <c r="C2170" i="5"/>
  <c r="C2171" i="5"/>
  <c r="C2172" i="5"/>
  <c r="C2173" i="5"/>
  <c r="C2174" i="5"/>
  <c r="C2175" i="5"/>
  <c r="V2175" i="5"/>
  <c r="J2175" i="5"/>
  <c r="C2176" i="5"/>
  <c r="C2177" i="5"/>
  <c r="C2178" i="5"/>
  <c r="C2179" i="5"/>
  <c r="C2180" i="5"/>
  <c r="C2181" i="5"/>
  <c r="C2182" i="5"/>
  <c r="C2183" i="5"/>
  <c r="C2184" i="5"/>
  <c r="C2185" i="5"/>
  <c r="V2185" i="5"/>
  <c r="I2185" i="5"/>
  <c r="C2186" i="5"/>
  <c r="V2186" i="5"/>
  <c r="R2186" i="5"/>
  <c r="C2187" i="5"/>
  <c r="AB2187" i="5"/>
  <c r="C2188" i="5"/>
  <c r="C2189" i="5"/>
  <c r="C2190" i="5"/>
  <c r="C2191" i="5"/>
  <c r="C2192" i="5"/>
  <c r="AB2192" i="5"/>
  <c r="C2193" i="5"/>
  <c r="C2194" i="5"/>
  <c r="C2195" i="5"/>
  <c r="C2196" i="5"/>
  <c r="C2197" i="5"/>
  <c r="C2198" i="5"/>
  <c r="AB2198" i="5"/>
  <c r="C2199" i="5"/>
  <c r="C2200" i="5"/>
  <c r="C2201" i="5"/>
  <c r="C2202" i="5"/>
  <c r="C2203" i="5"/>
  <c r="C2204" i="5"/>
  <c r="C2205" i="5"/>
  <c r="C2206" i="5"/>
  <c r="C2207" i="5"/>
  <c r="C2208" i="5"/>
  <c r="C2209" i="5"/>
  <c r="C2210" i="5"/>
  <c r="C2211" i="5"/>
  <c r="C2212" i="5"/>
  <c r="C2213" i="5"/>
  <c r="C2214" i="5"/>
  <c r="C2215" i="5"/>
  <c r="C2216" i="5"/>
  <c r="C2217" i="5"/>
  <c r="C2218" i="5"/>
  <c r="AB2218" i="5"/>
  <c r="C2219" i="5"/>
  <c r="C2220" i="5"/>
  <c r="C2221" i="5"/>
  <c r="C2222" i="5"/>
  <c r="V2222" i="5"/>
  <c r="R2222" i="5"/>
  <c r="C2223" i="5"/>
  <c r="AB2223" i="5"/>
  <c r="C2224" i="5"/>
  <c r="C2225" i="5"/>
  <c r="C2226" i="5"/>
  <c r="C2227" i="5"/>
  <c r="C2228" i="5"/>
  <c r="C2229" i="5"/>
  <c r="C2230" i="5"/>
  <c r="C2231" i="5"/>
  <c r="C2232" i="5"/>
  <c r="C2233" i="5"/>
  <c r="C2234" i="5"/>
  <c r="V2234" i="5"/>
  <c r="H2234" i="5"/>
  <c r="C2235" i="5"/>
  <c r="C2236" i="5"/>
  <c r="C2237" i="5"/>
  <c r="C2238" i="5"/>
  <c r="C2239" i="5"/>
  <c r="C2240" i="5"/>
  <c r="V2240" i="5"/>
  <c r="I2240" i="5"/>
  <c r="C2241" i="5"/>
  <c r="C2242" i="5"/>
  <c r="C2243" i="5"/>
  <c r="C2244" i="5"/>
  <c r="C2245" i="5"/>
  <c r="C2246" i="5"/>
  <c r="AB2246" i="5"/>
  <c r="C2247" i="5"/>
  <c r="C2248" i="5"/>
  <c r="C2249" i="5"/>
  <c r="C2250" i="5"/>
  <c r="C2251" i="5"/>
  <c r="C2252" i="5"/>
  <c r="C2253" i="5"/>
  <c r="C2254" i="5"/>
  <c r="C2255" i="5"/>
  <c r="C2256" i="5"/>
  <c r="C2257" i="5"/>
  <c r="C2258" i="5"/>
  <c r="V2258" i="5"/>
  <c r="C2259" i="5"/>
  <c r="AB2259" i="5"/>
  <c r="C2260" i="5"/>
  <c r="C2261" i="5"/>
  <c r="C2262" i="5"/>
  <c r="C2263" i="5"/>
  <c r="C2264" i="5"/>
  <c r="C2265" i="5"/>
  <c r="C2266" i="5"/>
  <c r="AB2266" i="5"/>
  <c r="C2267" i="5"/>
  <c r="C2268" i="5"/>
  <c r="V2268" i="5"/>
  <c r="F2268" i="5"/>
  <c r="C2269" i="5"/>
  <c r="C2270" i="5"/>
  <c r="AB2270" i="5"/>
  <c r="C2271" i="5"/>
  <c r="C2272" i="5"/>
  <c r="C2273" i="5"/>
  <c r="C2274" i="5"/>
  <c r="C2275" i="5"/>
  <c r="C2276" i="5"/>
  <c r="C2277" i="5"/>
  <c r="C2278" i="5"/>
  <c r="V2278" i="5"/>
  <c r="C2279" i="5"/>
  <c r="C2280" i="5"/>
  <c r="C2281" i="5"/>
  <c r="C2282" i="5"/>
  <c r="C2283" i="5"/>
  <c r="C2284" i="5"/>
  <c r="C2285" i="5"/>
  <c r="C2286" i="5"/>
  <c r="C2287" i="5"/>
  <c r="C2288" i="5"/>
  <c r="C2289" i="5"/>
  <c r="C2290" i="5"/>
  <c r="C2291" i="5"/>
  <c r="C2292" i="5"/>
  <c r="V2292" i="5"/>
  <c r="C2293" i="5"/>
  <c r="C2294" i="5"/>
  <c r="C2295" i="5"/>
  <c r="C2296" i="5"/>
  <c r="C2297" i="5"/>
  <c r="C2298" i="5"/>
  <c r="C2299" i="5"/>
  <c r="C2300" i="5"/>
  <c r="C2301" i="5"/>
  <c r="C2302" i="5"/>
  <c r="C2303" i="5"/>
  <c r="C2304" i="5"/>
  <c r="C2305" i="5"/>
  <c r="C2306" i="5"/>
  <c r="V2306" i="5"/>
  <c r="J2306" i="5"/>
  <c r="C2307" i="5"/>
  <c r="C2308" i="5"/>
  <c r="C2309" i="5"/>
  <c r="C2310" i="5"/>
  <c r="C2311" i="5"/>
  <c r="C2312" i="5"/>
  <c r="C2313" i="5"/>
  <c r="C2314" i="5"/>
  <c r="C2315" i="5"/>
  <c r="C2316" i="5"/>
  <c r="C2317" i="5"/>
  <c r="C2318" i="5"/>
  <c r="V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V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V2388" i="5"/>
  <c r="C2389" i="5"/>
  <c r="C2390" i="5"/>
  <c r="C2391" i="5"/>
  <c r="C2392" i="5"/>
  <c r="C2393" i="5"/>
  <c r="C2394" i="5"/>
  <c r="C2395" i="5"/>
  <c r="C2396" i="5"/>
  <c r="C2397" i="5"/>
  <c r="C2398" i="5"/>
  <c r="C2399" i="5"/>
  <c r="C2400" i="5"/>
  <c r="C2401" i="5"/>
  <c r="C2402" i="5"/>
  <c r="C2403" i="5"/>
  <c r="C2404" i="5"/>
  <c r="C2405" i="5"/>
  <c r="C2406" i="5"/>
  <c r="C2407" i="5"/>
  <c r="C2408" i="5"/>
  <c r="AB2408" i="5"/>
  <c r="C2409" i="5"/>
  <c r="C2410" i="5"/>
  <c r="C2411" i="5"/>
  <c r="C2412" i="5"/>
  <c r="C2413" i="5"/>
  <c r="C2414" i="5"/>
  <c r="C2415" i="5"/>
  <c r="C2416" i="5"/>
  <c r="C2417" i="5"/>
  <c r="C2418" i="5"/>
  <c r="C2419" i="5"/>
  <c r="C2420" i="5"/>
  <c r="C2421" i="5"/>
  <c r="C2422" i="5"/>
  <c r="C2423" i="5"/>
  <c r="C2424" i="5"/>
  <c r="C2425" i="5"/>
  <c r="C2426" i="5"/>
  <c r="C2427" i="5"/>
  <c r="C2428" i="5"/>
  <c r="C2429" i="5"/>
  <c r="C2435" i="5"/>
  <c r="D4" i="5"/>
  <c r="E4" i="5"/>
  <c r="V17" i="5"/>
  <c r="S17" i="5"/>
  <c r="V18" i="5"/>
  <c r="J18" i="5"/>
  <c r="E18" i="5"/>
  <c r="S18" i="5"/>
  <c r="T18" i="5"/>
  <c r="V19" i="5"/>
  <c r="S19" i="5"/>
  <c r="B22" i="5"/>
  <c r="B23" i="5"/>
  <c r="B24" i="5"/>
  <c r="B25" i="5"/>
  <c r="B26" i="5"/>
  <c r="B27" i="5"/>
  <c r="B28" i="5"/>
  <c r="B29" i="5"/>
  <c r="B30" i="5"/>
  <c r="B31" i="5"/>
  <c r="S31" i="5"/>
  <c r="B32" i="5"/>
  <c r="B33" i="5"/>
  <c r="B34" i="5"/>
  <c r="B35" i="5"/>
  <c r="B36" i="5"/>
  <c r="B37" i="5"/>
  <c r="S37" i="5"/>
  <c r="B38" i="5"/>
  <c r="B39" i="5"/>
  <c r="B40" i="5"/>
  <c r="B41" i="5"/>
  <c r="B42" i="5"/>
  <c r="S42" i="5"/>
  <c r="B43" i="5"/>
  <c r="S43" i="5"/>
  <c r="B44" i="5"/>
  <c r="B45" i="5"/>
  <c r="B46" i="5"/>
  <c r="B47" i="5"/>
  <c r="B48" i="5"/>
  <c r="B49" i="5"/>
  <c r="B50" i="5"/>
  <c r="B51" i="5"/>
  <c r="B52" i="5"/>
  <c r="B53" i="5"/>
  <c r="B54" i="5"/>
  <c r="B55" i="5"/>
  <c r="B56" i="5"/>
  <c r="B57" i="5"/>
  <c r="B58" i="5"/>
  <c r="B59" i="5"/>
  <c r="B60" i="5"/>
  <c r="B61" i="5"/>
  <c r="B62" i="5"/>
  <c r="T62" i="5"/>
  <c r="B63" i="5"/>
  <c r="S63" i="5"/>
  <c r="B64" i="5"/>
  <c r="B65" i="5"/>
  <c r="B66" i="5"/>
  <c r="B67" i="5"/>
  <c r="B68" i="5"/>
  <c r="B69" i="5"/>
  <c r="B70" i="5"/>
  <c r="B71" i="5"/>
  <c r="B72" i="5"/>
  <c r="S72" i="5"/>
  <c r="B73" i="5"/>
  <c r="B74" i="5"/>
  <c r="B75" i="5"/>
  <c r="T75" i="5"/>
  <c r="B76" i="5"/>
  <c r="S76" i="5"/>
  <c r="B77" i="5"/>
  <c r="B78" i="5"/>
  <c r="B79" i="5"/>
  <c r="B80" i="5"/>
  <c r="B81" i="5"/>
  <c r="B82" i="5"/>
  <c r="T82" i="5"/>
  <c r="B83" i="5"/>
  <c r="B84" i="5"/>
  <c r="S84" i="5"/>
  <c r="B85" i="5"/>
  <c r="B88" i="5"/>
  <c r="T88" i="5"/>
  <c r="B89" i="5"/>
  <c r="B90" i="5"/>
  <c r="B91" i="5"/>
  <c r="B92" i="5"/>
  <c r="B93" i="5"/>
  <c r="B94" i="5"/>
  <c r="B95" i="5"/>
  <c r="B96" i="5"/>
  <c r="B97" i="5"/>
  <c r="B98" i="5"/>
  <c r="B99" i="5"/>
  <c r="B100" i="5"/>
  <c r="B101" i="5"/>
  <c r="T101" i="5"/>
  <c r="B102" i="5"/>
  <c r="S102" i="5"/>
  <c r="B103" i="5"/>
  <c r="B104" i="5"/>
  <c r="B105" i="5"/>
  <c r="B106" i="5"/>
  <c r="B107" i="5"/>
  <c r="B108" i="5"/>
  <c r="B109" i="5"/>
  <c r="B110" i="5"/>
  <c r="S110" i="5"/>
  <c r="B111" i="5"/>
  <c r="B112" i="5"/>
  <c r="B113" i="5"/>
  <c r="S113" i="5"/>
  <c r="B114" i="5"/>
  <c r="S114" i="5"/>
  <c r="B115" i="5"/>
  <c r="B116" i="5"/>
  <c r="B117" i="5"/>
  <c r="T117" i="5"/>
  <c r="B118" i="5"/>
  <c r="T118" i="5"/>
  <c r="B119" i="5"/>
  <c r="B120" i="5"/>
  <c r="B123" i="5"/>
  <c r="S123" i="5"/>
  <c r="B124" i="5"/>
  <c r="S124" i="5"/>
  <c r="B125" i="5"/>
  <c r="B126" i="5"/>
  <c r="T126" i="5"/>
  <c r="B127" i="5"/>
  <c r="B128" i="5"/>
  <c r="T128" i="5"/>
  <c r="B129" i="5"/>
  <c r="B130" i="5"/>
  <c r="B131" i="5"/>
  <c r="S131" i="5"/>
  <c r="B132" i="5"/>
  <c r="B133" i="5"/>
  <c r="B134" i="5"/>
  <c r="T134" i="5"/>
  <c r="B135" i="5"/>
  <c r="B136" i="5"/>
  <c r="B137" i="5"/>
  <c r="B138" i="5"/>
  <c r="B139" i="5"/>
  <c r="B140" i="5"/>
  <c r="B141" i="5"/>
  <c r="B142" i="5"/>
  <c r="B143" i="5"/>
  <c r="S143" i="5"/>
  <c r="B144" i="5"/>
  <c r="B145" i="5"/>
  <c r="B146" i="5"/>
  <c r="B147" i="5"/>
  <c r="B148" i="5"/>
  <c r="T148" i="5"/>
  <c r="B149" i="5"/>
  <c r="S149" i="5"/>
  <c r="B150" i="5"/>
  <c r="B151" i="5"/>
  <c r="B152" i="5"/>
  <c r="B153" i="5"/>
  <c r="B154" i="5"/>
  <c r="T154" i="5"/>
  <c r="B155" i="5"/>
  <c r="B156" i="5"/>
  <c r="B157" i="5"/>
  <c r="B158" i="5"/>
  <c r="B159" i="5"/>
  <c r="S159" i="5"/>
  <c r="B160" i="5"/>
  <c r="S160" i="5"/>
  <c r="B161" i="5"/>
  <c r="S161" i="5"/>
  <c r="B162" i="5"/>
  <c r="S162" i="5"/>
  <c r="B163" i="5"/>
  <c r="B164" i="5"/>
  <c r="B165" i="5"/>
  <c r="B166" i="5"/>
  <c r="B167" i="5"/>
  <c r="T167" i="5"/>
  <c r="B168" i="5"/>
  <c r="S168" i="5"/>
  <c r="B169" i="5"/>
  <c r="T169" i="5"/>
  <c r="B170" i="5"/>
  <c r="T170" i="5"/>
  <c r="B171" i="5"/>
  <c r="B172" i="5"/>
  <c r="B173" i="5"/>
  <c r="S173" i="5"/>
  <c r="B174" i="5"/>
  <c r="B175" i="5"/>
  <c r="T175" i="5"/>
  <c r="B176" i="5"/>
  <c r="T176" i="5"/>
  <c r="B177" i="5"/>
  <c r="B178" i="5"/>
  <c r="B179" i="5"/>
  <c r="B180" i="5"/>
  <c r="T180" i="5"/>
  <c r="B181" i="5"/>
  <c r="B182" i="5"/>
  <c r="T182" i="5"/>
  <c r="B183" i="5"/>
  <c r="S183" i="5"/>
  <c r="B184" i="5"/>
  <c r="T184" i="5"/>
  <c r="B185" i="5"/>
  <c r="B186" i="5"/>
  <c r="T186" i="5"/>
  <c r="B187" i="5"/>
  <c r="B188" i="5"/>
  <c r="T188" i="5"/>
  <c r="B189" i="5"/>
  <c r="B190" i="5"/>
  <c r="B191" i="5"/>
  <c r="B192" i="5"/>
  <c r="B193" i="5"/>
  <c r="B194" i="5"/>
  <c r="B195" i="5"/>
  <c r="B196" i="5"/>
  <c r="B197" i="5"/>
  <c r="B198" i="5"/>
  <c r="B199" i="5"/>
  <c r="B200" i="5"/>
  <c r="B201" i="5"/>
  <c r="S201" i="5"/>
  <c r="B202" i="5"/>
  <c r="B203" i="5"/>
  <c r="B204" i="5"/>
  <c r="B205" i="5"/>
  <c r="B206" i="5"/>
  <c r="T206" i="5"/>
  <c r="B207" i="5"/>
  <c r="T207" i="5"/>
  <c r="B208" i="5"/>
  <c r="B209" i="5"/>
  <c r="T209" i="5"/>
  <c r="B210" i="5"/>
  <c r="B211" i="5"/>
  <c r="B212" i="5"/>
  <c r="B213" i="5"/>
  <c r="S213" i="5"/>
  <c r="B214" i="5"/>
  <c r="B215" i="5"/>
  <c r="S215" i="5"/>
  <c r="B216" i="5"/>
  <c r="T216" i="5"/>
  <c r="B217" i="5"/>
  <c r="B218" i="5"/>
  <c r="B219" i="5"/>
  <c r="B222" i="5"/>
  <c r="B223" i="5"/>
  <c r="B224" i="5"/>
  <c r="B225" i="5"/>
  <c r="B226" i="5"/>
  <c r="B227" i="5"/>
  <c r="S227" i="5"/>
  <c r="B228" i="5"/>
  <c r="B229" i="5"/>
  <c r="T229" i="5"/>
  <c r="B230" i="5"/>
  <c r="T230" i="5"/>
  <c r="B231" i="5"/>
  <c r="T231" i="5"/>
  <c r="B232" i="5"/>
  <c r="B233" i="5"/>
  <c r="B234" i="5"/>
  <c r="B235" i="5"/>
  <c r="T235" i="5"/>
  <c r="B236" i="5"/>
  <c r="B237" i="5"/>
  <c r="B238" i="5"/>
  <c r="S238" i="5"/>
  <c r="B239" i="5"/>
  <c r="T239" i="5"/>
  <c r="B240" i="5"/>
  <c r="B241" i="5"/>
  <c r="T241" i="5"/>
  <c r="B242" i="5"/>
  <c r="B243" i="5"/>
  <c r="B244" i="5"/>
  <c r="B245" i="5"/>
  <c r="B246" i="5"/>
  <c r="S246" i="5"/>
  <c r="B247" i="5"/>
  <c r="B248" i="5"/>
  <c r="S248" i="5"/>
  <c r="B249" i="5"/>
  <c r="B250" i="5"/>
  <c r="B251" i="5"/>
  <c r="B252" i="5"/>
  <c r="T252" i="5"/>
  <c r="B253" i="5"/>
  <c r="B254" i="5"/>
  <c r="T254" i="5"/>
  <c r="B255" i="5"/>
  <c r="B256" i="5"/>
  <c r="S256" i="5"/>
  <c r="B257" i="5"/>
  <c r="B258" i="5"/>
  <c r="B259" i="5"/>
  <c r="B260" i="5"/>
  <c r="T260" i="5"/>
  <c r="B261" i="5"/>
  <c r="T261" i="5"/>
  <c r="B262" i="5"/>
  <c r="T262" i="5"/>
  <c r="B263" i="5"/>
  <c r="B264" i="5"/>
  <c r="B265" i="5"/>
  <c r="S265" i="5"/>
  <c r="B266" i="5"/>
  <c r="B267" i="5"/>
  <c r="T267" i="5"/>
  <c r="B268" i="5"/>
  <c r="T268" i="5"/>
  <c r="B269" i="5"/>
  <c r="B270" i="5"/>
  <c r="B271" i="5"/>
  <c r="B272" i="5"/>
  <c r="T272" i="5"/>
  <c r="B273" i="5"/>
  <c r="B274" i="5"/>
  <c r="T274" i="5"/>
  <c r="B275" i="5"/>
  <c r="B276" i="5"/>
  <c r="B277" i="5"/>
  <c r="B280" i="5"/>
  <c r="B281" i="5"/>
  <c r="B282" i="5"/>
  <c r="B283" i="5"/>
  <c r="B284" i="5"/>
  <c r="B285" i="5"/>
  <c r="T285" i="5"/>
  <c r="B286" i="5"/>
  <c r="B287" i="5"/>
  <c r="B288" i="5"/>
  <c r="B289" i="5"/>
  <c r="T289" i="5"/>
  <c r="B290" i="5"/>
  <c r="S290" i="5"/>
  <c r="B291" i="5"/>
  <c r="B292" i="5"/>
  <c r="B293" i="5"/>
  <c r="T293" i="5"/>
  <c r="B294" i="5"/>
  <c r="B295" i="5"/>
  <c r="B296" i="5"/>
  <c r="B297" i="5"/>
  <c r="T297" i="5"/>
  <c r="B298" i="5"/>
  <c r="B299" i="5"/>
  <c r="T299" i="5"/>
  <c r="B300" i="5"/>
  <c r="T300" i="5"/>
  <c r="B301" i="5"/>
  <c r="T301" i="5"/>
  <c r="B302" i="5"/>
  <c r="B303" i="5"/>
  <c r="B304" i="5"/>
  <c r="B305" i="5"/>
  <c r="B306" i="5"/>
  <c r="B307" i="5"/>
  <c r="T307" i="5"/>
  <c r="B308" i="5"/>
  <c r="B309" i="5"/>
  <c r="S309" i="5"/>
  <c r="B310" i="5"/>
  <c r="B311" i="5"/>
  <c r="T311" i="5"/>
  <c r="B312" i="5"/>
  <c r="B313" i="5"/>
  <c r="B314" i="5"/>
  <c r="B315" i="5"/>
  <c r="B316" i="5"/>
  <c r="B317" i="5"/>
  <c r="B318" i="5"/>
  <c r="T318" i="5"/>
  <c r="B319" i="5"/>
  <c r="B320" i="5"/>
  <c r="B321" i="5"/>
  <c r="B322" i="5"/>
  <c r="B323" i="5"/>
  <c r="S323" i="5"/>
  <c r="B324" i="5"/>
  <c r="B327" i="5"/>
  <c r="B328" i="5"/>
  <c r="B329" i="5"/>
  <c r="C123" i="6"/>
  <c r="C122" i="6"/>
  <c r="C121" i="6"/>
  <c r="C120" i="6"/>
  <c r="G103" i="6"/>
  <c r="G102" i="6"/>
  <c r="G101" i="6"/>
  <c r="G100" i="6"/>
  <c r="G87" i="6"/>
  <c r="G86" i="6"/>
  <c r="G84" i="6"/>
  <c r="G83" i="6"/>
  <c r="G77" i="6"/>
  <c r="G76" i="6"/>
  <c r="G75" i="6"/>
  <c r="G74" i="6"/>
  <c r="G73" i="6"/>
  <c r="G72" i="6"/>
  <c r="J74" i="6"/>
  <c r="G65" i="6"/>
  <c r="G64" i="6"/>
  <c r="G55" i="6"/>
  <c r="G54" i="6"/>
  <c r="G53" i="6"/>
  <c r="G52" i="6"/>
  <c r="G51" i="6"/>
  <c r="G50" i="6"/>
  <c r="G43" i="6"/>
  <c r="G42" i="6"/>
  <c r="G41" i="6"/>
  <c r="G40" i="6"/>
  <c r="G39" i="6"/>
  <c r="G32" i="6"/>
  <c r="G31" i="6"/>
  <c r="G30" i="6"/>
  <c r="G29" i="6"/>
  <c r="G28" i="6"/>
  <c r="G9" i="6"/>
  <c r="H9" i="6"/>
  <c r="D9" i="6"/>
  <c r="C37" i="6"/>
  <c r="C36" i="6"/>
  <c r="C35" i="6"/>
  <c r="C34" i="6"/>
  <c r="I33" i="6"/>
  <c r="J33" i="6"/>
  <c r="I32" i="6"/>
  <c r="J32" i="6"/>
  <c r="I31" i="6"/>
  <c r="J31" i="6"/>
  <c r="I30" i="6"/>
  <c r="J30" i="6"/>
  <c r="I29" i="6"/>
  <c r="J29" i="6"/>
  <c r="B86" i="5"/>
  <c r="T86" i="5"/>
  <c r="B87" i="5"/>
  <c r="T87" i="5"/>
  <c r="B121" i="5"/>
  <c r="B122" i="5"/>
  <c r="T122" i="5"/>
  <c r="B220" i="5"/>
  <c r="S220" i="5"/>
  <c r="B221" i="5"/>
  <c r="S221" i="5"/>
  <c r="B278" i="5"/>
  <c r="B279" i="5"/>
  <c r="B325" i="5"/>
  <c r="B326" i="5"/>
  <c r="B330" i="5"/>
  <c r="S330" i="5"/>
  <c r="B331" i="5"/>
  <c r="B332" i="5"/>
  <c r="T332" i="5"/>
  <c r="B333" i="5"/>
  <c r="B334" i="5"/>
  <c r="T334" i="5"/>
  <c r="B335" i="5"/>
  <c r="B336" i="5"/>
  <c r="B337" i="5"/>
  <c r="B338" i="5"/>
  <c r="T338" i="5"/>
  <c r="B339" i="5"/>
  <c r="B340" i="5"/>
  <c r="B341" i="5"/>
  <c r="T341" i="5"/>
  <c r="B342" i="5"/>
  <c r="T342" i="5"/>
  <c r="B343" i="5"/>
  <c r="B344" i="5"/>
  <c r="B345" i="5"/>
  <c r="B346" i="5"/>
  <c r="B347" i="5"/>
  <c r="T347" i="5"/>
  <c r="B348" i="5"/>
  <c r="B349" i="5"/>
  <c r="B350" i="5"/>
  <c r="B351" i="5"/>
  <c r="T351" i="5"/>
  <c r="B352" i="5"/>
  <c r="B353" i="5"/>
  <c r="B354" i="5"/>
  <c r="T354" i="5"/>
  <c r="B355" i="5"/>
  <c r="T355" i="5"/>
  <c r="B356" i="5"/>
  <c r="B357" i="5"/>
  <c r="T357" i="5"/>
  <c r="B358" i="5"/>
  <c r="B359" i="5"/>
  <c r="B360" i="5"/>
  <c r="B361" i="5"/>
  <c r="B362" i="5"/>
  <c r="T362" i="5"/>
  <c r="B363" i="5"/>
  <c r="S363" i="5"/>
  <c r="B364" i="5"/>
  <c r="S364" i="5"/>
  <c r="B365" i="5"/>
  <c r="B366" i="5"/>
  <c r="B367" i="5"/>
  <c r="S367" i="5"/>
  <c r="B368" i="5"/>
  <c r="T368" i="5"/>
  <c r="B369" i="5"/>
  <c r="B370" i="5"/>
  <c r="B371" i="5"/>
  <c r="B372" i="5"/>
  <c r="T372" i="5"/>
  <c r="B373" i="5"/>
  <c r="B374" i="5"/>
  <c r="T374" i="5"/>
  <c r="B375" i="5"/>
  <c r="B376" i="5"/>
  <c r="B377" i="5"/>
  <c r="B378" i="5"/>
  <c r="S378" i="5"/>
  <c r="B379" i="5"/>
  <c r="B380" i="5"/>
  <c r="T380" i="5"/>
  <c r="B381" i="5"/>
  <c r="B382" i="5"/>
  <c r="B383" i="5"/>
  <c r="B384" i="5"/>
  <c r="B385" i="5"/>
  <c r="S385" i="5"/>
  <c r="B386" i="5"/>
  <c r="T386" i="5"/>
  <c r="B387" i="5"/>
  <c r="B388" i="5"/>
  <c r="B389" i="5"/>
  <c r="B390" i="5"/>
  <c r="B391" i="5"/>
  <c r="S391" i="5"/>
  <c r="B392" i="5"/>
  <c r="B393" i="5"/>
  <c r="B394" i="5"/>
  <c r="B395" i="5"/>
  <c r="B396" i="5"/>
  <c r="B397" i="5"/>
  <c r="B398" i="5"/>
  <c r="T398" i="5"/>
  <c r="B399" i="5"/>
  <c r="B400" i="5"/>
  <c r="T400" i="5"/>
  <c r="B401" i="5"/>
  <c r="B402" i="5"/>
  <c r="T402" i="5"/>
  <c r="B403" i="5"/>
  <c r="B404" i="5"/>
  <c r="B405" i="5"/>
  <c r="S405" i="5"/>
  <c r="B406" i="5"/>
  <c r="T406" i="5"/>
  <c r="B407" i="5"/>
  <c r="S407" i="5"/>
  <c r="B408" i="5"/>
  <c r="B409" i="5"/>
  <c r="B410" i="5"/>
  <c r="B411" i="5"/>
  <c r="B412" i="5"/>
  <c r="B413" i="5"/>
  <c r="B414" i="5"/>
  <c r="B415" i="5"/>
  <c r="B416" i="5"/>
  <c r="S416" i="5"/>
  <c r="B417" i="5"/>
  <c r="B418" i="5"/>
  <c r="S418" i="5"/>
  <c r="B419" i="5"/>
  <c r="T419" i="5"/>
  <c r="B420" i="5"/>
  <c r="B421" i="5"/>
  <c r="B422" i="5"/>
  <c r="S422" i="5"/>
  <c r="B423" i="5"/>
  <c r="B424" i="5"/>
  <c r="B425" i="5"/>
  <c r="B426" i="5"/>
  <c r="T426" i="5"/>
  <c r="B427" i="5"/>
  <c r="B428" i="5"/>
  <c r="T428" i="5"/>
  <c r="B429" i="5"/>
  <c r="B430" i="5"/>
  <c r="B431" i="5"/>
  <c r="B432" i="5"/>
  <c r="B433" i="5"/>
  <c r="B434" i="5"/>
  <c r="T434" i="5"/>
  <c r="B435" i="5"/>
  <c r="B436" i="5"/>
  <c r="B437" i="5"/>
  <c r="B438" i="5"/>
  <c r="S438" i="5"/>
  <c r="B439" i="5"/>
  <c r="B440" i="5"/>
  <c r="T440" i="5"/>
  <c r="B441" i="5"/>
  <c r="B442" i="5"/>
  <c r="B443" i="5"/>
  <c r="B444" i="5"/>
  <c r="B445" i="5"/>
  <c r="B446" i="5"/>
  <c r="T446" i="5"/>
  <c r="B447" i="5"/>
  <c r="B448" i="5"/>
  <c r="B449" i="5"/>
  <c r="B450" i="5"/>
  <c r="T450" i="5"/>
  <c r="B451" i="5"/>
  <c r="B452" i="5"/>
  <c r="B453" i="5"/>
  <c r="B454" i="5"/>
  <c r="B455" i="5"/>
  <c r="T455" i="5"/>
  <c r="B456" i="5"/>
  <c r="B457" i="5"/>
  <c r="S457" i="5"/>
  <c r="B458" i="5"/>
  <c r="S458" i="5"/>
  <c r="B459" i="5"/>
  <c r="B460" i="5"/>
  <c r="T460" i="5"/>
  <c r="B461" i="5"/>
  <c r="B462" i="5"/>
  <c r="T462" i="5"/>
  <c r="B463" i="5"/>
  <c r="S463" i="5"/>
  <c r="B464" i="5"/>
  <c r="B465" i="5"/>
  <c r="S465" i="5"/>
  <c r="B466" i="5"/>
  <c r="B467" i="5"/>
  <c r="B468" i="5"/>
  <c r="B469" i="5"/>
  <c r="B470" i="5"/>
  <c r="T470" i="5"/>
  <c r="B471" i="5"/>
  <c r="T471" i="5"/>
  <c r="B472" i="5"/>
  <c r="B473" i="5"/>
  <c r="B474" i="5"/>
  <c r="T474" i="5"/>
  <c r="B475" i="5"/>
  <c r="B476" i="5"/>
  <c r="T476" i="5"/>
  <c r="B477" i="5"/>
  <c r="T477" i="5"/>
  <c r="B478" i="5"/>
  <c r="B479" i="5"/>
  <c r="B480" i="5"/>
  <c r="T480" i="5"/>
  <c r="B481" i="5"/>
  <c r="B482" i="5"/>
  <c r="B483" i="5"/>
  <c r="B484" i="5"/>
  <c r="B485" i="5"/>
  <c r="B486" i="5"/>
  <c r="B487" i="5"/>
  <c r="B488" i="5"/>
  <c r="T488" i="5"/>
  <c r="B489" i="5"/>
  <c r="B490" i="5"/>
  <c r="B491" i="5"/>
  <c r="T491" i="5"/>
  <c r="B492" i="5"/>
  <c r="B493" i="5"/>
  <c r="B494" i="5"/>
  <c r="B495" i="5"/>
  <c r="B496" i="5"/>
  <c r="B497" i="5"/>
  <c r="B498" i="5"/>
  <c r="B499" i="5"/>
  <c r="B500" i="5"/>
  <c r="B501" i="5"/>
  <c r="B502" i="5"/>
  <c r="B503" i="5"/>
  <c r="B504" i="5"/>
  <c r="B505" i="5"/>
  <c r="B506" i="5"/>
  <c r="B507" i="5"/>
  <c r="T507" i="5"/>
  <c r="B508" i="5"/>
  <c r="T508" i="5"/>
  <c r="B509" i="5"/>
  <c r="B510" i="5"/>
  <c r="B511" i="5"/>
  <c r="T511" i="5"/>
  <c r="B512" i="5"/>
  <c r="B513" i="5"/>
  <c r="S513" i="5"/>
  <c r="B514" i="5"/>
  <c r="B515" i="5"/>
  <c r="T515" i="5"/>
  <c r="B516" i="5"/>
  <c r="B517" i="5"/>
  <c r="B518" i="5"/>
  <c r="S518" i="5"/>
  <c r="B519" i="5"/>
  <c r="B520" i="5"/>
  <c r="T520" i="5"/>
  <c r="B521" i="5"/>
  <c r="B522" i="5"/>
  <c r="T522" i="5"/>
  <c r="B523" i="5"/>
  <c r="B524" i="5"/>
  <c r="S524" i="5"/>
  <c r="B525" i="5"/>
  <c r="B526" i="5"/>
  <c r="B527" i="5"/>
  <c r="B528" i="5"/>
  <c r="B529" i="5"/>
  <c r="B530" i="5"/>
  <c r="T530" i="5"/>
  <c r="B531" i="5"/>
  <c r="B532" i="5"/>
  <c r="B533" i="5"/>
  <c r="B534" i="5"/>
  <c r="B535" i="5"/>
  <c r="T535" i="5"/>
  <c r="B536" i="5"/>
  <c r="S536" i="5"/>
  <c r="B537" i="5"/>
  <c r="B538" i="5"/>
  <c r="B539" i="5"/>
  <c r="B540" i="5"/>
  <c r="B541" i="5"/>
  <c r="B542" i="5"/>
  <c r="B543" i="5"/>
  <c r="B544" i="5"/>
  <c r="B545" i="5"/>
  <c r="T545" i="5"/>
  <c r="B546" i="5"/>
  <c r="S546" i="5"/>
  <c r="B547" i="5"/>
  <c r="B548" i="5"/>
  <c r="T548" i="5"/>
  <c r="B549" i="5"/>
  <c r="B550" i="5"/>
  <c r="S550" i="5"/>
  <c r="B551" i="5"/>
  <c r="T551" i="5"/>
  <c r="B552" i="5"/>
  <c r="B553" i="5"/>
  <c r="B554" i="5"/>
  <c r="B555" i="5"/>
  <c r="B556" i="5"/>
  <c r="T556" i="5"/>
  <c r="B557" i="5"/>
  <c r="T557" i="5"/>
  <c r="B558" i="5"/>
  <c r="T558" i="5"/>
  <c r="B559" i="5"/>
  <c r="B560" i="5"/>
  <c r="T560" i="5"/>
  <c r="B561" i="5"/>
  <c r="B562" i="5"/>
  <c r="B563" i="5"/>
  <c r="B564" i="5"/>
  <c r="B565" i="5"/>
  <c r="B566" i="5"/>
  <c r="T566" i="5"/>
  <c r="B567" i="5"/>
  <c r="B568" i="5"/>
  <c r="B569" i="5"/>
  <c r="B570" i="5"/>
  <c r="B571" i="5"/>
  <c r="T571" i="5"/>
  <c r="B572" i="5"/>
  <c r="T572" i="5"/>
  <c r="B573" i="5"/>
  <c r="B574" i="5"/>
  <c r="B575" i="5"/>
  <c r="B576" i="5"/>
  <c r="B577" i="5"/>
  <c r="B578" i="5"/>
  <c r="T578" i="5"/>
  <c r="B579" i="5"/>
  <c r="B580" i="5"/>
  <c r="B581" i="5"/>
  <c r="T581" i="5"/>
  <c r="B582" i="5"/>
  <c r="T582" i="5"/>
  <c r="B583" i="5"/>
  <c r="T583" i="5"/>
  <c r="B584" i="5"/>
  <c r="B585" i="5"/>
  <c r="B586" i="5"/>
  <c r="S586" i="5"/>
  <c r="B587" i="5"/>
  <c r="B588" i="5"/>
  <c r="B589" i="5"/>
  <c r="T589" i="5"/>
  <c r="B590" i="5"/>
  <c r="B591" i="5"/>
  <c r="B592" i="5"/>
  <c r="B593" i="5"/>
  <c r="T593" i="5"/>
  <c r="B594" i="5"/>
  <c r="S594" i="5"/>
  <c r="B595" i="5"/>
  <c r="T595" i="5"/>
  <c r="B596" i="5"/>
  <c r="S596" i="5"/>
  <c r="B597" i="5"/>
  <c r="B598" i="5"/>
  <c r="T598" i="5"/>
  <c r="B599" i="5"/>
  <c r="T599" i="5"/>
  <c r="B600" i="5"/>
  <c r="B601" i="5"/>
  <c r="B602" i="5"/>
  <c r="B603" i="5"/>
  <c r="T603" i="5"/>
  <c r="B604" i="5"/>
  <c r="B605" i="5"/>
  <c r="T605" i="5"/>
  <c r="B606" i="5"/>
  <c r="B607" i="5"/>
  <c r="B608" i="5"/>
  <c r="B609" i="5"/>
  <c r="B610" i="5"/>
  <c r="B611" i="5"/>
  <c r="B612" i="5"/>
  <c r="B613" i="5"/>
  <c r="B614" i="5"/>
  <c r="B615" i="5"/>
  <c r="B616" i="5"/>
  <c r="B617" i="5"/>
  <c r="B618" i="5"/>
  <c r="B619" i="5"/>
  <c r="B620" i="5"/>
  <c r="T620" i="5"/>
  <c r="B621" i="5"/>
  <c r="B622" i="5"/>
  <c r="T622" i="5"/>
  <c r="B623" i="5"/>
  <c r="B624" i="5"/>
  <c r="B625" i="5"/>
  <c r="S625" i="5"/>
  <c r="B626" i="5"/>
  <c r="B627" i="5"/>
  <c r="B628" i="5"/>
  <c r="B629" i="5"/>
  <c r="B630" i="5"/>
  <c r="S630" i="5"/>
  <c r="B631" i="5"/>
  <c r="B632" i="5"/>
  <c r="B633" i="5"/>
  <c r="B634" i="5"/>
  <c r="S634" i="5"/>
  <c r="B635" i="5"/>
  <c r="B636" i="5"/>
  <c r="B637" i="5"/>
  <c r="B638" i="5"/>
  <c r="T638" i="5"/>
  <c r="B639" i="5"/>
  <c r="B640" i="5"/>
  <c r="T640" i="5"/>
  <c r="B641" i="5"/>
  <c r="B642" i="5"/>
  <c r="T642" i="5"/>
  <c r="B643" i="5"/>
  <c r="B644" i="5"/>
  <c r="B645" i="5"/>
  <c r="B646" i="5"/>
  <c r="S646" i="5"/>
  <c r="B647" i="5"/>
  <c r="B648" i="5"/>
  <c r="B649" i="5"/>
  <c r="B650" i="5"/>
  <c r="B651" i="5"/>
  <c r="B652" i="5"/>
  <c r="S652" i="5"/>
  <c r="B653" i="5"/>
  <c r="B654" i="5"/>
  <c r="S654" i="5"/>
  <c r="B655" i="5"/>
  <c r="T655" i="5"/>
  <c r="B656" i="5"/>
  <c r="B657" i="5"/>
  <c r="B658" i="5"/>
  <c r="B659" i="5"/>
  <c r="B660" i="5"/>
  <c r="B661" i="5"/>
  <c r="B662" i="5"/>
  <c r="B663" i="5"/>
  <c r="B664" i="5"/>
  <c r="S664" i="5"/>
  <c r="B665" i="5"/>
  <c r="B666" i="5"/>
  <c r="B667" i="5"/>
  <c r="B668" i="5"/>
  <c r="T668" i="5"/>
  <c r="B669" i="5"/>
  <c r="B670" i="5"/>
  <c r="B671" i="5"/>
  <c r="B672" i="5"/>
  <c r="B673" i="5"/>
  <c r="B674" i="5"/>
  <c r="T674" i="5"/>
  <c r="B675" i="5"/>
  <c r="B676" i="5"/>
  <c r="B677" i="5"/>
  <c r="B678" i="5"/>
  <c r="B679" i="5"/>
  <c r="B680" i="5"/>
  <c r="S680" i="5"/>
  <c r="B681" i="5"/>
  <c r="B682" i="5"/>
  <c r="B683" i="5"/>
  <c r="T683" i="5"/>
  <c r="B684" i="5"/>
  <c r="B685" i="5"/>
  <c r="B686" i="5"/>
  <c r="B687" i="5"/>
  <c r="B688" i="5"/>
  <c r="B689" i="5"/>
  <c r="B690" i="5"/>
  <c r="B691" i="5"/>
  <c r="B692" i="5"/>
  <c r="T692" i="5"/>
  <c r="B693" i="5"/>
  <c r="B694" i="5"/>
  <c r="B695" i="5"/>
  <c r="B696" i="5"/>
  <c r="B697" i="5"/>
  <c r="B698" i="5"/>
  <c r="B699" i="5"/>
  <c r="B700" i="5"/>
  <c r="T700" i="5"/>
  <c r="B701" i="5"/>
  <c r="B702" i="5"/>
  <c r="B703" i="5"/>
  <c r="B704" i="5"/>
  <c r="B705" i="5"/>
  <c r="B706" i="5"/>
  <c r="B707" i="5"/>
  <c r="B708" i="5"/>
  <c r="B709" i="5"/>
  <c r="B710" i="5"/>
  <c r="T710" i="5"/>
  <c r="B711" i="5"/>
  <c r="T711" i="5"/>
  <c r="B712" i="5"/>
  <c r="T712" i="5"/>
  <c r="B713" i="5"/>
  <c r="B714" i="5"/>
  <c r="T714" i="5"/>
  <c r="B715" i="5"/>
  <c r="B716" i="5"/>
  <c r="B717" i="5"/>
  <c r="B718" i="5"/>
  <c r="B719" i="5"/>
  <c r="B720" i="5"/>
  <c r="B721" i="5"/>
  <c r="B722" i="5"/>
  <c r="T722" i="5"/>
  <c r="B723" i="5"/>
  <c r="B724" i="5"/>
  <c r="B725" i="5"/>
  <c r="B726" i="5"/>
  <c r="T726" i="5"/>
  <c r="B727" i="5"/>
  <c r="T727" i="5"/>
  <c r="B728" i="5"/>
  <c r="B729" i="5"/>
  <c r="B730" i="5"/>
  <c r="B731" i="5"/>
  <c r="B732" i="5"/>
  <c r="T732" i="5"/>
  <c r="B733" i="5"/>
  <c r="B734" i="5"/>
  <c r="B735" i="5"/>
  <c r="B736" i="5"/>
  <c r="T736" i="5"/>
  <c r="B737" i="5"/>
  <c r="B738" i="5"/>
  <c r="B739" i="5"/>
  <c r="S739" i="5"/>
  <c r="B740" i="5"/>
  <c r="T740" i="5"/>
  <c r="B741" i="5"/>
  <c r="B742" i="5"/>
  <c r="B743" i="5"/>
  <c r="B744" i="5"/>
  <c r="B745" i="5"/>
  <c r="B746" i="5"/>
  <c r="T746" i="5"/>
  <c r="B747" i="5"/>
  <c r="S747" i="5"/>
  <c r="B748" i="5"/>
  <c r="B749" i="5"/>
  <c r="B750" i="5"/>
  <c r="T750" i="5"/>
  <c r="B751" i="5"/>
  <c r="T751" i="5"/>
  <c r="B752" i="5"/>
  <c r="B753" i="5"/>
  <c r="S753" i="5"/>
  <c r="B754" i="5"/>
  <c r="B755" i="5"/>
  <c r="T755" i="5"/>
  <c r="B756" i="5"/>
  <c r="B757" i="5"/>
  <c r="B758" i="5"/>
  <c r="T758" i="5"/>
  <c r="B759" i="5"/>
  <c r="B760" i="5"/>
  <c r="B761" i="5"/>
  <c r="B762" i="5"/>
  <c r="T762" i="5"/>
  <c r="B763" i="5"/>
  <c r="B764" i="5"/>
  <c r="B765" i="5"/>
  <c r="B766" i="5"/>
  <c r="B767" i="5"/>
  <c r="B768" i="5"/>
  <c r="B769" i="5"/>
  <c r="B770" i="5"/>
  <c r="T770" i="5"/>
  <c r="B771" i="5"/>
  <c r="B772" i="5"/>
  <c r="B773" i="5"/>
  <c r="T773" i="5"/>
  <c r="B774" i="5"/>
  <c r="B775" i="5"/>
  <c r="B776" i="5"/>
  <c r="B777" i="5"/>
  <c r="B778" i="5"/>
  <c r="B779" i="5"/>
  <c r="T779" i="5"/>
  <c r="B780" i="5"/>
  <c r="B781" i="5"/>
  <c r="B782" i="5"/>
  <c r="T782" i="5"/>
  <c r="B783" i="5"/>
  <c r="B784" i="5"/>
  <c r="B785" i="5"/>
  <c r="B786" i="5"/>
  <c r="T786" i="5"/>
  <c r="B787" i="5"/>
  <c r="S787" i="5"/>
  <c r="B788" i="5"/>
  <c r="B789" i="5"/>
  <c r="B790" i="5"/>
  <c r="B791" i="5"/>
  <c r="B792" i="5"/>
  <c r="B793" i="5"/>
  <c r="B794" i="5"/>
  <c r="B795" i="5"/>
  <c r="B796" i="5"/>
  <c r="S796" i="5"/>
  <c r="B797" i="5"/>
  <c r="B798" i="5"/>
  <c r="S798" i="5"/>
  <c r="B799" i="5"/>
  <c r="B800" i="5"/>
  <c r="B801" i="5"/>
  <c r="B802" i="5"/>
  <c r="B803" i="5"/>
  <c r="B804" i="5"/>
  <c r="B805" i="5"/>
  <c r="B806" i="5"/>
  <c r="B807" i="5"/>
  <c r="B808" i="5"/>
  <c r="T808" i="5"/>
  <c r="B809" i="5"/>
  <c r="B810" i="5"/>
  <c r="S810" i="5"/>
  <c r="B811" i="5"/>
  <c r="B812" i="5"/>
  <c r="S812" i="5"/>
  <c r="B813" i="5"/>
  <c r="S813" i="5"/>
  <c r="B814" i="5"/>
  <c r="S814" i="5"/>
  <c r="B815" i="5"/>
  <c r="B816" i="5"/>
  <c r="B817" i="5"/>
  <c r="B818" i="5"/>
  <c r="T818" i="5"/>
  <c r="B819" i="5"/>
  <c r="B820" i="5"/>
  <c r="T820" i="5"/>
  <c r="B821" i="5"/>
  <c r="B822" i="5"/>
  <c r="T822" i="5"/>
  <c r="B823" i="5"/>
  <c r="B824" i="5"/>
  <c r="T824" i="5"/>
  <c r="B825" i="5"/>
  <c r="B826" i="5"/>
  <c r="B827" i="5"/>
  <c r="B828" i="5"/>
  <c r="B829" i="5"/>
  <c r="B830" i="5"/>
  <c r="T830" i="5"/>
  <c r="B831" i="5"/>
  <c r="B832" i="5"/>
  <c r="B833" i="5"/>
  <c r="B834" i="5"/>
  <c r="T834" i="5"/>
  <c r="B835" i="5"/>
  <c r="B836" i="5"/>
  <c r="B837" i="5"/>
  <c r="B838" i="5"/>
  <c r="B839" i="5"/>
  <c r="B840" i="5"/>
  <c r="B841" i="5"/>
  <c r="B842" i="5"/>
  <c r="T842" i="5"/>
  <c r="B843" i="5"/>
  <c r="B844" i="5"/>
  <c r="S844" i="5"/>
  <c r="B845" i="5"/>
  <c r="S845" i="5"/>
  <c r="B846" i="5"/>
  <c r="S846" i="5"/>
  <c r="B847" i="5"/>
  <c r="B848" i="5"/>
  <c r="B849" i="5"/>
  <c r="S849" i="5"/>
  <c r="B850" i="5"/>
  <c r="B851" i="5"/>
  <c r="B852" i="5"/>
  <c r="B853" i="5"/>
  <c r="B854" i="5"/>
  <c r="T854" i="5"/>
  <c r="B855" i="5"/>
  <c r="B856" i="5"/>
  <c r="B857" i="5"/>
  <c r="T857" i="5"/>
  <c r="B858" i="5"/>
  <c r="T858" i="5"/>
  <c r="B859" i="5"/>
  <c r="B860" i="5"/>
  <c r="S860" i="5"/>
  <c r="B861" i="5"/>
  <c r="S861" i="5"/>
  <c r="B862" i="5"/>
  <c r="B863" i="5"/>
  <c r="B864" i="5"/>
  <c r="T864" i="5"/>
  <c r="B865" i="5"/>
  <c r="B866" i="5"/>
  <c r="T866" i="5"/>
  <c r="B867" i="5"/>
  <c r="B868" i="5"/>
  <c r="T868" i="5"/>
  <c r="B869" i="5"/>
  <c r="T869" i="5"/>
  <c r="B870" i="5"/>
  <c r="T870" i="5"/>
  <c r="B871" i="5"/>
  <c r="B872" i="5"/>
  <c r="B873" i="5"/>
  <c r="B874" i="5"/>
  <c r="B875" i="5"/>
  <c r="B876" i="5"/>
  <c r="B877" i="5"/>
  <c r="B878" i="5"/>
  <c r="T878" i="5"/>
  <c r="B879" i="5"/>
  <c r="B880" i="5"/>
  <c r="T880" i="5"/>
  <c r="B881" i="5"/>
  <c r="B882" i="5"/>
  <c r="T882" i="5"/>
  <c r="B883" i="5"/>
  <c r="B884" i="5"/>
  <c r="B885" i="5"/>
  <c r="B886" i="5"/>
  <c r="B887" i="5"/>
  <c r="B888" i="5"/>
  <c r="B889" i="5"/>
  <c r="B890" i="5"/>
  <c r="B891" i="5"/>
  <c r="B892" i="5"/>
  <c r="B893" i="5"/>
  <c r="B894" i="5"/>
  <c r="T894" i="5"/>
  <c r="B895" i="5"/>
  <c r="T895" i="5"/>
  <c r="B896" i="5"/>
  <c r="B897" i="5"/>
  <c r="S897" i="5"/>
  <c r="B898" i="5"/>
  <c r="S898" i="5"/>
  <c r="B899" i="5"/>
  <c r="B900" i="5"/>
  <c r="B901" i="5"/>
  <c r="B902" i="5"/>
  <c r="S902" i="5"/>
  <c r="B903" i="5"/>
  <c r="B904" i="5"/>
  <c r="T904" i="5"/>
  <c r="B905" i="5"/>
  <c r="T905" i="5"/>
  <c r="B906" i="5"/>
  <c r="T906" i="5"/>
  <c r="B907" i="5"/>
  <c r="S907" i="5"/>
  <c r="B908" i="5"/>
  <c r="B909" i="5"/>
  <c r="B910" i="5"/>
  <c r="B911" i="5"/>
  <c r="B912" i="5"/>
  <c r="B913" i="5"/>
  <c r="B914" i="5"/>
  <c r="T914" i="5"/>
  <c r="B915" i="5"/>
  <c r="B916" i="5"/>
  <c r="B917" i="5"/>
  <c r="B918" i="5"/>
  <c r="T918" i="5"/>
  <c r="B919" i="5"/>
  <c r="B920" i="5"/>
  <c r="T920" i="5"/>
  <c r="B921" i="5"/>
  <c r="T921" i="5"/>
  <c r="B922" i="5"/>
  <c r="B923" i="5"/>
  <c r="B924" i="5"/>
  <c r="B925" i="5"/>
  <c r="B926" i="5"/>
  <c r="T926" i="5"/>
  <c r="B927" i="5"/>
  <c r="B928" i="5"/>
  <c r="B929" i="5"/>
  <c r="S929" i="5"/>
  <c r="B930" i="5"/>
  <c r="B931" i="5"/>
  <c r="B932" i="5"/>
  <c r="B933" i="5"/>
  <c r="B934" i="5"/>
  <c r="B935" i="5"/>
  <c r="B936" i="5"/>
  <c r="B937" i="5"/>
  <c r="B938" i="5"/>
  <c r="T938" i="5"/>
  <c r="B939" i="5"/>
  <c r="T939" i="5"/>
  <c r="B940" i="5"/>
  <c r="B941" i="5"/>
  <c r="B942" i="5"/>
  <c r="B943" i="5"/>
  <c r="B944" i="5"/>
  <c r="S944" i="5"/>
  <c r="B945" i="5"/>
  <c r="B946" i="5"/>
  <c r="B947" i="5"/>
  <c r="B948" i="5"/>
  <c r="B949" i="5"/>
  <c r="B950" i="5"/>
  <c r="T950" i="5"/>
  <c r="B951" i="5"/>
  <c r="B952" i="5"/>
  <c r="T952" i="5"/>
  <c r="B953" i="5"/>
  <c r="B954" i="5"/>
  <c r="S954" i="5"/>
  <c r="B955" i="5"/>
  <c r="T955" i="5"/>
  <c r="B956" i="5"/>
  <c r="B957" i="5"/>
  <c r="B958" i="5"/>
  <c r="B959" i="5"/>
  <c r="B960" i="5"/>
  <c r="B961" i="5"/>
  <c r="B962" i="5"/>
  <c r="B963" i="5"/>
  <c r="S963" i="5"/>
  <c r="B964" i="5"/>
  <c r="T964" i="5"/>
  <c r="B965" i="5"/>
  <c r="B966" i="5"/>
  <c r="S966" i="5"/>
  <c r="B967" i="5"/>
  <c r="B968" i="5"/>
  <c r="T968" i="5"/>
  <c r="B969" i="5"/>
  <c r="T969" i="5"/>
  <c r="B970" i="5"/>
  <c r="S970" i="5"/>
  <c r="B971" i="5"/>
  <c r="B972" i="5"/>
  <c r="B973" i="5"/>
  <c r="B974" i="5"/>
  <c r="T974" i="5"/>
  <c r="B975" i="5"/>
  <c r="B976" i="5"/>
  <c r="B977" i="5"/>
  <c r="B978" i="5"/>
  <c r="S978" i="5"/>
  <c r="B979" i="5"/>
  <c r="T979" i="5"/>
  <c r="B980" i="5"/>
  <c r="B981" i="5"/>
  <c r="B982" i="5"/>
  <c r="B983" i="5"/>
  <c r="B984" i="5"/>
  <c r="T984" i="5"/>
  <c r="B985" i="5"/>
  <c r="B986" i="5"/>
  <c r="S986" i="5"/>
  <c r="B987" i="5"/>
  <c r="B988" i="5"/>
  <c r="S988" i="5"/>
  <c r="B989" i="5"/>
  <c r="B990" i="5"/>
  <c r="T990" i="5"/>
  <c r="B991" i="5"/>
  <c r="B992" i="5"/>
  <c r="B993" i="5"/>
  <c r="B994" i="5"/>
  <c r="B995" i="5"/>
  <c r="B996" i="5"/>
  <c r="B997" i="5"/>
  <c r="B998" i="5"/>
  <c r="B999" i="5"/>
  <c r="B1000" i="5"/>
  <c r="B1001" i="5"/>
  <c r="B1002" i="5"/>
  <c r="B1003" i="5"/>
  <c r="T1003" i="5"/>
  <c r="B1004" i="5"/>
  <c r="T1004" i="5"/>
  <c r="B1005" i="5"/>
  <c r="B1006" i="5"/>
  <c r="B1007" i="5"/>
  <c r="B1008" i="5"/>
  <c r="B1009" i="5"/>
  <c r="B1010" i="5"/>
  <c r="T1010" i="5"/>
  <c r="B1011" i="5"/>
  <c r="T1011" i="5"/>
  <c r="B1012" i="5"/>
  <c r="T1012" i="5"/>
  <c r="B1013" i="5"/>
  <c r="B1014" i="5"/>
  <c r="S1014" i="5"/>
  <c r="B1015" i="5"/>
  <c r="B1016" i="5"/>
  <c r="B1017" i="5"/>
  <c r="B1018" i="5"/>
  <c r="B1019" i="5"/>
  <c r="S1019" i="5"/>
  <c r="B1020" i="5"/>
  <c r="B1021" i="5"/>
  <c r="B1022" i="5"/>
  <c r="T1022" i="5"/>
  <c r="B1023" i="5"/>
  <c r="B1024" i="5"/>
  <c r="T1024" i="5"/>
  <c r="B1025" i="5"/>
  <c r="T1025" i="5"/>
  <c r="B1026" i="5"/>
  <c r="S1026" i="5"/>
  <c r="B1027" i="5"/>
  <c r="B1028" i="5"/>
  <c r="B1029" i="5"/>
  <c r="B1030" i="5"/>
  <c r="B1031" i="5"/>
  <c r="B1032" i="5"/>
  <c r="B1033" i="5"/>
  <c r="B1034" i="5"/>
  <c r="T1034" i="5"/>
  <c r="B1035" i="5"/>
  <c r="T1035" i="5"/>
  <c r="B1036" i="5"/>
  <c r="S1036" i="5"/>
  <c r="B1037" i="5"/>
  <c r="B1038" i="5"/>
  <c r="B1039" i="5"/>
  <c r="B1040" i="5"/>
  <c r="B1041" i="5"/>
  <c r="B1042" i="5"/>
  <c r="B1043" i="5"/>
  <c r="B1044" i="5"/>
  <c r="B1045" i="5"/>
  <c r="B1046" i="5"/>
  <c r="T1046" i="5"/>
  <c r="B1047" i="5"/>
  <c r="S1047" i="5"/>
  <c r="B1048" i="5"/>
  <c r="T1048" i="5"/>
  <c r="B1049" i="5"/>
  <c r="T1049" i="5"/>
  <c r="B1050" i="5"/>
  <c r="T1050" i="5"/>
  <c r="B1051" i="5"/>
  <c r="B1052" i="5"/>
  <c r="B1053" i="5"/>
  <c r="B1054" i="5"/>
  <c r="B1055" i="5"/>
  <c r="B1056" i="5"/>
  <c r="B1057" i="5"/>
  <c r="B1058" i="5"/>
  <c r="B1059" i="5"/>
  <c r="B1060" i="5"/>
  <c r="B1061" i="5"/>
  <c r="B1062" i="5"/>
  <c r="B1063" i="5"/>
  <c r="T1063" i="5"/>
  <c r="B1064" i="5"/>
  <c r="B1065" i="5"/>
  <c r="B1066" i="5"/>
  <c r="B1067" i="5"/>
  <c r="B1068" i="5"/>
  <c r="B1069" i="5"/>
  <c r="B1070" i="5"/>
  <c r="T1070" i="5"/>
  <c r="B1071" i="5"/>
  <c r="B1072" i="5"/>
  <c r="B1073" i="5"/>
  <c r="B1074" i="5"/>
  <c r="T1074" i="5"/>
  <c r="B1075" i="5"/>
  <c r="B1076" i="5"/>
  <c r="B1077" i="5"/>
  <c r="B1078" i="5"/>
  <c r="B1079" i="5"/>
  <c r="B1080" i="5"/>
  <c r="B1081" i="5"/>
  <c r="B1082" i="5"/>
  <c r="S1082" i="5"/>
  <c r="B1083" i="5"/>
  <c r="B1084" i="5"/>
  <c r="B1085" i="5"/>
  <c r="S1085" i="5"/>
  <c r="B1086" i="5"/>
  <c r="B1087" i="5"/>
  <c r="B1088" i="5"/>
  <c r="T1088" i="5"/>
  <c r="B1089" i="5"/>
  <c r="B1090" i="5"/>
  <c r="B1091" i="5"/>
  <c r="B1092" i="5"/>
  <c r="B1093" i="5"/>
  <c r="B1094" i="5"/>
  <c r="B1095" i="5"/>
  <c r="B1096" i="5"/>
  <c r="T1096" i="5"/>
  <c r="B1097" i="5"/>
  <c r="B1098" i="5"/>
  <c r="B1099" i="5"/>
  <c r="B1100" i="5"/>
  <c r="B1101" i="5"/>
  <c r="B1102" i="5"/>
  <c r="T1102" i="5"/>
  <c r="B1103" i="5"/>
  <c r="B1104" i="5"/>
  <c r="T1104" i="5"/>
  <c r="B1105" i="5"/>
  <c r="T1105" i="5"/>
  <c r="B1106" i="5"/>
  <c r="T1106" i="5"/>
  <c r="B1107" i="5"/>
  <c r="B1108" i="5"/>
  <c r="B1109" i="5"/>
  <c r="B1110" i="5"/>
  <c r="B1111" i="5"/>
  <c r="B1112" i="5"/>
  <c r="S1112" i="5"/>
  <c r="B1113" i="5"/>
  <c r="B1114" i="5"/>
  <c r="B1115" i="5"/>
  <c r="B1116" i="5"/>
  <c r="B1117" i="5"/>
  <c r="B1118" i="5"/>
  <c r="T1118" i="5"/>
  <c r="B1119" i="5"/>
  <c r="B1120" i="5"/>
  <c r="B1121" i="5"/>
  <c r="B1122" i="5"/>
  <c r="B1123" i="5"/>
  <c r="T1123" i="5"/>
  <c r="B1124" i="5"/>
  <c r="T1124" i="5"/>
  <c r="B1125" i="5"/>
  <c r="B1126" i="5"/>
  <c r="B1127" i="5"/>
  <c r="B1128" i="5"/>
  <c r="T1128" i="5"/>
  <c r="B1129" i="5"/>
  <c r="B1130" i="5"/>
  <c r="B1131" i="5"/>
  <c r="B1132" i="5"/>
  <c r="B1133" i="5"/>
  <c r="T1133" i="5"/>
  <c r="B1134" i="5"/>
  <c r="T1134" i="5"/>
  <c r="B1135" i="5"/>
  <c r="B1136" i="5"/>
  <c r="B1137" i="5"/>
  <c r="S1137" i="5"/>
  <c r="B1138" i="5"/>
  <c r="B1139" i="5"/>
  <c r="T1139" i="5"/>
  <c r="B1140" i="5"/>
  <c r="B1141" i="5"/>
  <c r="B1142" i="5"/>
  <c r="T1142" i="5"/>
  <c r="B1143" i="5"/>
  <c r="B1144" i="5"/>
  <c r="B1145" i="5"/>
  <c r="T1145" i="5"/>
  <c r="B1146" i="5"/>
  <c r="S1146" i="5"/>
  <c r="B1147" i="5"/>
  <c r="B1148" i="5"/>
  <c r="S1148" i="5"/>
  <c r="B1149" i="5"/>
  <c r="B1150" i="5"/>
  <c r="T1150" i="5"/>
  <c r="B1151" i="5"/>
  <c r="B1152" i="5"/>
  <c r="B1153" i="5"/>
  <c r="B1154" i="5"/>
  <c r="B1155" i="5"/>
  <c r="B1156" i="5"/>
  <c r="B1157" i="5"/>
  <c r="B1158" i="5"/>
  <c r="S1158" i="5"/>
  <c r="B1159" i="5"/>
  <c r="T1159" i="5"/>
  <c r="B1160" i="5"/>
  <c r="B1161" i="5"/>
  <c r="B1162" i="5"/>
  <c r="B1163" i="5"/>
  <c r="B1164" i="5"/>
  <c r="B1165" i="5"/>
  <c r="B1166" i="5"/>
  <c r="B1167" i="5"/>
  <c r="B1168" i="5"/>
  <c r="S1168" i="5"/>
  <c r="B1169" i="5"/>
  <c r="T1169" i="5"/>
  <c r="B1170" i="5"/>
  <c r="S1170" i="5"/>
  <c r="B1171" i="5"/>
  <c r="B1172" i="5"/>
  <c r="B1173" i="5"/>
  <c r="B1174" i="5"/>
  <c r="T1174" i="5"/>
  <c r="B1175" i="5"/>
  <c r="T1175" i="5"/>
  <c r="B1176" i="5"/>
  <c r="B1177" i="5"/>
  <c r="B1178" i="5"/>
  <c r="T1178" i="5"/>
  <c r="B1179" i="5"/>
  <c r="B1180" i="5"/>
  <c r="B1181" i="5"/>
  <c r="B1182" i="5"/>
  <c r="T1182" i="5"/>
  <c r="B1183" i="5"/>
  <c r="B1184" i="5"/>
  <c r="B1185" i="5"/>
  <c r="S1185" i="5"/>
  <c r="B1186" i="5"/>
  <c r="B1187" i="5"/>
  <c r="B1188" i="5"/>
  <c r="B1189" i="5"/>
  <c r="T1189" i="5"/>
  <c r="B1190" i="5"/>
  <c r="B1191" i="5"/>
  <c r="T1191" i="5"/>
  <c r="B1192" i="5"/>
  <c r="B1193" i="5"/>
  <c r="B1194" i="5"/>
  <c r="T1194" i="5"/>
  <c r="B1195" i="5"/>
  <c r="S1195" i="5"/>
  <c r="B1196" i="5"/>
  <c r="T1196" i="5"/>
  <c r="B1197" i="5"/>
  <c r="B1198" i="5"/>
  <c r="B1199" i="5"/>
  <c r="B1200" i="5"/>
  <c r="B1201" i="5"/>
  <c r="B1202" i="5"/>
  <c r="B1203" i="5"/>
  <c r="T1203" i="5"/>
  <c r="B1204" i="5"/>
  <c r="T1204" i="5"/>
  <c r="B1205" i="5"/>
  <c r="B1206" i="5"/>
  <c r="S1206" i="5"/>
  <c r="B1207" i="5"/>
  <c r="B1208" i="5"/>
  <c r="B1209" i="5"/>
  <c r="B1210" i="5"/>
  <c r="T1210" i="5"/>
  <c r="B1211" i="5"/>
  <c r="B1212" i="5"/>
  <c r="T1212" i="5"/>
  <c r="B1213" i="5"/>
  <c r="B1214" i="5"/>
  <c r="T1214" i="5"/>
  <c r="B1215" i="5"/>
  <c r="B1216" i="5"/>
  <c r="B1217" i="5"/>
  <c r="B1218" i="5"/>
  <c r="S1218" i="5"/>
  <c r="B1219" i="5"/>
  <c r="S1219" i="5"/>
  <c r="B1220" i="5"/>
  <c r="T1220" i="5"/>
  <c r="B1221" i="5"/>
  <c r="B1222" i="5"/>
  <c r="B1223" i="5"/>
  <c r="B1224" i="5"/>
  <c r="B1225" i="5"/>
  <c r="B1226" i="5"/>
  <c r="B1227" i="5"/>
  <c r="B1228" i="5"/>
  <c r="B1229" i="5"/>
  <c r="B1230" i="5"/>
  <c r="B1231" i="5"/>
  <c r="B1232" i="5"/>
  <c r="T1232" i="5"/>
  <c r="B1233" i="5"/>
  <c r="B1234" i="5"/>
  <c r="B1235" i="5"/>
  <c r="B1236" i="5"/>
  <c r="B1237" i="5"/>
  <c r="B1238" i="5"/>
  <c r="B1239" i="5"/>
  <c r="B1240" i="5"/>
  <c r="B1241" i="5"/>
  <c r="B1242" i="5"/>
  <c r="S1242" i="5"/>
  <c r="B1243" i="5"/>
  <c r="B1244" i="5"/>
  <c r="B1245" i="5"/>
  <c r="B1246" i="5"/>
  <c r="B1247" i="5"/>
  <c r="B1248" i="5"/>
  <c r="B1249" i="5"/>
  <c r="B1250" i="5"/>
  <c r="T1250" i="5"/>
  <c r="B1251" i="5"/>
  <c r="B1252" i="5"/>
  <c r="B1253" i="5"/>
  <c r="T1253" i="5"/>
  <c r="B1254" i="5"/>
  <c r="B1255" i="5"/>
  <c r="T1255" i="5"/>
  <c r="B1256" i="5"/>
  <c r="B1257" i="5"/>
  <c r="T1257" i="5"/>
  <c r="B1258" i="5"/>
  <c r="B1259" i="5"/>
  <c r="T1259" i="5"/>
  <c r="B1260" i="5"/>
  <c r="B1261" i="5"/>
  <c r="B1262" i="5"/>
  <c r="T1262" i="5"/>
  <c r="B1263" i="5"/>
  <c r="T1263" i="5"/>
  <c r="B1264" i="5"/>
  <c r="B1265" i="5"/>
  <c r="B1266" i="5"/>
  <c r="B1267" i="5"/>
  <c r="S1267" i="5"/>
  <c r="B1268" i="5"/>
  <c r="B1269" i="5"/>
  <c r="B1270" i="5"/>
  <c r="B1271" i="5"/>
  <c r="B1272" i="5"/>
  <c r="B1273" i="5"/>
  <c r="B1274" i="5"/>
  <c r="B1275" i="5"/>
  <c r="B1276" i="5"/>
  <c r="T1276" i="5"/>
  <c r="B1277" i="5"/>
  <c r="B1278" i="5"/>
  <c r="S1278" i="5"/>
  <c r="B1279" i="5"/>
  <c r="B1280" i="5"/>
  <c r="B1281" i="5"/>
  <c r="B1282" i="5"/>
  <c r="B1283" i="5"/>
  <c r="S1283" i="5"/>
  <c r="B1284" i="5"/>
  <c r="B1285" i="5"/>
  <c r="B1286" i="5"/>
  <c r="S1286" i="5"/>
  <c r="B1287" i="5"/>
  <c r="B1288" i="5"/>
  <c r="T1288" i="5"/>
  <c r="B1289" i="5"/>
  <c r="B1290" i="5"/>
  <c r="B1291" i="5"/>
  <c r="S1291" i="5"/>
  <c r="B1292" i="5"/>
  <c r="B1293" i="5"/>
  <c r="B1294" i="5"/>
  <c r="B1295" i="5"/>
  <c r="B1296" i="5"/>
  <c r="B1297" i="5"/>
  <c r="B1298" i="5"/>
  <c r="T1298" i="5"/>
  <c r="B1299" i="5"/>
  <c r="B1300" i="5"/>
  <c r="B1301" i="5"/>
  <c r="T1301" i="5"/>
  <c r="B1302" i="5"/>
  <c r="T1302" i="5"/>
  <c r="B1303" i="5"/>
  <c r="B1304" i="5"/>
  <c r="B1305" i="5"/>
  <c r="B1306" i="5"/>
  <c r="B1307" i="5"/>
  <c r="B1308" i="5"/>
  <c r="B1309" i="5"/>
  <c r="B1310" i="5"/>
  <c r="B1311" i="5"/>
  <c r="T1311" i="5"/>
  <c r="B1312" i="5"/>
  <c r="T1312" i="5"/>
  <c r="B1313" i="5"/>
  <c r="B1314" i="5"/>
  <c r="B1315" i="5"/>
  <c r="S1315" i="5"/>
  <c r="B1316" i="5"/>
  <c r="B1317" i="5"/>
  <c r="B1318" i="5"/>
  <c r="S1318" i="5"/>
  <c r="B1319" i="5"/>
  <c r="B1320" i="5"/>
  <c r="B1321" i="5"/>
  <c r="B1322" i="5"/>
  <c r="B1323" i="5"/>
  <c r="T1323" i="5"/>
  <c r="B1324" i="5"/>
  <c r="B1325" i="5"/>
  <c r="B1326" i="5"/>
  <c r="T1326" i="5"/>
  <c r="B1327" i="5"/>
  <c r="B1328" i="5"/>
  <c r="B1329" i="5"/>
  <c r="B1330" i="5"/>
  <c r="S1330" i="5"/>
  <c r="B1331" i="5"/>
  <c r="B1332" i="5"/>
  <c r="B1333" i="5"/>
  <c r="T1333" i="5"/>
  <c r="B1334" i="5"/>
  <c r="B1335" i="5"/>
  <c r="T1335" i="5"/>
  <c r="B1336" i="5"/>
  <c r="S1336" i="5"/>
  <c r="B1337" i="5"/>
  <c r="B1338" i="5"/>
  <c r="B1339" i="5"/>
  <c r="B1340" i="5"/>
  <c r="B1341" i="5"/>
  <c r="B1342" i="5"/>
  <c r="T1342" i="5"/>
  <c r="B1343" i="5"/>
  <c r="B1344" i="5"/>
  <c r="B1345" i="5"/>
  <c r="B1346" i="5"/>
  <c r="S1346" i="5"/>
  <c r="B1347" i="5"/>
  <c r="B1348" i="5"/>
  <c r="S1348" i="5"/>
  <c r="B1349" i="5"/>
  <c r="B1350" i="5"/>
  <c r="S1350" i="5"/>
  <c r="B1351" i="5"/>
  <c r="T1351" i="5"/>
  <c r="B1352" i="5"/>
  <c r="B1353" i="5"/>
  <c r="B1354" i="5"/>
  <c r="B1355" i="5"/>
  <c r="B1356" i="5"/>
  <c r="B1357" i="5"/>
  <c r="T1357" i="5"/>
  <c r="B1358" i="5"/>
  <c r="T1358" i="5"/>
  <c r="B1359" i="5"/>
  <c r="B1360" i="5"/>
  <c r="B1361" i="5"/>
  <c r="B1362" i="5"/>
  <c r="T1362" i="5"/>
  <c r="B1363" i="5"/>
  <c r="S1363" i="5"/>
  <c r="B1364" i="5"/>
  <c r="T1364" i="5"/>
  <c r="B1365" i="5"/>
  <c r="B1366" i="5"/>
  <c r="T1366" i="5"/>
  <c r="B1367" i="5"/>
  <c r="S1367" i="5"/>
  <c r="B1368" i="5"/>
  <c r="B1369" i="5"/>
  <c r="B1370" i="5"/>
  <c r="B1371" i="5"/>
  <c r="B1372" i="5"/>
  <c r="B1373" i="5"/>
  <c r="B1374" i="5"/>
  <c r="S1374" i="5"/>
  <c r="B1375" i="5"/>
  <c r="T1375" i="5"/>
  <c r="B1376" i="5"/>
  <c r="B1377" i="5"/>
  <c r="T1377" i="5"/>
  <c r="B1378" i="5"/>
  <c r="B1379" i="5"/>
  <c r="B1380" i="5"/>
  <c r="B1381" i="5"/>
  <c r="S1381" i="5"/>
  <c r="B1382" i="5"/>
  <c r="T1382" i="5"/>
  <c r="B1383" i="5"/>
  <c r="B1384" i="5"/>
  <c r="B1385" i="5"/>
  <c r="S1385" i="5"/>
  <c r="B1386" i="5"/>
  <c r="S1386" i="5"/>
  <c r="B1387" i="5"/>
  <c r="B1388" i="5"/>
  <c r="B1389" i="5"/>
  <c r="B1390" i="5"/>
  <c r="B1391" i="5"/>
  <c r="B1392" i="5"/>
  <c r="B1393" i="5"/>
  <c r="B1394" i="5"/>
  <c r="B1395" i="5"/>
  <c r="T1395" i="5"/>
  <c r="B1396" i="5"/>
  <c r="T1396" i="5"/>
  <c r="B1397" i="5"/>
  <c r="B1398" i="5"/>
  <c r="T1398" i="5"/>
  <c r="B1399" i="5"/>
  <c r="B1400" i="5"/>
  <c r="T1400" i="5"/>
  <c r="B1401" i="5"/>
  <c r="B1402" i="5"/>
  <c r="B1403" i="5"/>
  <c r="B1404" i="5"/>
  <c r="B1405" i="5"/>
  <c r="B1406" i="5"/>
  <c r="B1407" i="5"/>
  <c r="B1408" i="5"/>
  <c r="B1409" i="5"/>
  <c r="T1409" i="5"/>
  <c r="B1410" i="5"/>
  <c r="S1410" i="5"/>
  <c r="B1411" i="5"/>
  <c r="B1412" i="5"/>
  <c r="B1413" i="5"/>
  <c r="B1414" i="5"/>
  <c r="B1415" i="5"/>
  <c r="B1416" i="5"/>
  <c r="B1417" i="5"/>
  <c r="B1418" i="5"/>
  <c r="B1419" i="5"/>
  <c r="T1419" i="5"/>
  <c r="B1420" i="5"/>
  <c r="B1421" i="5"/>
  <c r="B1422" i="5"/>
  <c r="S1422" i="5"/>
  <c r="B1423" i="5"/>
  <c r="B1424" i="5"/>
  <c r="B1425" i="5"/>
  <c r="B1426" i="5"/>
  <c r="B1427" i="5"/>
  <c r="B1428" i="5"/>
  <c r="B1429" i="5"/>
  <c r="B1430" i="5"/>
  <c r="T1430" i="5"/>
  <c r="B1431" i="5"/>
  <c r="B1432" i="5"/>
  <c r="T1432" i="5"/>
  <c r="B1433" i="5"/>
  <c r="B1434" i="5"/>
  <c r="B1435" i="5"/>
  <c r="B1436" i="5"/>
  <c r="B1437" i="5"/>
  <c r="B1438" i="5"/>
  <c r="T1438" i="5"/>
  <c r="B1439" i="5"/>
  <c r="B1440" i="5"/>
  <c r="B1441" i="5"/>
  <c r="B1442" i="5"/>
  <c r="B1443" i="5"/>
  <c r="B1444" i="5"/>
  <c r="B1445" i="5"/>
  <c r="B1446" i="5"/>
  <c r="S1446" i="5"/>
  <c r="B1447" i="5"/>
  <c r="T1447" i="5"/>
  <c r="B1448" i="5"/>
  <c r="B1449" i="5"/>
  <c r="B1450" i="5"/>
  <c r="T1450" i="5"/>
  <c r="B1451" i="5"/>
  <c r="B1452" i="5"/>
  <c r="B1453" i="5"/>
  <c r="B1454" i="5"/>
  <c r="T1454" i="5"/>
  <c r="B1455" i="5"/>
  <c r="B1456" i="5"/>
  <c r="B1457" i="5"/>
  <c r="B1458" i="5"/>
  <c r="B1459" i="5"/>
  <c r="B1460" i="5"/>
  <c r="T1460" i="5"/>
  <c r="B1461" i="5"/>
  <c r="B1462" i="5"/>
  <c r="B1463" i="5"/>
  <c r="B1464" i="5"/>
  <c r="B1465" i="5"/>
  <c r="B1466" i="5"/>
  <c r="B1467" i="5"/>
  <c r="T1467" i="5"/>
  <c r="B1468" i="5"/>
  <c r="S1468" i="5"/>
  <c r="B1469" i="5"/>
  <c r="B1470" i="5"/>
  <c r="T1470" i="5"/>
  <c r="B1471" i="5"/>
  <c r="T1471" i="5"/>
  <c r="B1472" i="5"/>
  <c r="B1473" i="5"/>
  <c r="S1473" i="5"/>
  <c r="B1474" i="5"/>
  <c r="B1475" i="5"/>
  <c r="B1476" i="5"/>
  <c r="B1477" i="5"/>
  <c r="B1478" i="5"/>
  <c r="T1478" i="5"/>
  <c r="B1479" i="5"/>
  <c r="T1479" i="5"/>
  <c r="B1480" i="5"/>
  <c r="B1481" i="5"/>
  <c r="T1481" i="5"/>
  <c r="B1482" i="5"/>
  <c r="T1482" i="5"/>
  <c r="B1483" i="5"/>
  <c r="B1484" i="5"/>
  <c r="T1484" i="5"/>
  <c r="B1485" i="5"/>
  <c r="B1486" i="5"/>
  <c r="T1486" i="5"/>
  <c r="B1487" i="5"/>
  <c r="B1488" i="5"/>
  <c r="B1489" i="5"/>
  <c r="B1490" i="5"/>
  <c r="T1490" i="5"/>
  <c r="B1491" i="5"/>
  <c r="B1492" i="5"/>
  <c r="T1492" i="5"/>
  <c r="B1493" i="5"/>
  <c r="B1494" i="5"/>
  <c r="T1494" i="5"/>
  <c r="B1495" i="5"/>
  <c r="S1495" i="5"/>
  <c r="B1496" i="5"/>
  <c r="B1497" i="5"/>
  <c r="T1497" i="5"/>
  <c r="B1498" i="5"/>
  <c r="B1499" i="5"/>
  <c r="B1500" i="5"/>
  <c r="B1501" i="5"/>
  <c r="B1502" i="5"/>
  <c r="T1502" i="5"/>
  <c r="B1503" i="5"/>
  <c r="T1503" i="5"/>
  <c r="B1504" i="5"/>
  <c r="T1504" i="5"/>
  <c r="B1505" i="5"/>
  <c r="B1506" i="5"/>
  <c r="B1507" i="5"/>
  <c r="B1508" i="5"/>
  <c r="B1509" i="5"/>
  <c r="B1510" i="5"/>
  <c r="B1511" i="5"/>
  <c r="S1511" i="5"/>
  <c r="B1512" i="5"/>
  <c r="B1513" i="5"/>
  <c r="B1514" i="5"/>
  <c r="T1514" i="5"/>
  <c r="B1515" i="5"/>
  <c r="B1516" i="5"/>
  <c r="B1517" i="5"/>
  <c r="B1518" i="5"/>
  <c r="B1519" i="5"/>
  <c r="S1519" i="5"/>
  <c r="B1520" i="5"/>
  <c r="B1521" i="5"/>
  <c r="T1521" i="5"/>
  <c r="B1522" i="5"/>
  <c r="S1522" i="5"/>
  <c r="B1523" i="5"/>
  <c r="B1524" i="5"/>
  <c r="B1525" i="5"/>
  <c r="B1526" i="5"/>
  <c r="T1526" i="5"/>
  <c r="B1527" i="5"/>
  <c r="B1528" i="5"/>
  <c r="T1528" i="5"/>
  <c r="B1529" i="5"/>
  <c r="B1530" i="5"/>
  <c r="S1530" i="5"/>
  <c r="B1531" i="5"/>
  <c r="B1532" i="5"/>
  <c r="T1532" i="5"/>
  <c r="B1533" i="5"/>
  <c r="B1534" i="5"/>
  <c r="B1535" i="5"/>
  <c r="B1536" i="5"/>
  <c r="B1537" i="5"/>
  <c r="B1538" i="5"/>
  <c r="B1539" i="5"/>
  <c r="B1540" i="5"/>
  <c r="B1541" i="5"/>
  <c r="T1541" i="5"/>
  <c r="B1542" i="5"/>
  <c r="S1542" i="5"/>
  <c r="B1543" i="5"/>
  <c r="S1543" i="5"/>
  <c r="B1544" i="5"/>
  <c r="B1545" i="5"/>
  <c r="B1546" i="5"/>
  <c r="B1547" i="5"/>
  <c r="B1548" i="5"/>
  <c r="B1549" i="5"/>
  <c r="B1550" i="5"/>
  <c r="B1551" i="5"/>
  <c r="B1552" i="5"/>
  <c r="T1552" i="5"/>
  <c r="B1553" i="5"/>
  <c r="B1554" i="5"/>
  <c r="S1554" i="5"/>
  <c r="B1555" i="5"/>
  <c r="B1556" i="5"/>
  <c r="T1556" i="5"/>
  <c r="B1557" i="5"/>
  <c r="B1558" i="5"/>
  <c r="B1559" i="5"/>
  <c r="B1560" i="5"/>
  <c r="B1561" i="5"/>
  <c r="B1562" i="5"/>
  <c r="B1563" i="5"/>
  <c r="T1563" i="5"/>
  <c r="B1564" i="5"/>
  <c r="B1565" i="5"/>
  <c r="B1566" i="5"/>
  <c r="T1566" i="5"/>
  <c r="B1567" i="5"/>
  <c r="B1568" i="5"/>
  <c r="B1569" i="5"/>
  <c r="T1569" i="5"/>
  <c r="B1570" i="5"/>
  <c r="B1571" i="5"/>
  <c r="B1572" i="5"/>
  <c r="B1573" i="5"/>
  <c r="B1574" i="5"/>
  <c r="B1575" i="5"/>
  <c r="B1576" i="5"/>
  <c r="T1576" i="5"/>
  <c r="B1577" i="5"/>
  <c r="B1578" i="5"/>
  <c r="S1578" i="5"/>
  <c r="B1579" i="5"/>
  <c r="T1579" i="5"/>
  <c r="B1580" i="5"/>
  <c r="B1581" i="5"/>
  <c r="B1582" i="5"/>
  <c r="B1583" i="5"/>
  <c r="B1584" i="5"/>
  <c r="B1585" i="5"/>
  <c r="B1586" i="5"/>
  <c r="B1587" i="5"/>
  <c r="B1588" i="5"/>
  <c r="B1589" i="5"/>
  <c r="B1590" i="5"/>
  <c r="S1590" i="5"/>
  <c r="B1591" i="5"/>
  <c r="T1591" i="5"/>
  <c r="B1592" i="5"/>
  <c r="B1593" i="5"/>
  <c r="B1594" i="5"/>
  <c r="T1594" i="5"/>
  <c r="B1595" i="5"/>
  <c r="B1596" i="5"/>
  <c r="B1597" i="5"/>
  <c r="B1598" i="5"/>
  <c r="T1598" i="5"/>
  <c r="B1599" i="5"/>
  <c r="B1600" i="5"/>
  <c r="B1601" i="5"/>
  <c r="B1602" i="5"/>
  <c r="S1602" i="5"/>
  <c r="B1603" i="5"/>
  <c r="B1604" i="5"/>
  <c r="B1605" i="5"/>
  <c r="B1606" i="5"/>
  <c r="B1607" i="5"/>
  <c r="B1608" i="5"/>
  <c r="B1609" i="5"/>
  <c r="B1610" i="5"/>
  <c r="B1611" i="5"/>
  <c r="B1612" i="5"/>
  <c r="T1612" i="5"/>
  <c r="B1613" i="5"/>
  <c r="B1614" i="5"/>
  <c r="T1614" i="5"/>
  <c r="B1615" i="5"/>
  <c r="B1616" i="5"/>
  <c r="B1617" i="5"/>
  <c r="B1618" i="5"/>
  <c r="B1619" i="5"/>
  <c r="T1619" i="5"/>
  <c r="B1620" i="5"/>
  <c r="B1621" i="5"/>
  <c r="T1621" i="5"/>
  <c r="B1622" i="5"/>
  <c r="B1623" i="5"/>
  <c r="B1624" i="5"/>
  <c r="T1624" i="5"/>
  <c r="B1625" i="5"/>
  <c r="B1626" i="5"/>
  <c r="B1627" i="5"/>
  <c r="T1627" i="5"/>
  <c r="B1628" i="5"/>
  <c r="B1629" i="5"/>
  <c r="B1630" i="5"/>
  <c r="B1631" i="5"/>
  <c r="B1632" i="5"/>
  <c r="B1633" i="5"/>
  <c r="B1634" i="5"/>
  <c r="B1635" i="5"/>
  <c r="B1636" i="5"/>
  <c r="S1636" i="5"/>
  <c r="B1637" i="5"/>
  <c r="B1638" i="5"/>
  <c r="T1638" i="5"/>
  <c r="B1639" i="5"/>
  <c r="B1640" i="5"/>
  <c r="T1640" i="5"/>
  <c r="B1641" i="5"/>
  <c r="B1642" i="5"/>
  <c r="B1643" i="5"/>
  <c r="S1643" i="5"/>
  <c r="B1644" i="5"/>
  <c r="B1645" i="5"/>
  <c r="B1646" i="5"/>
  <c r="B1647" i="5"/>
  <c r="B1648" i="5"/>
  <c r="B1649" i="5"/>
  <c r="B1650" i="5"/>
  <c r="B1651" i="5"/>
  <c r="T1651" i="5"/>
  <c r="B1652" i="5"/>
  <c r="T1652" i="5"/>
  <c r="B1653" i="5"/>
  <c r="B1654" i="5"/>
  <c r="B1655" i="5"/>
  <c r="B1656" i="5"/>
  <c r="B1657" i="5"/>
  <c r="B1658" i="5"/>
  <c r="T1658" i="5"/>
  <c r="B1659" i="5"/>
  <c r="B1660" i="5"/>
  <c r="B1661" i="5"/>
  <c r="B1662" i="5"/>
  <c r="T1662" i="5"/>
  <c r="B1663" i="5"/>
  <c r="B1664" i="5"/>
  <c r="B1665" i="5"/>
  <c r="B1666" i="5"/>
  <c r="B1667" i="5"/>
  <c r="B1668" i="5"/>
  <c r="B1669" i="5"/>
  <c r="B1670" i="5"/>
  <c r="T1670" i="5"/>
  <c r="B1671" i="5"/>
  <c r="B1672" i="5"/>
  <c r="T1672" i="5"/>
  <c r="B1673" i="5"/>
  <c r="B1674" i="5"/>
  <c r="T1674" i="5"/>
  <c r="B1675" i="5"/>
  <c r="T1675" i="5"/>
  <c r="B1676" i="5"/>
  <c r="T1676" i="5"/>
  <c r="B1677" i="5"/>
  <c r="T1677" i="5"/>
  <c r="B1678" i="5"/>
  <c r="B1679" i="5"/>
  <c r="B1680" i="5"/>
  <c r="B1681" i="5"/>
  <c r="B1682" i="5"/>
  <c r="B1683" i="5"/>
  <c r="B1684" i="5"/>
  <c r="B1685" i="5"/>
  <c r="B1686" i="5"/>
  <c r="T1686" i="5"/>
  <c r="B1687" i="5"/>
  <c r="B1688" i="5"/>
  <c r="T1688" i="5"/>
  <c r="B1689" i="5"/>
  <c r="B1690" i="5"/>
  <c r="B1691" i="5"/>
  <c r="B1692" i="5"/>
  <c r="B1693" i="5"/>
  <c r="B1694" i="5"/>
  <c r="B1695" i="5"/>
  <c r="B1696" i="5"/>
  <c r="B1697" i="5"/>
  <c r="B1698" i="5"/>
  <c r="B1699" i="5"/>
  <c r="B1700" i="5"/>
  <c r="T1700" i="5"/>
  <c r="B1701" i="5"/>
  <c r="B1702" i="5"/>
  <c r="B1703" i="5"/>
  <c r="B1704" i="5"/>
  <c r="B1705" i="5"/>
  <c r="B1706" i="5"/>
  <c r="B1707" i="5"/>
  <c r="T1707" i="5"/>
  <c r="B1708" i="5"/>
  <c r="B1709" i="5"/>
  <c r="B1710" i="5"/>
  <c r="T1710" i="5"/>
  <c r="B1711" i="5"/>
  <c r="T1711" i="5"/>
  <c r="B1712" i="5"/>
  <c r="B1713" i="5"/>
  <c r="B1714" i="5"/>
  <c r="B1715" i="5"/>
  <c r="B1716" i="5"/>
  <c r="B1717" i="5"/>
  <c r="B1718" i="5"/>
  <c r="T1718" i="5"/>
  <c r="B1719" i="5"/>
  <c r="B1720" i="5"/>
  <c r="B1721" i="5"/>
  <c r="B1722" i="5"/>
  <c r="T1722" i="5"/>
  <c r="B1723" i="5"/>
  <c r="B1724" i="5"/>
  <c r="T1724" i="5"/>
  <c r="B1725" i="5"/>
  <c r="S1725" i="5"/>
  <c r="B1726" i="5"/>
  <c r="B1727" i="5"/>
  <c r="B1728" i="5"/>
  <c r="B1729" i="5"/>
  <c r="B1730" i="5"/>
  <c r="T1730" i="5"/>
  <c r="B1731" i="5"/>
  <c r="B1732" i="5"/>
  <c r="B1733" i="5"/>
  <c r="B1734" i="5"/>
  <c r="S1734" i="5"/>
  <c r="B1735" i="5"/>
  <c r="B1736" i="5"/>
  <c r="T1736" i="5"/>
  <c r="B1737" i="5"/>
  <c r="S1737" i="5"/>
  <c r="B1738" i="5"/>
  <c r="B1739" i="5"/>
  <c r="B1740" i="5"/>
  <c r="B1741" i="5"/>
  <c r="B1742" i="5"/>
  <c r="T1742" i="5"/>
  <c r="B1743" i="5"/>
  <c r="B1744" i="5"/>
  <c r="S1744" i="5"/>
  <c r="B1745" i="5"/>
  <c r="B1746" i="5"/>
  <c r="S1746" i="5"/>
  <c r="B1747" i="5"/>
  <c r="B1748" i="5"/>
  <c r="T1748" i="5"/>
  <c r="B1749" i="5"/>
  <c r="T1749" i="5"/>
  <c r="B1750" i="5"/>
  <c r="B1751" i="5"/>
  <c r="B1752" i="5"/>
  <c r="B1753" i="5"/>
  <c r="B1754" i="5"/>
  <c r="T1754" i="5"/>
  <c r="B1755" i="5"/>
  <c r="B1756" i="5"/>
  <c r="B1757" i="5"/>
  <c r="B1758" i="5"/>
  <c r="T1758" i="5"/>
  <c r="B1759" i="5"/>
  <c r="B1760" i="5"/>
  <c r="B1761" i="5"/>
  <c r="T1761" i="5"/>
  <c r="B1762" i="5"/>
  <c r="B1763" i="5"/>
  <c r="B1764" i="5"/>
  <c r="B1765" i="5"/>
  <c r="S1765" i="5"/>
  <c r="B1766" i="5"/>
  <c r="B1767" i="5"/>
  <c r="B1768" i="5"/>
  <c r="B1769" i="5"/>
  <c r="T1769" i="5"/>
  <c r="B1770" i="5"/>
  <c r="S1770" i="5"/>
  <c r="B1771" i="5"/>
  <c r="T1771" i="5"/>
  <c r="B1772" i="5"/>
  <c r="B1773" i="5"/>
  <c r="B1774" i="5"/>
  <c r="B1775" i="5"/>
  <c r="B1776" i="5"/>
  <c r="B1777" i="5"/>
  <c r="B1778" i="5"/>
  <c r="B1779" i="5"/>
  <c r="B1780" i="5"/>
  <c r="T1780" i="5"/>
  <c r="B1781" i="5"/>
  <c r="B1782" i="5"/>
  <c r="T1782" i="5"/>
  <c r="B1783" i="5"/>
  <c r="B1784" i="5"/>
  <c r="T1784" i="5"/>
  <c r="B1785" i="5"/>
  <c r="B1786" i="5"/>
  <c r="T1786" i="5"/>
  <c r="B1787" i="5"/>
  <c r="T1787" i="5"/>
  <c r="B1788" i="5"/>
  <c r="B1789" i="5"/>
  <c r="B1790" i="5"/>
  <c r="B1791" i="5"/>
  <c r="S1791" i="5"/>
  <c r="B1792" i="5"/>
  <c r="B1793" i="5"/>
  <c r="B1794" i="5"/>
  <c r="T1794" i="5"/>
  <c r="B1795" i="5"/>
  <c r="B1796" i="5"/>
  <c r="B1797" i="5"/>
  <c r="T1797" i="5"/>
  <c r="B1798" i="5"/>
  <c r="B1799" i="5"/>
  <c r="B1800" i="5"/>
  <c r="B1801" i="5"/>
  <c r="B1802" i="5"/>
  <c r="B1803" i="5"/>
  <c r="T1803" i="5"/>
  <c r="B1804" i="5"/>
  <c r="T1804" i="5"/>
  <c r="B1805" i="5"/>
  <c r="T1805" i="5"/>
  <c r="B1806" i="5"/>
  <c r="S1806" i="5"/>
  <c r="B1807" i="5"/>
  <c r="B1808" i="5"/>
  <c r="B1809" i="5"/>
  <c r="B1810" i="5"/>
  <c r="B1811" i="5"/>
  <c r="B1812" i="5"/>
  <c r="B1813" i="5"/>
  <c r="B1814" i="5"/>
  <c r="T1814" i="5"/>
  <c r="B1815" i="5"/>
  <c r="B1816" i="5"/>
  <c r="B1817" i="5"/>
  <c r="B1818" i="5"/>
  <c r="S1818" i="5"/>
  <c r="B1819" i="5"/>
  <c r="B1820" i="5"/>
  <c r="B1821" i="5"/>
  <c r="B1822" i="5"/>
  <c r="B1823" i="5"/>
  <c r="B1824" i="5"/>
  <c r="B1825" i="5"/>
  <c r="B1826" i="5"/>
  <c r="B1827" i="5"/>
  <c r="B1828" i="5"/>
  <c r="B1829" i="5"/>
  <c r="B1830" i="5"/>
  <c r="B1831" i="5"/>
  <c r="B1832" i="5"/>
  <c r="T1832" i="5"/>
  <c r="B1833" i="5"/>
  <c r="S1833" i="5"/>
  <c r="B1834" i="5"/>
  <c r="B1835" i="5"/>
  <c r="B1836" i="5"/>
  <c r="B1837" i="5"/>
  <c r="B1838" i="5"/>
  <c r="T1838" i="5"/>
  <c r="B1839" i="5"/>
  <c r="T1839" i="5"/>
  <c r="B1840" i="5"/>
  <c r="T1840" i="5"/>
  <c r="B1841" i="5"/>
  <c r="B1842" i="5"/>
  <c r="T1842" i="5"/>
  <c r="B1843" i="5"/>
  <c r="B1844" i="5"/>
  <c r="T1844" i="5"/>
  <c r="B1845" i="5"/>
  <c r="T1845" i="5"/>
  <c r="B1846" i="5"/>
  <c r="B1847" i="5"/>
  <c r="T1847" i="5"/>
  <c r="B1848" i="5"/>
  <c r="B1849" i="5"/>
  <c r="B1850" i="5"/>
  <c r="B1851" i="5"/>
  <c r="B1852" i="5"/>
  <c r="B1853" i="5"/>
  <c r="B1854" i="5"/>
  <c r="T1854" i="5"/>
  <c r="B1855" i="5"/>
  <c r="T1855" i="5"/>
  <c r="B1856" i="5"/>
  <c r="T1856" i="5"/>
  <c r="B1857" i="5"/>
  <c r="T1857" i="5"/>
  <c r="B1858" i="5"/>
  <c r="S1858" i="5"/>
  <c r="B1859" i="5"/>
  <c r="B1860" i="5"/>
  <c r="B1861" i="5"/>
  <c r="B1862" i="5"/>
  <c r="T1862" i="5"/>
  <c r="B1863" i="5"/>
  <c r="B1864" i="5"/>
  <c r="T1864" i="5"/>
  <c r="B1865" i="5"/>
  <c r="B1866" i="5"/>
  <c r="T1866" i="5"/>
  <c r="B1867" i="5"/>
  <c r="B1868" i="5"/>
  <c r="B1869" i="5"/>
  <c r="B1870" i="5"/>
  <c r="T1870" i="5"/>
  <c r="B1871" i="5"/>
  <c r="B1872" i="5"/>
  <c r="B1873" i="5"/>
  <c r="B1874" i="5"/>
  <c r="T1874" i="5"/>
  <c r="B1875" i="5"/>
  <c r="B1876" i="5"/>
  <c r="B1877" i="5"/>
  <c r="B1878" i="5"/>
  <c r="B1879" i="5"/>
  <c r="B1880" i="5"/>
  <c r="B1881" i="5"/>
  <c r="T1881" i="5"/>
  <c r="B1882" i="5"/>
  <c r="B1883" i="5"/>
  <c r="B1884" i="5"/>
  <c r="B1885" i="5"/>
  <c r="B1886" i="5"/>
  <c r="T1886" i="5"/>
  <c r="B1887" i="5"/>
  <c r="T1887" i="5"/>
  <c r="B1888" i="5"/>
  <c r="T1888" i="5"/>
  <c r="B1889" i="5"/>
  <c r="T1889" i="5"/>
  <c r="B1890" i="5"/>
  <c r="B1891" i="5"/>
  <c r="B1892" i="5"/>
  <c r="S1892" i="5"/>
  <c r="B1893" i="5"/>
  <c r="B1894" i="5"/>
  <c r="T1894" i="5"/>
  <c r="B1895" i="5"/>
  <c r="B1896" i="5"/>
  <c r="B1897" i="5"/>
  <c r="B1898" i="5"/>
  <c r="B1899" i="5"/>
  <c r="B1900" i="5"/>
  <c r="B1901" i="5"/>
  <c r="B1902" i="5"/>
  <c r="T1902" i="5"/>
  <c r="B1903" i="5"/>
  <c r="B1904" i="5"/>
  <c r="B1905" i="5"/>
  <c r="T1905" i="5"/>
  <c r="B1906" i="5"/>
  <c r="B1907" i="5"/>
  <c r="B1908" i="5"/>
  <c r="B1909" i="5"/>
  <c r="B1910" i="5"/>
  <c r="T1910" i="5"/>
  <c r="B1911" i="5"/>
  <c r="B1912" i="5"/>
  <c r="T1912" i="5"/>
  <c r="B1913" i="5"/>
  <c r="B1914" i="5"/>
  <c r="T1914" i="5"/>
  <c r="B1915" i="5"/>
  <c r="S1915" i="5"/>
  <c r="B1916" i="5"/>
  <c r="B1917" i="5"/>
  <c r="B1918" i="5"/>
  <c r="S1918" i="5"/>
  <c r="B1919" i="5"/>
  <c r="B1920" i="5"/>
  <c r="B1921" i="5"/>
  <c r="B1922" i="5"/>
  <c r="B1923" i="5"/>
  <c r="B1924" i="5"/>
  <c r="B1925" i="5"/>
  <c r="B1926" i="5"/>
  <c r="T1926" i="5"/>
  <c r="B1927" i="5"/>
  <c r="T1927" i="5"/>
  <c r="B1928" i="5"/>
  <c r="B1929" i="5"/>
  <c r="B1930" i="5"/>
  <c r="B1931" i="5"/>
  <c r="B1932" i="5"/>
  <c r="B1933" i="5"/>
  <c r="B1934" i="5"/>
  <c r="B1935" i="5"/>
  <c r="B1936" i="5"/>
  <c r="B1937" i="5"/>
  <c r="T1937" i="5"/>
  <c r="B1938" i="5"/>
  <c r="B1939" i="5"/>
  <c r="S1939" i="5"/>
  <c r="B1940" i="5"/>
  <c r="B1941" i="5"/>
  <c r="B1942" i="5"/>
  <c r="B1943" i="5"/>
  <c r="B1944" i="5"/>
  <c r="B1945" i="5"/>
  <c r="B1946" i="5"/>
  <c r="B1947" i="5"/>
  <c r="T1947" i="5"/>
  <c r="B1948" i="5"/>
  <c r="B1949" i="5"/>
  <c r="T1949" i="5"/>
  <c r="B1950" i="5"/>
  <c r="S1950" i="5"/>
  <c r="B1951" i="5"/>
  <c r="B1952" i="5"/>
  <c r="S1952" i="5"/>
  <c r="B1953" i="5"/>
  <c r="T1953" i="5"/>
  <c r="B1954" i="5"/>
  <c r="B1955" i="5"/>
  <c r="B1956" i="5"/>
  <c r="B1957" i="5"/>
  <c r="B1958" i="5"/>
  <c r="S1958" i="5"/>
  <c r="B1959" i="5"/>
  <c r="B1960" i="5"/>
  <c r="B1961" i="5"/>
  <c r="B1962" i="5"/>
  <c r="T1962" i="5"/>
  <c r="B1963" i="5"/>
  <c r="S1963" i="5"/>
  <c r="B1964" i="5"/>
  <c r="B1965" i="5"/>
  <c r="B1966" i="5"/>
  <c r="T1966" i="5"/>
  <c r="B1967" i="5"/>
  <c r="B1968" i="5"/>
  <c r="B1969" i="5"/>
  <c r="B1970" i="5"/>
  <c r="B1971" i="5"/>
  <c r="B1972" i="5"/>
  <c r="B1973" i="5"/>
  <c r="B1974" i="5"/>
  <c r="S1974" i="5"/>
  <c r="B1975" i="5"/>
  <c r="B1976" i="5"/>
  <c r="B1977" i="5"/>
  <c r="B1978" i="5"/>
  <c r="B1979" i="5"/>
  <c r="B1980" i="5"/>
  <c r="B1981" i="5"/>
  <c r="B1982" i="5"/>
  <c r="T1982" i="5"/>
  <c r="B1983" i="5"/>
  <c r="T1983" i="5"/>
  <c r="B1984" i="5"/>
  <c r="B1985" i="5"/>
  <c r="B1986" i="5"/>
  <c r="T1986" i="5"/>
  <c r="B1987" i="5"/>
  <c r="S1987" i="5"/>
  <c r="B1988" i="5"/>
  <c r="B1989" i="5"/>
  <c r="S1989" i="5"/>
  <c r="B1990" i="5"/>
  <c r="B1991" i="5"/>
  <c r="B1992" i="5"/>
  <c r="B1993" i="5"/>
  <c r="B1994" i="5"/>
  <c r="B1995" i="5"/>
  <c r="B1996" i="5"/>
  <c r="B1997" i="5"/>
  <c r="B1998" i="5"/>
  <c r="S1998" i="5"/>
  <c r="B1999" i="5"/>
  <c r="B2000" i="5"/>
  <c r="S2000" i="5"/>
  <c r="B2001" i="5"/>
  <c r="B2002" i="5"/>
  <c r="B2003" i="5"/>
  <c r="B2004" i="5"/>
  <c r="B2005" i="5"/>
  <c r="B2006" i="5"/>
  <c r="B2007" i="5"/>
  <c r="B2008" i="5"/>
  <c r="T2008" i="5"/>
  <c r="B2009" i="5"/>
  <c r="B2010" i="5"/>
  <c r="S2010" i="5"/>
  <c r="B2011" i="5"/>
  <c r="B2012" i="5"/>
  <c r="T2012" i="5"/>
  <c r="B2013" i="5"/>
  <c r="B2014" i="5"/>
  <c r="B2015" i="5"/>
  <c r="T2015" i="5"/>
  <c r="B2016" i="5"/>
  <c r="B2017" i="5"/>
  <c r="B2018" i="5"/>
  <c r="S2018" i="5"/>
  <c r="B2019" i="5"/>
  <c r="B2020" i="5"/>
  <c r="B2021" i="5"/>
  <c r="B2022" i="5"/>
  <c r="T2022" i="5"/>
  <c r="B2023" i="5"/>
  <c r="B2024" i="5"/>
  <c r="T2024" i="5"/>
  <c r="B2025" i="5"/>
  <c r="B2026" i="5"/>
  <c r="S2026" i="5"/>
  <c r="B2027" i="5"/>
  <c r="B2028" i="5"/>
  <c r="B2029" i="5"/>
  <c r="B2030" i="5"/>
  <c r="B2031" i="5"/>
  <c r="B2032" i="5"/>
  <c r="B2033" i="5"/>
  <c r="B2034" i="5"/>
  <c r="B2035" i="5"/>
  <c r="T2035" i="5"/>
  <c r="B2036" i="5"/>
  <c r="S2036" i="5"/>
  <c r="B2037" i="5"/>
  <c r="B2038" i="5"/>
  <c r="T2038" i="5"/>
  <c r="B2039" i="5"/>
  <c r="B2040" i="5"/>
  <c r="B2041" i="5"/>
  <c r="B2042" i="5"/>
  <c r="B2043" i="5"/>
  <c r="S2043" i="5"/>
  <c r="B2044" i="5"/>
  <c r="B2045" i="5"/>
  <c r="B2046" i="5"/>
  <c r="B2047" i="5"/>
  <c r="S2047" i="5"/>
  <c r="B2048" i="5"/>
  <c r="T2048" i="5"/>
  <c r="B2049" i="5"/>
  <c r="B2050" i="5"/>
  <c r="B2051" i="5"/>
  <c r="T2051" i="5"/>
  <c r="B2052" i="5"/>
  <c r="B2053" i="5"/>
  <c r="B2054" i="5"/>
  <c r="T2054" i="5"/>
  <c r="B2055" i="5"/>
  <c r="B2056" i="5"/>
  <c r="B2057" i="5"/>
  <c r="T2057" i="5"/>
  <c r="B2058" i="5"/>
  <c r="T2058" i="5"/>
  <c r="B2059" i="5"/>
  <c r="T2059" i="5"/>
  <c r="B2060" i="5"/>
  <c r="B2061" i="5"/>
  <c r="B2062" i="5"/>
  <c r="S2062" i="5"/>
  <c r="B2063" i="5"/>
  <c r="B2064" i="5"/>
  <c r="B2065" i="5"/>
  <c r="T2065" i="5"/>
  <c r="B2066" i="5"/>
  <c r="B2067" i="5"/>
  <c r="B2068" i="5"/>
  <c r="T2068" i="5"/>
  <c r="B2069" i="5"/>
  <c r="T2069" i="5"/>
  <c r="B2070" i="5"/>
  <c r="S2070" i="5"/>
  <c r="B2071" i="5"/>
  <c r="T2071" i="5"/>
  <c r="B2072" i="5"/>
  <c r="T2072" i="5"/>
  <c r="B2073" i="5"/>
  <c r="B2074" i="5"/>
  <c r="T2074" i="5"/>
  <c r="B2075" i="5"/>
  <c r="T2075" i="5"/>
  <c r="B2076" i="5"/>
  <c r="B2077" i="5"/>
  <c r="B2078" i="5"/>
  <c r="T2078" i="5"/>
  <c r="B2079" i="5"/>
  <c r="T2079" i="5"/>
  <c r="B2080" i="5"/>
  <c r="B2081" i="5"/>
  <c r="T2081" i="5"/>
  <c r="B2082" i="5"/>
  <c r="B2083" i="5"/>
  <c r="B2084" i="5"/>
  <c r="T2084" i="5"/>
  <c r="B2085" i="5"/>
  <c r="B2086" i="5"/>
  <c r="T2086" i="5"/>
  <c r="B2087" i="5"/>
  <c r="B2088" i="5"/>
  <c r="B2089" i="5"/>
  <c r="B2090" i="5"/>
  <c r="T2090" i="5"/>
  <c r="B2091" i="5"/>
  <c r="B2092" i="5"/>
  <c r="B2093" i="5"/>
  <c r="B2094" i="5"/>
  <c r="T2094" i="5"/>
  <c r="B2095" i="5"/>
  <c r="T2095" i="5"/>
  <c r="B2096" i="5"/>
  <c r="B2097" i="5"/>
  <c r="B2098" i="5"/>
  <c r="B2099" i="5"/>
  <c r="B2100" i="5"/>
  <c r="B2101" i="5"/>
  <c r="B2102" i="5"/>
  <c r="T2102" i="5"/>
  <c r="B2103" i="5"/>
  <c r="B2104" i="5"/>
  <c r="T2104" i="5"/>
  <c r="B2105" i="5"/>
  <c r="B2106" i="5"/>
  <c r="T2106" i="5"/>
  <c r="B2107" i="5"/>
  <c r="B2108" i="5"/>
  <c r="S2108" i="5"/>
  <c r="B2109" i="5"/>
  <c r="S2109" i="5"/>
  <c r="B2110" i="5"/>
  <c r="S2110" i="5"/>
  <c r="B2111" i="5"/>
  <c r="B2112" i="5"/>
  <c r="B2113" i="5"/>
  <c r="T2113" i="5"/>
  <c r="B2114" i="5"/>
  <c r="T2114" i="5"/>
  <c r="B2115" i="5"/>
  <c r="B2116" i="5"/>
  <c r="B2117" i="5"/>
  <c r="B2118" i="5"/>
  <c r="B2119" i="5"/>
  <c r="S2119" i="5"/>
  <c r="B2120" i="5"/>
  <c r="T2120" i="5"/>
  <c r="B2121" i="5"/>
  <c r="B2122" i="5"/>
  <c r="B2123" i="5"/>
  <c r="B2124" i="5"/>
  <c r="B2125" i="5"/>
  <c r="B2126" i="5"/>
  <c r="B2127" i="5"/>
  <c r="B2128" i="5"/>
  <c r="B2129" i="5"/>
  <c r="T2129" i="5"/>
  <c r="B2130" i="5"/>
  <c r="B2131" i="5"/>
  <c r="B2132" i="5"/>
  <c r="B2133" i="5"/>
  <c r="B2134" i="5"/>
  <c r="B2135" i="5"/>
  <c r="B2136" i="5"/>
  <c r="B2137" i="5"/>
  <c r="B2138" i="5"/>
  <c r="T2138" i="5"/>
  <c r="B2139" i="5"/>
  <c r="T2139" i="5"/>
  <c r="B2140" i="5"/>
  <c r="T2140" i="5"/>
  <c r="B2141" i="5"/>
  <c r="B2142" i="5"/>
  <c r="B2143" i="5"/>
  <c r="B2144" i="5"/>
  <c r="S2144" i="5"/>
  <c r="B2145" i="5"/>
  <c r="B2146" i="5"/>
  <c r="T2146" i="5"/>
  <c r="B2147" i="5"/>
  <c r="B2148" i="5"/>
  <c r="B2149" i="5"/>
  <c r="B2150" i="5"/>
  <c r="B2151" i="5"/>
  <c r="S2151" i="5"/>
  <c r="B2152" i="5"/>
  <c r="T2152" i="5"/>
  <c r="B2153" i="5"/>
  <c r="B2154" i="5"/>
  <c r="T2154" i="5"/>
  <c r="B2155" i="5"/>
  <c r="B2156" i="5"/>
  <c r="B2157" i="5"/>
  <c r="S2157" i="5"/>
  <c r="B2158" i="5"/>
  <c r="B2159" i="5"/>
  <c r="B2160" i="5"/>
  <c r="B2161" i="5"/>
  <c r="B2162" i="5"/>
  <c r="B2163" i="5"/>
  <c r="B2164" i="5"/>
  <c r="T2164" i="5"/>
  <c r="B2165" i="5"/>
  <c r="T2165" i="5"/>
  <c r="B2166" i="5"/>
  <c r="T2166" i="5"/>
  <c r="B2167" i="5"/>
  <c r="T2167" i="5"/>
  <c r="B2168" i="5"/>
  <c r="T2168" i="5"/>
  <c r="B2169" i="5"/>
  <c r="B2170" i="5"/>
  <c r="B2171" i="5"/>
  <c r="B2172" i="5"/>
  <c r="B2173" i="5"/>
  <c r="B2174" i="5"/>
  <c r="B2175" i="5"/>
  <c r="B2176" i="5"/>
  <c r="T2176" i="5"/>
  <c r="B2177" i="5"/>
  <c r="B2178" i="5"/>
  <c r="T2178" i="5"/>
  <c r="B2179" i="5"/>
  <c r="B2180" i="5"/>
  <c r="B2181" i="5"/>
  <c r="B2182" i="5"/>
  <c r="S2182" i="5"/>
  <c r="B2183" i="5"/>
  <c r="B2184" i="5"/>
  <c r="S2184" i="5"/>
  <c r="B2185" i="5"/>
  <c r="B2186" i="5"/>
  <c r="B2187" i="5"/>
  <c r="T2187" i="5"/>
  <c r="B2188" i="5"/>
  <c r="B2189" i="5"/>
  <c r="T2189" i="5"/>
  <c r="B2190" i="5"/>
  <c r="S2190" i="5"/>
  <c r="B2191" i="5"/>
  <c r="T2191" i="5"/>
  <c r="B2192" i="5"/>
  <c r="B2193" i="5"/>
  <c r="S2193" i="5"/>
  <c r="B2194" i="5"/>
  <c r="B2195" i="5"/>
  <c r="B2196" i="5"/>
  <c r="B2197" i="5"/>
  <c r="B2198" i="5"/>
  <c r="T2198" i="5"/>
  <c r="B2199" i="5"/>
  <c r="B2200" i="5"/>
  <c r="T2200" i="5"/>
  <c r="B2201" i="5"/>
  <c r="B2202" i="5"/>
  <c r="T2202" i="5"/>
  <c r="B2203" i="5"/>
  <c r="T2203" i="5"/>
  <c r="B2204" i="5"/>
  <c r="T2204" i="5"/>
  <c r="B2205" i="5"/>
  <c r="B2206" i="5"/>
  <c r="B2207" i="5"/>
  <c r="B2208" i="5"/>
  <c r="B2209" i="5"/>
  <c r="S2209" i="5"/>
  <c r="B2210" i="5"/>
  <c r="T2210" i="5"/>
  <c r="B2211" i="5"/>
  <c r="B2212" i="5"/>
  <c r="B2213" i="5"/>
  <c r="T2213" i="5"/>
  <c r="B2214" i="5"/>
  <c r="S2214" i="5"/>
  <c r="B2215" i="5"/>
  <c r="T2215" i="5"/>
  <c r="B2216" i="5"/>
  <c r="B2217" i="5"/>
  <c r="B2218" i="5"/>
  <c r="B2219" i="5"/>
  <c r="B2220" i="5"/>
  <c r="T2220" i="5"/>
  <c r="B2221" i="5"/>
  <c r="B2222" i="5"/>
  <c r="S2222" i="5"/>
  <c r="B2223" i="5"/>
  <c r="B2224" i="5"/>
  <c r="T2224" i="5"/>
  <c r="B2225" i="5"/>
  <c r="B2226" i="5"/>
  <c r="S2226" i="5"/>
  <c r="B2227" i="5"/>
  <c r="B2228" i="5"/>
  <c r="B2229" i="5"/>
  <c r="B2230" i="5"/>
  <c r="B2231" i="5"/>
  <c r="B2232" i="5"/>
  <c r="B2233" i="5"/>
  <c r="B2234" i="5"/>
  <c r="T2234" i="5"/>
  <c r="B2235" i="5"/>
  <c r="B2236" i="5"/>
  <c r="B2237" i="5"/>
  <c r="T2237" i="5"/>
  <c r="B2238" i="5"/>
  <c r="S2238" i="5"/>
  <c r="B2239" i="5"/>
  <c r="B2240" i="5"/>
  <c r="T2240" i="5"/>
  <c r="B2241" i="5"/>
  <c r="B2242" i="5"/>
  <c r="S2242" i="5"/>
  <c r="B2243" i="5"/>
  <c r="B2244" i="5"/>
  <c r="B2245" i="5"/>
  <c r="S2245" i="5"/>
  <c r="B2246" i="5"/>
  <c r="T2246" i="5"/>
  <c r="B2247" i="5"/>
  <c r="B2248" i="5"/>
  <c r="B2249" i="5"/>
  <c r="B2250" i="5"/>
  <c r="T2250" i="5"/>
  <c r="B2251" i="5"/>
  <c r="T2251" i="5"/>
  <c r="B2252" i="5"/>
  <c r="B2253" i="5"/>
  <c r="B2254" i="5"/>
  <c r="T2254" i="5"/>
  <c r="B2255" i="5"/>
  <c r="B2256" i="5"/>
  <c r="B2257" i="5"/>
  <c r="B2258" i="5"/>
  <c r="B2259" i="5"/>
  <c r="B2260" i="5"/>
  <c r="B2261" i="5"/>
  <c r="B2262" i="5"/>
  <c r="T2262" i="5"/>
  <c r="B2263" i="5"/>
  <c r="B2264" i="5"/>
  <c r="S2264" i="5"/>
  <c r="B2265" i="5"/>
  <c r="S2265" i="5"/>
  <c r="B2266" i="5"/>
  <c r="B2267" i="5"/>
  <c r="T2267" i="5"/>
  <c r="B2268" i="5"/>
  <c r="B2269" i="5"/>
  <c r="B2270" i="5"/>
  <c r="T2270" i="5"/>
  <c r="B2271" i="5"/>
  <c r="B2272" i="5"/>
  <c r="B2273" i="5"/>
  <c r="B2274" i="5"/>
  <c r="S2274" i="5"/>
  <c r="B2275" i="5"/>
  <c r="T2275" i="5"/>
  <c r="B2276" i="5"/>
  <c r="B2277" i="5"/>
  <c r="S2277" i="5"/>
  <c r="B2278" i="5"/>
  <c r="T2278" i="5"/>
  <c r="B2279" i="5"/>
  <c r="B2280" i="5"/>
  <c r="B2281" i="5"/>
  <c r="B2282" i="5"/>
  <c r="B2283" i="5"/>
  <c r="B2284" i="5"/>
  <c r="B2285" i="5"/>
  <c r="B2286" i="5"/>
  <c r="T2286" i="5"/>
  <c r="B2287" i="5"/>
  <c r="S2287" i="5"/>
  <c r="B2288" i="5"/>
  <c r="B2289" i="5"/>
  <c r="B2290" i="5"/>
  <c r="T2290" i="5"/>
  <c r="B2291" i="5"/>
  <c r="T2291" i="5"/>
  <c r="B2292" i="5"/>
  <c r="B2293" i="5"/>
  <c r="B2294" i="5"/>
  <c r="B2295" i="5"/>
  <c r="B2296" i="5"/>
  <c r="B2297" i="5"/>
  <c r="B2298" i="5"/>
  <c r="T2298" i="5"/>
  <c r="B2299" i="5"/>
  <c r="T2299" i="5"/>
  <c r="B2300" i="5"/>
  <c r="B2301" i="5"/>
  <c r="T2301" i="5"/>
  <c r="B2302" i="5"/>
  <c r="B2303" i="5"/>
  <c r="B2304" i="5"/>
  <c r="B2305" i="5"/>
  <c r="B2306" i="5"/>
  <c r="B2307" i="5"/>
  <c r="B2308" i="5"/>
  <c r="B2309" i="5"/>
  <c r="T2309" i="5"/>
  <c r="B2310" i="5"/>
  <c r="T2310" i="5"/>
  <c r="B2311" i="5"/>
  <c r="S2311" i="5"/>
  <c r="B2312" i="5"/>
  <c r="B2313" i="5"/>
  <c r="T2313" i="5"/>
  <c r="B2314" i="5"/>
  <c r="B2315" i="5"/>
  <c r="B2316" i="5"/>
  <c r="B2317" i="5"/>
  <c r="B2318" i="5"/>
  <c r="T2318" i="5"/>
  <c r="B2319" i="5"/>
  <c r="B2320" i="5"/>
  <c r="T2320" i="5"/>
  <c r="B2321" i="5"/>
  <c r="T2321" i="5"/>
  <c r="B2322" i="5"/>
  <c r="B2323" i="5"/>
  <c r="B2324" i="5"/>
  <c r="B2325" i="5"/>
  <c r="T2325" i="5"/>
  <c r="B2326" i="5"/>
  <c r="B2327" i="5"/>
  <c r="B2328" i="5"/>
  <c r="B2329" i="5"/>
  <c r="B2330" i="5"/>
  <c r="T2330" i="5"/>
  <c r="B2331" i="5"/>
  <c r="T2331" i="5"/>
  <c r="B2332" i="5"/>
  <c r="B2333" i="5"/>
  <c r="B2334" i="5"/>
  <c r="B2335" i="5"/>
  <c r="S2335" i="5"/>
  <c r="B2336" i="5"/>
  <c r="S2336" i="5"/>
  <c r="B2337" i="5"/>
  <c r="B2338" i="5"/>
  <c r="B2339" i="5"/>
  <c r="B2340" i="5"/>
  <c r="B2341" i="5"/>
  <c r="B2342" i="5"/>
  <c r="T2342" i="5"/>
  <c r="B2343" i="5"/>
  <c r="B2344" i="5"/>
  <c r="B2345" i="5"/>
  <c r="T2345" i="5"/>
  <c r="B2346" i="5"/>
  <c r="B2347" i="5"/>
  <c r="B2348" i="5"/>
  <c r="B2349" i="5"/>
  <c r="T2349" i="5"/>
  <c r="B2350" i="5"/>
  <c r="B2351" i="5"/>
  <c r="B2352" i="5"/>
  <c r="B2353" i="5"/>
  <c r="T2353" i="5"/>
  <c r="B2354" i="5"/>
  <c r="B2355" i="5"/>
  <c r="B2356" i="5"/>
  <c r="B2357" i="5"/>
  <c r="B2358" i="5"/>
  <c r="T2358" i="5"/>
  <c r="B2359" i="5"/>
  <c r="B2360" i="5"/>
  <c r="T2360" i="5"/>
  <c r="B2361" i="5"/>
  <c r="S2361" i="5"/>
  <c r="B2362" i="5"/>
  <c r="T2362" i="5"/>
  <c r="B2363" i="5"/>
  <c r="B2364" i="5"/>
  <c r="B2365" i="5"/>
  <c r="B2366" i="5"/>
  <c r="B2367" i="5"/>
  <c r="B2368" i="5"/>
  <c r="B2369" i="5"/>
  <c r="B2370" i="5"/>
  <c r="T2370" i="5"/>
  <c r="B2371" i="5"/>
  <c r="B2372" i="5"/>
  <c r="B2373" i="5"/>
  <c r="T2373" i="5"/>
  <c r="B2374" i="5"/>
  <c r="B2375" i="5"/>
  <c r="B2376" i="5"/>
  <c r="B2377" i="5"/>
  <c r="B2378" i="5"/>
  <c r="B2379" i="5"/>
  <c r="B2380" i="5"/>
  <c r="B2381" i="5"/>
  <c r="B2382" i="5"/>
  <c r="B2383" i="5"/>
  <c r="S2383" i="5"/>
  <c r="B2384" i="5"/>
  <c r="B2385" i="5"/>
  <c r="B2386" i="5"/>
  <c r="S2386" i="5"/>
  <c r="B2387" i="5"/>
  <c r="B2388" i="5"/>
  <c r="B2389" i="5"/>
  <c r="B2390" i="5"/>
  <c r="B2391" i="5"/>
  <c r="S2391" i="5"/>
  <c r="B2392" i="5"/>
  <c r="B2393" i="5"/>
  <c r="B2394" i="5"/>
  <c r="S2394" i="5"/>
  <c r="B2395" i="5"/>
  <c r="B2396" i="5"/>
  <c r="S2396" i="5"/>
  <c r="B2397" i="5"/>
  <c r="S2397" i="5"/>
  <c r="B2398" i="5"/>
  <c r="B2399" i="5"/>
  <c r="B2400" i="5"/>
  <c r="B2401" i="5"/>
  <c r="B2402" i="5"/>
  <c r="S2402" i="5"/>
  <c r="B2403" i="5"/>
  <c r="B2404" i="5"/>
  <c r="T2404" i="5"/>
  <c r="B2405" i="5"/>
  <c r="B2406" i="5"/>
  <c r="S2406" i="5"/>
  <c r="B2407" i="5"/>
  <c r="B2408" i="5"/>
  <c r="B2409" i="5"/>
  <c r="B2410" i="5"/>
  <c r="T2410" i="5"/>
  <c r="B2411" i="5"/>
  <c r="B2412" i="5"/>
  <c r="B2413" i="5"/>
  <c r="B2414" i="5"/>
  <c r="T2414" i="5"/>
  <c r="B2415" i="5"/>
  <c r="B2416" i="5"/>
  <c r="B2417" i="5"/>
  <c r="B2418" i="5"/>
  <c r="S2418" i="5"/>
  <c r="B2419" i="5"/>
  <c r="B2420" i="5"/>
  <c r="T2420" i="5"/>
  <c r="B2421" i="5"/>
  <c r="B2422" i="5"/>
  <c r="B2423" i="5"/>
  <c r="B2424" i="5"/>
  <c r="B2425" i="5"/>
  <c r="B2426" i="5"/>
  <c r="T2426" i="5"/>
  <c r="B2427" i="5"/>
  <c r="B2428" i="5"/>
  <c r="B2429" i="5"/>
  <c r="T2429" i="5"/>
  <c r="B2430" i="5"/>
  <c r="B2435" i="5"/>
  <c r="G21" i="6"/>
  <c r="G20" i="6"/>
  <c r="G18" i="6"/>
  <c r="J119" i="6"/>
  <c r="I119" i="6"/>
  <c r="J118" i="6"/>
  <c r="I118" i="6"/>
  <c r="J117" i="6"/>
  <c r="I117" i="6"/>
  <c r="J116" i="6"/>
  <c r="I116" i="6"/>
  <c r="J112" i="6"/>
  <c r="I112" i="6"/>
  <c r="C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G13" i="6"/>
  <c r="H13" i="6"/>
  <c r="D13" i="6"/>
  <c r="G5" i="6"/>
  <c r="H5" i="6"/>
  <c r="F6" i="6"/>
  <c r="G11" i="6"/>
  <c r="H11" i="6"/>
  <c r="G12" i="6"/>
  <c r="H12" i="6"/>
  <c r="D12" i="6"/>
  <c r="H14" i="6"/>
  <c r="G15" i="6"/>
  <c r="H15" i="6"/>
  <c r="D15" i="6"/>
  <c r="H16" i="6"/>
  <c r="I4" i="6"/>
  <c r="C4" i="6"/>
  <c r="I5" i="6"/>
  <c r="C5" i="6"/>
  <c r="J5" i="6"/>
  <c r="I6" i="6"/>
  <c r="J6" i="6"/>
  <c r="I9" i="6"/>
  <c r="C9" i="6"/>
  <c r="J9" i="6"/>
  <c r="I10" i="6"/>
  <c r="J10" i="6"/>
  <c r="I11" i="6"/>
  <c r="J11" i="6"/>
  <c r="I12" i="6"/>
  <c r="J12" i="6"/>
  <c r="I13" i="6"/>
  <c r="C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B112" i="6"/>
  <c r="D11" i="4"/>
  <c r="D11" i="6"/>
  <c r="D4" i="6"/>
  <c r="A5" i="4"/>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398" i="5"/>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D5" i="6"/>
  <c r="S1866" i="5"/>
  <c r="S2310" i="5"/>
  <c r="S894" i="5"/>
  <c r="T954" i="5"/>
  <c r="T664" i="5"/>
  <c r="T860" i="5"/>
  <c r="AB1190" i="5"/>
  <c r="S2106" i="5"/>
  <c r="S1326" i="5"/>
  <c r="T846" i="5"/>
  <c r="S2262" i="5"/>
  <c r="T1974" i="5"/>
  <c r="T1950" i="5"/>
  <c r="V566" i="5"/>
  <c r="H566" i="5"/>
  <c r="S2022" i="5"/>
  <c r="S2166" i="5"/>
  <c r="T364" i="5"/>
  <c r="S1048" i="5"/>
  <c r="S556" i="5"/>
  <c r="T1530" i="5"/>
  <c r="S1312" i="5"/>
  <c r="S1576" i="5"/>
  <c r="S1888" i="5"/>
  <c r="S460" i="5"/>
  <c r="S2320" i="5"/>
  <c r="S1624" i="5"/>
  <c r="T1348" i="5"/>
  <c r="S880" i="5"/>
  <c r="S1276" i="5"/>
  <c r="S1096" i="5"/>
  <c r="T844" i="5"/>
  <c r="S2152" i="5"/>
  <c r="S640" i="5"/>
  <c r="S1204" i="5"/>
  <c r="T796" i="5"/>
  <c r="S474" i="5"/>
  <c r="T546" i="5"/>
  <c r="S272" i="5"/>
  <c r="F1142" i="5"/>
  <c r="S1035" i="5"/>
  <c r="T1818" i="5"/>
  <c r="T518" i="5"/>
  <c r="S1803" i="5"/>
  <c r="S260" i="5"/>
  <c r="T1346" i="5"/>
  <c r="S2187" i="5"/>
  <c r="S1191" i="5"/>
  <c r="S1323" i="5"/>
  <c r="S1106" i="5"/>
  <c r="S722" i="5"/>
  <c r="S2102" i="5"/>
  <c r="S1070" i="5"/>
  <c r="S1730" i="5"/>
  <c r="T1952" i="5"/>
  <c r="S1142" i="5"/>
  <c r="G1262" i="5"/>
  <c r="T1542" i="5"/>
  <c r="S2094" i="5"/>
  <c r="S1050" i="5"/>
  <c r="S834" i="5"/>
  <c r="G2222" i="5"/>
  <c r="T1422" i="5"/>
  <c r="S239" i="5"/>
  <c r="R1994" i="5"/>
  <c r="T309" i="5"/>
  <c r="S2358" i="5"/>
  <c r="S400" i="5"/>
  <c r="S289" i="5"/>
  <c r="S714" i="5"/>
  <c r="S299" i="5"/>
  <c r="S1504" i="5"/>
  <c r="T1336" i="5"/>
  <c r="S1105" i="5"/>
  <c r="S726" i="5"/>
  <c r="I2222" i="5"/>
  <c r="T457" i="5"/>
  <c r="S2353" i="5"/>
  <c r="S1662" i="5"/>
  <c r="S820" i="5"/>
  <c r="S1864" i="5"/>
  <c r="S508" i="5"/>
  <c r="S285" i="5"/>
  <c r="S520" i="5"/>
  <c r="T2238" i="5"/>
  <c r="T978" i="5"/>
  <c r="T330" i="5"/>
  <c r="S209" i="5"/>
  <c r="T173" i="5"/>
  <c r="S1189" i="5"/>
  <c r="S2065" i="5"/>
  <c r="T72" i="5"/>
  <c r="S297" i="5"/>
  <c r="S589" i="5"/>
  <c r="S2113" i="5"/>
  <c r="S1333" i="5"/>
  <c r="G1238" i="5"/>
  <c r="S605" i="5"/>
  <c r="S450" i="5"/>
  <c r="S1782" i="5"/>
  <c r="S2286" i="5"/>
  <c r="S1842" i="5"/>
  <c r="F398" i="5"/>
  <c r="S1012" i="5"/>
  <c r="S868" i="5"/>
  <c r="T2226" i="5"/>
  <c r="T966" i="5"/>
  <c r="T323" i="5"/>
  <c r="S750" i="5"/>
  <c r="S582" i="5"/>
  <c r="I374" i="5"/>
  <c r="S882" i="5"/>
  <c r="T1806" i="5"/>
  <c r="T1278" i="5"/>
  <c r="T1242" i="5"/>
  <c r="T227" i="5"/>
  <c r="S274" i="5"/>
  <c r="G374" i="5"/>
  <c r="S2068" i="5"/>
  <c r="S904" i="5"/>
  <c r="T2394" i="5"/>
  <c r="T1218" i="5"/>
  <c r="T652" i="5"/>
  <c r="T221" i="5"/>
  <c r="S786" i="5"/>
  <c r="S2058" i="5"/>
  <c r="S1710" i="5"/>
  <c r="S230" i="5"/>
  <c r="S1983" i="5"/>
  <c r="S952" i="5"/>
  <c r="S1672" i="5"/>
  <c r="F842" i="5"/>
  <c r="S1912" i="5"/>
  <c r="S1804" i="5"/>
  <c r="S2178" i="5"/>
  <c r="S1024" i="5"/>
  <c r="T2264" i="5"/>
  <c r="T1590" i="5"/>
  <c r="T1170" i="5"/>
  <c r="T596" i="5"/>
  <c r="S1400" i="5"/>
  <c r="G2268" i="5"/>
  <c r="S1638" i="5"/>
  <c r="S1579" i="5"/>
  <c r="S1707" i="5"/>
  <c r="R842" i="5"/>
  <c r="S712" i="5"/>
  <c r="S261" i="5"/>
  <c r="S1986" i="5"/>
  <c r="S964" i="5"/>
  <c r="T2274" i="5"/>
  <c r="T1602" i="5"/>
  <c r="T1206" i="5"/>
  <c r="T630" i="5"/>
  <c r="T220" i="5"/>
  <c r="S1758" i="5"/>
  <c r="S1479" i="5"/>
  <c r="S402" i="5"/>
  <c r="S2008" i="5"/>
  <c r="S2200" i="5"/>
  <c r="S736" i="5"/>
  <c r="S1914" i="5"/>
  <c r="T1554" i="5"/>
  <c r="T1036" i="5"/>
  <c r="T594" i="5"/>
  <c r="S2334" i="5"/>
  <c r="T2334" i="5"/>
  <c r="T2034" i="5"/>
  <c r="S2034" i="5"/>
  <c r="T1938" i="5"/>
  <c r="S1938" i="5"/>
  <c r="S1650" i="5"/>
  <c r="T1650" i="5"/>
  <c r="T1266" i="5"/>
  <c r="S1266" i="5"/>
  <c r="T1230" i="5"/>
  <c r="S1230" i="5"/>
  <c r="T702" i="5"/>
  <c r="S702" i="5"/>
  <c r="T618" i="5"/>
  <c r="S618" i="5"/>
  <c r="T510" i="5"/>
  <c r="S510" i="5"/>
  <c r="T390" i="5"/>
  <c r="S390" i="5"/>
  <c r="T2070" i="5"/>
  <c r="T1746" i="5"/>
  <c r="T1374" i="5"/>
  <c r="T798" i="5"/>
  <c r="T416" i="5"/>
  <c r="T131" i="5"/>
  <c r="S206" i="5"/>
  <c r="S307" i="5"/>
  <c r="T133" i="5"/>
  <c r="S133" i="5"/>
  <c r="S95" i="5"/>
  <c r="T95" i="5"/>
  <c r="T1770" i="5"/>
  <c r="T1410" i="5"/>
  <c r="T1148" i="5"/>
  <c r="T189" i="5"/>
  <c r="S189" i="5"/>
  <c r="S762" i="5"/>
  <c r="T2010" i="5"/>
  <c r="T1734" i="5"/>
  <c r="T1350" i="5"/>
  <c r="T1026" i="5"/>
  <c r="T405" i="5"/>
  <c r="S118" i="5"/>
  <c r="T527" i="5"/>
  <c r="S527" i="5"/>
  <c r="T1172" i="5"/>
  <c r="S1172" i="5"/>
  <c r="T656" i="5"/>
  <c r="S656" i="5"/>
  <c r="T1027" i="5"/>
  <c r="S1027" i="5"/>
  <c r="S763" i="5"/>
  <c r="T763" i="5"/>
  <c r="T403" i="5"/>
  <c r="S403" i="5"/>
  <c r="T2430" i="5"/>
  <c r="S2430" i="5"/>
  <c r="S2382" i="5"/>
  <c r="T2382" i="5"/>
  <c r="S2346" i="5"/>
  <c r="T2346" i="5"/>
  <c r="T2130" i="5"/>
  <c r="S2130" i="5"/>
  <c r="S2118" i="5"/>
  <c r="T2118" i="5"/>
  <c r="T2082" i="5"/>
  <c r="S2082" i="5"/>
  <c r="T2046" i="5"/>
  <c r="S2046" i="5"/>
  <c r="S1890" i="5"/>
  <c r="T1890" i="5"/>
  <c r="S1830" i="5"/>
  <c r="T1830" i="5"/>
  <c r="S1698" i="5"/>
  <c r="T1698" i="5"/>
  <c r="T1626" i="5"/>
  <c r="S1626" i="5"/>
  <c r="S1506" i="5"/>
  <c r="T1506" i="5"/>
  <c r="T1458" i="5"/>
  <c r="S1458" i="5"/>
  <c r="T1434" i="5"/>
  <c r="S1434" i="5"/>
  <c r="T1338" i="5"/>
  <c r="S1338" i="5"/>
  <c r="T1314" i="5"/>
  <c r="S1314" i="5"/>
  <c r="T1254" i="5"/>
  <c r="S1254" i="5"/>
  <c r="S1110" i="5"/>
  <c r="T1110" i="5"/>
  <c r="T1086" i="5"/>
  <c r="S1086" i="5"/>
  <c r="T1002" i="5"/>
  <c r="S1002" i="5"/>
  <c r="S930" i="5"/>
  <c r="T930" i="5"/>
  <c r="S678" i="5"/>
  <c r="T678" i="5"/>
  <c r="T606" i="5"/>
  <c r="S606" i="5"/>
  <c r="T498" i="5"/>
  <c r="S498" i="5"/>
  <c r="T414" i="5"/>
  <c r="S414" i="5"/>
  <c r="S822" i="5"/>
  <c r="S426" i="5"/>
  <c r="V1958" i="5"/>
  <c r="G1958" i="5"/>
  <c r="V1550" i="5"/>
  <c r="G1550" i="5"/>
  <c r="H1502" i="5"/>
  <c r="J1502" i="5"/>
  <c r="R698" i="5"/>
  <c r="F698" i="5"/>
  <c r="T2190" i="5"/>
  <c r="T1386" i="5"/>
  <c r="T1146" i="5"/>
  <c r="T810" i="5"/>
  <c r="T438" i="5"/>
  <c r="T143" i="5"/>
  <c r="S1494" i="5"/>
  <c r="S1854" i="5"/>
  <c r="R1274" i="5"/>
  <c r="S1302" i="5"/>
  <c r="S1962" i="5"/>
  <c r="S655" i="5"/>
  <c r="S642" i="5"/>
  <c r="G686" i="5"/>
  <c r="S154" i="5"/>
  <c r="I1502" i="5"/>
  <c r="G1286" i="5"/>
  <c r="S1139" i="5"/>
  <c r="S1722" i="5"/>
  <c r="S1674" i="5"/>
  <c r="T2418" i="5"/>
  <c r="T1998" i="5"/>
  <c r="T1014" i="5"/>
  <c r="T378" i="5"/>
  <c r="S515" i="5"/>
  <c r="T608" i="5"/>
  <c r="S608" i="5"/>
  <c r="S106" i="5"/>
  <c r="T106" i="5"/>
  <c r="S318" i="5"/>
  <c r="S1088" i="5"/>
  <c r="S368" i="5"/>
  <c r="T2322" i="5"/>
  <c r="S2322" i="5"/>
  <c r="T2142" i="5"/>
  <c r="S2142" i="5"/>
  <c r="T1878" i="5"/>
  <c r="S1878" i="5"/>
  <c r="S1518" i="5"/>
  <c r="T1518" i="5"/>
  <c r="S1290" i="5"/>
  <c r="T1290" i="5"/>
  <c r="S1122" i="5"/>
  <c r="T1122" i="5"/>
  <c r="S1098" i="5"/>
  <c r="T1098" i="5"/>
  <c r="S1038" i="5"/>
  <c r="T1038" i="5"/>
  <c r="S942" i="5"/>
  <c r="T942" i="5"/>
  <c r="T774" i="5"/>
  <c r="S774" i="5"/>
  <c r="T690" i="5"/>
  <c r="S690" i="5"/>
  <c r="T666" i="5"/>
  <c r="S666" i="5"/>
  <c r="T570" i="5"/>
  <c r="S570" i="5"/>
  <c r="S534" i="5"/>
  <c r="T534" i="5"/>
  <c r="T486" i="5"/>
  <c r="S486" i="5"/>
  <c r="S1794" i="5"/>
  <c r="S268" i="5"/>
  <c r="S2202" i="5"/>
  <c r="T2214" i="5"/>
  <c r="V1706" i="5"/>
  <c r="G1706" i="5"/>
  <c r="R1526" i="5"/>
  <c r="H1526" i="5"/>
  <c r="I1238" i="5"/>
  <c r="H1238" i="5"/>
  <c r="V962" i="5"/>
  <c r="J962" i="5"/>
  <c r="S870" i="5"/>
  <c r="S1686" i="5"/>
  <c r="S2154" i="5"/>
  <c r="F1346" i="5"/>
  <c r="H1274" i="5"/>
  <c r="S1482" i="5"/>
  <c r="S990" i="5"/>
  <c r="S1926" i="5"/>
  <c r="S522" i="5"/>
  <c r="S2204" i="5"/>
  <c r="S2084" i="5"/>
  <c r="S1063" i="5"/>
  <c r="S1566" i="5"/>
  <c r="S2237" i="5"/>
  <c r="S2370" i="5"/>
  <c r="G170" i="5"/>
  <c r="H1335" i="5"/>
  <c r="S1614" i="5"/>
  <c r="S440" i="5"/>
  <c r="G398" i="5"/>
  <c r="S906" i="5"/>
  <c r="T2406" i="5"/>
  <c r="T654" i="5"/>
  <c r="S1528" i="5"/>
  <c r="S1288" i="5"/>
  <c r="S2176" i="5"/>
  <c r="S300" i="5"/>
  <c r="S2404" i="5"/>
  <c r="S1432" i="5"/>
  <c r="S1396" i="5"/>
  <c r="S1492" i="5"/>
  <c r="S2140" i="5"/>
  <c r="S1780" i="5"/>
  <c r="S1840" i="5"/>
  <c r="S2224" i="5"/>
  <c r="S854" i="5"/>
  <c r="S2270" i="5"/>
  <c r="S700" i="5"/>
  <c r="S1612" i="5"/>
  <c r="S808" i="5"/>
  <c r="S1552" i="5"/>
  <c r="T1636" i="5"/>
  <c r="T1468" i="5"/>
  <c r="T238" i="5"/>
  <c r="S551" i="5"/>
  <c r="S2051" i="5"/>
  <c r="S491" i="5"/>
  <c r="S347" i="5"/>
  <c r="S1847" i="5"/>
  <c r="T2423" i="5"/>
  <c r="S2423" i="5"/>
  <c r="T2375" i="5"/>
  <c r="S2375" i="5"/>
  <c r="T2351" i="5"/>
  <c r="S2351" i="5"/>
  <c r="T2243" i="5"/>
  <c r="S2243" i="5"/>
  <c r="T2171" i="5"/>
  <c r="S2171" i="5"/>
  <c r="S2147" i="5"/>
  <c r="T2147" i="5"/>
  <c r="T2123" i="5"/>
  <c r="S2123" i="5"/>
  <c r="T2099" i="5"/>
  <c r="S2099" i="5"/>
  <c r="T2063" i="5"/>
  <c r="S2063" i="5"/>
  <c r="T2003" i="5"/>
  <c r="S2003" i="5"/>
  <c r="T1979" i="5"/>
  <c r="S1979" i="5"/>
  <c r="T1955" i="5"/>
  <c r="S1955" i="5"/>
  <c r="T1931" i="5"/>
  <c r="S1931" i="5"/>
  <c r="T1907" i="5"/>
  <c r="S1907" i="5"/>
  <c r="T1823" i="5"/>
  <c r="S1823" i="5"/>
  <c r="S1763" i="5"/>
  <c r="T1763" i="5"/>
  <c r="T1715" i="5"/>
  <c r="S1715" i="5"/>
  <c r="T1667" i="5"/>
  <c r="S1667" i="5"/>
  <c r="S1595" i="5"/>
  <c r="T1595" i="5"/>
  <c r="T1487" i="5"/>
  <c r="S1487" i="5"/>
  <c r="S1439" i="5"/>
  <c r="T1439" i="5"/>
  <c r="S1415" i="5"/>
  <c r="T1415" i="5"/>
  <c r="T1355" i="5"/>
  <c r="S1355" i="5"/>
  <c r="S1307" i="5"/>
  <c r="T1307" i="5"/>
  <c r="S1295" i="5"/>
  <c r="T1295" i="5"/>
  <c r="S1235" i="5"/>
  <c r="T1235" i="5"/>
  <c r="S1199" i="5"/>
  <c r="T1199" i="5"/>
  <c r="T1187" i="5"/>
  <c r="S1187" i="5"/>
  <c r="S1151" i="5"/>
  <c r="T1151" i="5"/>
  <c r="T1115" i="5"/>
  <c r="S1115" i="5"/>
  <c r="T1103" i="5"/>
  <c r="S1103" i="5"/>
  <c r="T1091" i="5"/>
  <c r="S1091" i="5"/>
  <c r="T1067" i="5"/>
  <c r="S1067" i="5"/>
  <c r="T1055" i="5"/>
  <c r="S1055" i="5"/>
  <c r="S1043" i="5"/>
  <c r="T1043" i="5"/>
  <c r="S1031" i="5"/>
  <c r="T1031" i="5"/>
  <c r="T983" i="5"/>
  <c r="S983" i="5"/>
  <c r="T971" i="5"/>
  <c r="S971" i="5"/>
  <c r="S959" i="5"/>
  <c r="T959" i="5"/>
  <c r="T947" i="5"/>
  <c r="S947" i="5"/>
  <c r="T911" i="5"/>
  <c r="S911" i="5"/>
  <c r="T887" i="5"/>
  <c r="S887" i="5"/>
  <c r="T875" i="5"/>
  <c r="S875" i="5"/>
  <c r="T863" i="5"/>
  <c r="S863" i="5"/>
  <c r="T827" i="5"/>
  <c r="S827" i="5"/>
  <c r="T815" i="5"/>
  <c r="S815" i="5"/>
  <c r="S791" i="5"/>
  <c r="T791" i="5"/>
  <c r="T767" i="5"/>
  <c r="S767" i="5"/>
  <c r="T743" i="5"/>
  <c r="S743" i="5"/>
  <c r="T719" i="5"/>
  <c r="S719" i="5"/>
  <c r="T707" i="5"/>
  <c r="S707" i="5"/>
  <c r="T671" i="5"/>
  <c r="S671" i="5"/>
  <c r="T647" i="5"/>
  <c r="S647" i="5"/>
  <c r="T635" i="5"/>
  <c r="S635" i="5"/>
  <c r="T623" i="5"/>
  <c r="S623" i="5"/>
  <c r="T611" i="5"/>
  <c r="S611" i="5"/>
  <c r="T587" i="5"/>
  <c r="S587" i="5"/>
  <c r="T575" i="5"/>
  <c r="S575" i="5"/>
  <c r="T563" i="5"/>
  <c r="S563" i="5"/>
  <c r="T539" i="5"/>
  <c r="S539" i="5"/>
  <c r="S503" i="5"/>
  <c r="T503" i="5"/>
  <c r="T395" i="5"/>
  <c r="S395" i="5"/>
  <c r="S359" i="5"/>
  <c r="T359" i="5"/>
  <c r="S335" i="5"/>
  <c r="T335" i="5"/>
  <c r="T2253" i="5"/>
  <c r="S2253" i="5"/>
  <c r="T2085" i="5"/>
  <c r="S2085" i="5"/>
  <c r="S1161" i="5"/>
  <c r="T1161" i="5"/>
  <c r="T669" i="5"/>
  <c r="S669" i="5"/>
  <c r="T525" i="5"/>
  <c r="S525" i="5"/>
  <c r="T441" i="5"/>
  <c r="S441" i="5"/>
  <c r="T417" i="5"/>
  <c r="S417" i="5"/>
  <c r="T333" i="5"/>
  <c r="S333" i="5"/>
  <c r="T753" i="5"/>
  <c r="S1749" i="5"/>
  <c r="T2387" i="5"/>
  <c r="S2387" i="5"/>
  <c r="S2363" i="5"/>
  <c r="T2363" i="5"/>
  <c r="T2339" i="5"/>
  <c r="S2339" i="5"/>
  <c r="T2279" i="5"/>
  <c r="S2279" i="5"/>
  <c r="S2231" i="5"/>
  <c r="T2231" i="5"/>
  <c r="T2183" i="5"/>
  <c r="S2183" i="5"/>
  <c r="S2111" i="5"/>
  <c r="T2111" i="5"/>
  <c r="S2087" i="5"/>
  <c r="T2087" i="5"/>
  <c r="T1967" i="5"/>
  <c r="S1967" i="5"/>
  <c r="T1943" i="5"/>
  <c r="S1943" i="5"/>
  <c r="T1919" i="5"/>
  <c r="S1919" i="5"/>
  <c r="T1859" i="5"/>
  <c r="S1859" i="5"/>
  <c r="T1835" i="5"/>
  <c r="S1835" i="5"/>
  <c r="T1811" i="5"/>
  <c r="S1811" i="5"/>
  <c r="T1799" i="5"/>
  <c r="S1799" i="5"/>
  <c r="S1775" i="5"/>
  <c r="T1775" i="5"/>
  <c r="S1751" i="5"/>
  <c r="T1751" i="5"/>
  <c r="T1703" i="5"/>
  <c r="S1703" i="5"/>
  <c r="S1679" i="5"/>
  <c r="T1679" i="5"/>
  <c r="T1607" i="5"/>
  <c r="S1607" i="5"/>
  <c r="T1535" i="5"/>
  <c r="S1535" i="5"/>
  <c r="T1523" i="5"/>
  <c r="S1523" i="5"/>
  <c r="T1475" i="5"/>
  <c r="S1475" i="5"/>
  <c r="T1451" i="5"/>
  <c r="S1451" i="5"/>
  <c r="S1427" i="5"/>
  <c r="T1427" i="5"/>
  <c r="T1403" i="5"/>
  <c r="S1403" i="5"/>
  <c r="T1343" i="5"/>
  <c r="S1343" i="5"/>
  <c r="T1271" i="5"/>
  <c r="S1271" i="5"/>
  <c r="T1247" i="5"/>
  <c r="S1247" i="5"/>
  <c r="S1211" i="5"/>
  <c r="T1211" i="5"/>
  <c r="T1127" i="5"/>
  <c r="S1127" i="5"/>
  <c r="S2075" i="5"/>
  <c r="T1511" i="5"/>
  <c r="T454" i="5"/>
  <c r="S454" i="5"/>
  <c r="S325" i="5"/>
  <c r="T325" i="5"/>
  <c r="T2241" i="5"/>
  <c r="S2241" i="5"/>
  <c r="T2205" i="5"/>
  <c r="S2205" i="5"/>
  <c r="S1773" i="5"/>
  <c r="T1773" i="5"/>
  <c r="T1665" i="5"/>
  <c r="S1665" i="5"/>
  <c r="T1329" i="5"/>
  <c r="S1329" i="5"/>
  <c r="T837" i="5"/>
  <c r="S837" i="5"/>
  <c r="T645" i="5"/>
  <c r="S645" i="5"/>
  <c r="T561" i="5"/>
  <c r="S561" i="5"/>
  <c r="T381" i="5"/>
  <c r="S381" i="5"/>
  <c r="T345" i="5"/>
  <c r="S345" i="5"/>
  <c r="S755" i="5"/>
  <c r="T1283" i="5"/>
  <c r="T1367" i="5"/>
  <c r="S2015" i="5"/>
  <c r="T407" i="5"/>
  <c r="S958" i="5"/>
  <c r="T958" i="5"/>
  <c r="T718" i="5"/>
  <c r="S718" i="5"/>
  <c r="S1102" i="5"/>
  <c r="S1869" i="5"/>
  <c r="T1869" i="5"/>
  <c r="T1701" i="5"/>
  <c r="S1701" i="5"/>
  <c r="T1533" i="5"/>
  <c r="S1533" i="5"/>
  <c r="S1245" i="5"/>
  <c r="T1245" i="5"/>
  <c r="T1101" i="5"/>
  <c r="S1101" i="5"/>
  <c r="S1005" i="5"/>
  <c r="T1005" i="5"/>
  <c r="T741" i="5"/>
  <c r="S741" i="5"/>
  <c r="T585" i="5"/>
  <c r="S585" i="5"/>
  <c r="T549" i="5"/>
  <c r="S549" i="5"/>
  <c r="T393" i="5"/>
  <c r="S393" i="5"/>
  <c r="S683" i="5"/>
  <c r="S599" i="5"/>
  <c r="S419" i="5"/>
  <c r="S1881" i="5"/>
  <c r="S477" i="5"/>
  <c r="T1643" i="5"/>
  <c r="S1619" i="5"/>
  <c r="S779" i="5"/>
  <c r="S1787" i="5"/>
  <c r="S2291" i="5"/>
  <c r="S1259" i="5"/>
  <c r="S2267" i="5"/>
  <c r="S1175" i="5"/>
  <c r="S455" i="5"/>
  <c r="T1019" i="5"/>
  <c r="S253" i="5"/>
  <c r="T253" i="5"/>
  <c r="S1916" i="5"/>
  <c r="T1916" i="5"/>
  <c r="S1280" i="5"/>
  <c r="T1280" i="5"/>
  <c r="T932" i="5"/>
  <c r="S932" i="5"/>
  <c r="T896" i="5"/>
  <c r="S896" i="5"/>
  <c r="T800" i="5"/>
  <c r="S800" i="5"/>
  <c r="T716" i="5"/>
  <c r="S716" i="5"/>
  <c r="T584" i="5"/>
  <c r="S584" i="5"/>
  <c r="T452" i="5"/>
  <c r="S452" i="5"/>
  <c r="T190" i="5"/>
  <c r="S190" i="5"/>
  <c r="V495" i="5"/>
  <c r="G495" i="5"/>
  <c r="F1118" i="5"/>
  <c r="H1118" i="5"/>
  <c r="I1022" i="5"/>
  <c r="R1022" i="5"/>
  <c r="F1022" i="5"/>
  <c r="AB710" i="5"/>
  <c r="V710" i="5"/>
  <c r="F710" i="5"/>
  <c r="H662" i="5"/>
  <c r="J662" i="5"/>
  <c r="F662" i="5"/>
  <c r="I662" i="5"/>
  <c r="V470" i="5"/>
  <c r="E470" i="5"/>
  <c r="X470" i="5"/>
  <c r="H374" i="5"/>
  <c r="F374" i="5"/>
  <c r="AB350" i="5"/>
  <c r="V350" i="5"/>
  <c r="G350" i="5"/>
  <c r="AB266" i="5"/>
  <c r="V266" i="5"/>
  <c r="G266" i="5"/>
  <c r="V218" i="5"/>
  <c r="G218" i="5"/>
  <c r="V182" i="5"/>
  <c r="H182" i="5"/>
  <c r="H170" i="5"/>
  <c r="E170" i="5"/>
  <c r="X170" i="5"/>
  <c r="I170" i="5"/>
  <c r="V134" i="5"/>
  <c r="E134" i="5"/>
  <c r="X134" i="5"/>
  <c r="AB134" i="5"/>
  <c r="E122" i="5"/>
  <c r="X122" i="5"/>
  <c r="H122" i="5"/>
  <c r="AB86" i="5"/>
  <c r="V86" i="5"/>
  <c r="I86" i="5"/>
  <c r="AB74" i="5"/>
  <c r="V74" i="5"/>
  <c r="H74" i="5"/>
  <c r="V26" i="5"/>
  <c r="G26" i="5"/>
  <c r="T2036" i="5"/>
  <c r="T201" i="5"/>
  <c r="T867" i="5"/>
  <c r="S867" i="5"/>
  <c r="T651" i="5"/>
  <c r="S651" i="5"/>
  <c r="S273" i="5"/>
  <c r="T273" i="5"/>
  <c r="T249" i="5"/>
  <c r="S249" i="5"/>
  <c r="S2024" i="5"/>
  <c r="V1394" i="5"/>
  <c r="E1394" i="5"/>
  <c r="X1394" i="5"/>
  <c r="V1130" i="5"/>
  <c r="F1130" i="5"/>
  <c r="V1082" i="5"/>
  <c r="J1082" i="5"/>
  <c r="T322" i="5"/>
  <c r="S322" i="5"/>
  <c r="T310" i="5"/>
  <c r="S310" i="5"/>
  <c r="T298" i="5"/>
  <c r="S298" i="5"/>
  <c r="T2312" i="5"/>
  <c r="S2312" i="5"/>
  <c r="S2180" i="5"/>
  <c r="T2180" i="5"/>
  <c r="T1568" i="5"/>
  <c r="S1568" i="5"/>
  <c r="S1076" i="5"/>
  <c r="T1076" i="5"/>
  <c r="T680" i="5"/>
  <c r="T240" i="5"/>
  <c r="S240" i="5"/>
  <c r="T202" i="5"/>
  <c r="S202" i="5"/>
  <c r="H2115" i="5"/>
  <c r="I2115" i="5"/>
  <c r="T213" i="5"/>
  <c r="T312" i="5"/>
  <c r="S312" i="5"/>
  <c r="T250" i="5"/>
  <c r="S250" i="5"/>
  <c r="T226" i="5"/>
  <c r="S226" i="5"/>
  <c r="AB2186" i="5"/>
  <c r="S2288" i="5"/>
  <c r="T2288" i="5"/>
  <c r="T1808" i="5"/>
  <c r="S1808" i="5"/>
  <c r="T1340" i="5"/>
  <c r="S1340" i="5"/>
  <c r="T1064" i="5"/>
  <c r="S1064" i="5"/>
  <c r="T1016" i="5"/>
  <c r="S1016" i="5"/>
  <c r="T512" i="5"/>
  <c r="S512" i="5"/>
  <c r="T464" i="5"/>
  <c r="S464" i="5"/>
  <c r="S1784" i="5"/>
  <c r="S1688" i="5"/>
  <c r="S380" i="5"/>
  <c r="S1124" i="5"/>
  <c r="T1112" i="5"/>
  <c r="S203" i="5"/>
  <c r="T203" i="5"/>
  <c r="S1844" i="5"/>
  <c r="S1676" i="5"/>
  <c r="T812" i="5"/>
  <c r="T524" i="5"/>
  <c r="T214" i="5"/>
  <c r="S214" i="5"/>
  <c r="S548" i="5"/>
  <c r="S560" i="5"/>
  <c r="T2396" i="5"/>
  <c r="T215" i="5"/>
  <c r="T263" i="5"/>
  <c r="S263" i="5"/>
  <c r="T177" i="5"/>
  <c r="S177" i="5"/>
  <c r="T165" i="5"/>
  <c r="S165" i="5"/>
  <c r="V2126" i="5"/>
  <c r="F2126" i="5"/>
  <c r="V2114" i="5"/>
  <c r="H2114" i="5"/>
  <c r="V2078" i="5"/>
  <c r="I2078" i="5"/>
  <c r="AB2078" i="5"/>
  <c r="V2066" i="5"/>
  <c r="R2066" i="5"/>
  <c r="AB2066" i="5"/>
  <c r="H2030" i="5"/>
  <c r="R2030" i="5"/>
  <c r="I2030" i="5"/>
  <c r="R1730" i="5"/>
  <c r="H1730" i="5"/>
  <c r="V1598" i="5"/>
  <c r="G1598" i="5"/>
  <c r="E1562" i="5"/>
  <c r="X1562" i="5"/>
  <c r="H1562" i="5"/>
  <c r="V1310" i="5"/>
  <c r="I1310" i="5"/>
  <c r="E1262" i="5"/>
  <c r="X1262" i="5"/>
  <c r="R1262" i="5"/>
  <c r="J1262" i="5"/>
  <c r="I1262" i="5"/>
  <c r="V998" i="5"/>
  <c r="E998" i="5"/>
  <c r="X998" i="5"/>
  <c r="AB650" i="5"/>
  <c r="V650" i="5"/>
  <c r="R650" i="5"/>
  <c r="V278" i="5"/>
  <c r="I278" i="5"/>
  <c r="AB278" i="5"/>
  <c r="S1724" i="5"/>
  <c r="H1262" i="5"/>
  <c r="I398" i="5"/>
  <c r="S1556" i="5"/>
  <c r="H1946" i="5"/>
  <c r="S301" i="5"/>
  <c r="S1652" i="5"/>
  <c r="S1640" i="5"/>
  <c r="T212" i="5"/>
  <c r="S212" i="5"/>
  <c r="S200" i="5"/>
  <c r="T200" i="5"/>
  <c r="R62" i="5"/>
  <c r="I1346" i="5"/>
  <c r="S262" i="5"/>
  <c r="G1346" i="5"/>
  <c r="S2240" i="5"/>
  <c r="H38" i="5"/>
  <c r="G1190" i="5"/>
  <c r="S920" i="5"/>
  <c r="H62" i="5"/>
  <c r="S476" i="5"/>
  <c r="S188" i="5"/>
  <c r="S1532" i="5"/>
  <c r="F38" i="5"/>
  <c r="S1196" i="5"/>
  <c r="S122" i="5"/>
  <c r="S1232" i="5"/>
  <c r="S2048" i="5"/>
  <c r="G38" i="5"/>
  <c r="S1700" i="5"/>
  <c r="S572" i="5"/>
  <c r="J170" i="5"/>
  <c r="S176" i="5"/>
  <c r="R122" i="5"/>
  <c r="S824" i="5"/>
  <c r="S2360" i="5"/>
  <c r="S1220" i="5"/>
  <c r="I1274" i="5"/>
  <c r="S1460" i="5"/>
  <c r="S1004" i="5"/>
  <c r="T2144" i="5"/>
  <c r="T168" i="5"/>
  <c r="AB1346" i="5"/>
  <c r="T1248" i="5"/>
  <c r="S1248" i="5"/>
  <c r="T624" i="5"/>
  <c r="S624" i="5"/>
  <c r="T1639" i="5"/>
  <c r="S1639" i="5"/>
  <c r="T871" i="5"/>
  <c r="S871" i="5"/>
  <c r="T1062" i="5"/>
  <c r="S1062" i="5"/>
  <c r="S1134" i="5"/>
  <c r="S558" i="5"/>
  <c r="S184" i="5"/>
  <c r="S1902" i="5"/>
  <c r="S1194" i="5"/>
  <c r="S2298" i="5"/>
  <c r="S1074" i="5"/>
  <c r="S1182" i="5"/>
  <c r="T1578" i="5"/>
  <c r="T1158" i="5"/>
  <c r="T738" i="5"/>
  <c r="S738" i="5"/>
  <c r="T366" i="5"/>
  <c r="S366" i="5"/>
  <c r="S342" i="5"/>
  <c r="S1398" i="5"/>
  <c r="G324" i="5"/>
  <c r="S918" i="5"/>
  <c r="S1470" i="5"/>
  <c r="S462" i="5"/>
  <c r="S1362" i="5"/>
  <c r="S354" i="5"/>
  <c r="S858" i="5"/>
  <c r="S2250" i="5"/>
  <c r="T1446" i="5"/>
  <c r="T1924" i="5"/>
  <c r="S1924" i="5"/>
  <c r="T1828" i="5"/>
  <c r="S1828" i="5"/>
  <c r="S1084" i="5"/>
  <c r="T1084" i="5"/>
  <c r="T940" i="5"/>
  <c r="S940" i="5"/>
  <c r="T376" i="5"/>
  <c r="S376" i="5"/>
  <c r="T2431" i="5"/>
  <c r="S44" i="5"/>
  <c r="T44" i="5"/>
  <c r="J2079" i="5"/>
  <c r="R2079" i="5"/>
  <c r="V135" i="5"/>
  <c r="I135" i="5"/>
  <c r="V54" i="5"/>
  <c r="G54" i="5"/>
  <c r="AB54" i="5"/>
  <c r="S56" i="5"/>
  <c r="T56" i="5"/>
  <c r="I1949" i="5"/>
  <c r="H1949" i="5"/>
  <c r="F1949" i="5"/>
  <c r="S78" i="5"/>
  <c r="T78" i="5"/>
  <c r="S237" i="5"/>
  <c r="T237" i="5"/>
  <c r="S140" i="5"/>
  <c r="T140" i="5"/>
  <c r="T90" i="5"/>
  <c r="S90" i="5"/>
  <c r="T30" i="5"/>
  <c r="S30" i="5"/>
  <c r="R1791" i="5"/>
  <c r="I1791" i="5"/>
  <c r="V1203" i="5"/>
  <c r="H1203" i="5"/>
  <c r="AB1203" i="5"/>
  <c r="V327" i="5"/>
  <c r="J327" i="5"/>
  <c r="AB327" i="5"/>
  <c r="S271" i="5"/>
  <c r="T271" i="5"/>
  <c r="S210" i="5"/>
  <c r="T210" i="5"/>
  <c r="T198" i="5"/>
  <c r="S198" i="5"/>
  <c r="T174" i="5"/>
  <c r="S174" i="5"/>
  <c r="T127" i="5"/>
  <c r="S127" i="5"/>
  <c r="T53" i="5"/>
  <c r="S53" i="5"/>
  <c r="S41" i="5"/>
  <c r="T41" i="5"/>
  <c r="S29" i="5"/>
  <c r="T29" i="5"/>
  <c r="H939" i="5"/>
  <c r="G1335" i="5"/>
  <c r="T320" i="5"/>
  <c r="S320" i="5"/>
  <c r="T308" i="5"/>
  <c r="S308" i="5"/>
  <c r="S296" i="5"/>
  <c r="T296" i="5"/>
  <c r="S284" i="5"/>
  <c r="T284" i="5"/>
  <c r="T270" i="5"/>
  <c r="S270" i="5"/>
  <c r="S223" i="5"/>
  <c r="T223" i="5"/>
  <c r="S197" i="5"/>
  <c r="T197" i="5"/>
  <c r="R939" i="5"/>
  <c r="G1791" i="5"/>
  <c r="T76" i="5"/>
  <c r="AB2079" i="5"/>
  <c r="AB135" i="5"/>
  <c r="T319" i="5"/>
  <c r="S319" i="5"/>
  <c r="T295" i="5"/>
  <c r="S295" i="5"/>
  <c r="T283" i="5"/>
  <c r="S283" i="5"/>
  <c r="T222" i="5"/>
  <c r="S222" i="5"/>
  <c r="T137" i="5"/>
  <c r="S137" i="5"/>
  <c r="T162" i="5"/>
  <c r="T2019" i="5"/>
  <c r="S2019" i="5"/>
  <c r="T1911" i="5"/>
  <c r="S1911" i="5"/>
  <c r="T1671" i="5"/>
  <c r="S1671" i="5"/>
  <c r="T1383" i="5"/>
  <c r="S1383" i="5"/>
  <c r="T1347" i="5"/>
  <c r="S1347" i="5"/>
  <c r="T1239" i="5"/>
  <c r="S1239" i="5"/>
  <c r="T879" i="5"/>
  <c r="S879" i="5"/>
  <c r="T819" i="5"/>
  <c r="S819" i="5"/>
  <c r="T771" i="5"/>
  <c r="S771" i="5"/>
  <c r="T723" i="5"/>
  <c r="S723" i="5"/>
  <c r="T687" i="5"/>
  <c r="S687" i="5"/>
  <c r="S579" i="5"/>
  <c r="T579" i="5"/>
  <c r="T375" i="5"/>
  <c r="S375" i="5"/>
  <c r="T257" i="5"/>
  <c r="S257" i="5"/>
  <c r="T171" i="5"/>
  <c r="S171" i="5"/>
  <c r="S2139" i="5"/>
  <c r="T160" i="5"/>
  <c r="T31" i="5"/>
  <c r="T2294" i="5"/>
  <c r="S2294" i="5"/>
  <c r="S2282" i="5"/>
  <c r="T2282" i="5"/>
  <c r="T2174" i="5"/>
  <c r="S2174" i="5"/>
  <c r="T2150" i="5"/>
  <c r="S2150" i="5"/>
  <c r="T2126" i="5"/>
  <c r="S2126" i="5"/>
  <c r="T2030" i="5"/>
  <c r="S2030" i="5"/>
  <c r="S2006" i="5"/>
  <c r="T2006" i="5"/>
  <c r="T1994" i="5"/>
  <c r="S1994" i="5"/>
  <c r="T1934" i="5"/>
  <c r="S1934" i="5"/>
  <c r="S1778" i="5"/>
  <c r="T1778" i="5"/>
  <c r="T1766" i="5"/>
  <c r="S1766" i="5"/>
  <c r="T1694" i="5"/>
  <c r="S1694" i="5"/>
  <c r="T1646" i="5"/>
  <c r="S1646" i="5"/>
  <c r="S1634" i="5"/>
  <c r="T1634" i="5"/>
  <c r="T1622" i="5"/>
  <c r="S1622" i="5"/>
  <c r="T1574" i="5"/>
  <c r="S1574" i="5"/>
  <c r="T1562" i="5"/>
  <c r="S1562" i="5"/>
  <c r="T1550" i="5"/>
  <c r="S1550" i="5"/>
  <c r="T1442" i="5"/>
  <c r="S1442" i="5"/>
  <c r="S1406" i="5"/>
  <c r="T1406" i="5"/>
  <c r="T1334" i="5"/>
  <c r="S1334" i="5"/>
  <c r="T1190" i="5"/>
  <c r="S1190" i="5"/>
  <c r="T1166" i="5"/>
  <c r="S1166" i="5"/>
  <c r="T1094" i="5"/>
  <c r="S1094" i="5"/>
  <c r="T1058" i="5"/>
  <c r="S1058" i="5"/>
  <c r="S806" i="5"/>
  <c r="T806" i="5"/>
  <c r="T794" i="5"/>
  <c r="S794" i="5"/>
  <c r="T734" i="5"/>
  <c r="S734" i="5"/>
  <c r="T686" i="5"/>
  <c r="S686" i="5"/>
  <c r="T626" i="5"/>
  <c r="S626" i="5"/>
  <c r="T614" i="5"/>
  <c r="S614" i="5"/>
  <c r="T602" i="5"/>
  <c r="S602" i="5"/>
  <c r="S590" i="5"/>
  <c r="T590" i="5"/>
  <c r="T554" i="5"/>
  <c r="S554" i="5"/>
  <c r="T542" i="5"/>
  <c r="S542" i="5"/>
  <c r="V16" i="5"/>
  <c r="S16" i="5"/>
  <c r="T16" i="5"/>
  <c r="T187" i="5"/>
  <c r="S187" i="5"/>
  <c r="S77" i="5"/>
  <c r="T77" i="5"/>
  <c r="S151" i="5"/>
  <c r="T151" i="5"/>
  <c r="T248" i="5"/>
  <c r="V15" i="5"/>
  <c r="J15" i="5"/>
  <c r="T199" i="5"/>
  <c r="S199" i="5"/>
  <c r="V903" i="5"/>
  <c r="E903" i="5"/>
  <c r="X903" i="5"/>
  <c r="H1755" i="5"/>
  <c r="S235" i="5"/>
  <c r="T246" i="5"/>
  <c r="V578" i="5"/>
  <c r="G578" i="5"/>
  <c r="E386" i="5"/>
  <c r="X386" i="5"/>
  <c r="I386" i="5"/>
  <c r="F386" i="5"/>
  <c r="G2030" i="5"/>
  <c r="G386" i="5"/>
  <c r="R386" i="5"/>
  <c r="G662" i="5"/>
  <c r="J62" i="5"/>
  <c r="AB1790" i="5"/>
  <c r="V314" i="5"/>
  <c r="J314" i="5"/>
  <c r="T2276" i="5"/>
  <c r="S2276" i="5"/>
  <c r="T2252" i="5"/>
  <c r="S2252" i="5"/>
  <c r="S2216" i="5"/>
  <c r="T2216" i="5"/>
  <c r="T1976" i="5"/>
  <c r="S1976" i="5"/>
  <c r="T1940" i="5"/>
  <c r="S1940" i="5"/>
  <c r="T1820" i="5"/>
  <c r="S1820" i="5"/>
  <c r="T1796" i="5"/>
  <c r="S1796" i="5"/>
  <c r="T1772" i="5"/>
  <c r="S1772" i="5"/>
  <c r="T1472" i="5"/>
  <c r="S1472" i="5"/>
  <c r="S1376" i="5"/>
  <c r="T1376" i="5"/>
  <c r="S1316" i="5"/>
  <c r="T1316" i="5"/>
  <c r="S1244" i="5"/>
  <c r="T1244" i="5"/>
  <c r="T908" i="5"/>
  <c r="S908" i="5"/>
  <c r="T788" i="5"/>
  <c r="S788" i="5"/>
  <c r="T728" i="5"/>
  <c r="S728" i="5"/>
  <c r="S392" i="5"/>
  <c r="T392" i="5"/>
  <c r="T356" i="5"/>
  <c r="S356" i="5"/>
  <c r="S264" i="5"/>
  <c r="T264" i="5"/>
  <c r="V2414" i="5"/>
  <c r="G2414" i="5"/>
  <c r="V2198" i="5"/>
  <c r="G2198" i="5"/>
  <c r="V2054" i="5"/>
  <c r="AB2054" i="5"/>
  <c r="E2030" i="5"/>
  <c r="X2030" i="5"/>
  <c r="F2030" i="5"/>
  <c r="E2006" i="5"/>
  <c r="X2006" i="5"/>
  <c r="R2006" i="5"/>
  <c r="I2006" i="5"/>
  <c r="V1934" i="5"/>
  <c r="G1934" i="5"/>
  <c r="AB1934" i="5"/>
  <c r="V1910" i="5"/>
  <c r="G1910" i="5"/>
  <c r="AB1910" i="5"/>
  <c r="V1898" i="5"/>
  <c r="G1898" i="5"/>
  <c r="AB1898" i="5"/>
  <c r="V1766" i="5"/>
  <c r="G1766" i="5"/>
  <c r="E1682" i="5"/>
  <c r="X1682" i="5"/>
  <c r="H1682" i="5"/>
  <c r="F1682" i="5"/>
  <c r="I1682" i="5"/>
  <c r="V1658" i="5"/>
  <c r="AB1658" i="5"/>
  <c r="F1610" i="5"/>
  <c r="H1610" i="5"/>
  <c r="E1526" i="5"/>
  <c r="X1526" i="5"/>
  <c r="J1526" i="5"/>
  <c r="E1502" i="5"/>
  <c r="X1502" i="5"/>
  <c r="R1502" i="5"/>
  <c r="F1502" i="5"/>
  <c r="V1478" i="5"/>
  <c r="G1478" i="5"/>
  <c r="AB1478" i="5"/>
  <c r="V1466" i="5"/>
  <c r="G1466" i="5"/>
  <c r="V1418" i="5"/>
  <c r="V1334" i="5"/>
  <c r="G1334" i="5"/>
  <c r="V1322" i="5"/>
  <c r="G1322" i="5"/>
  <c r="E1286" i="5"/>
  <c r="X1286" i="5"/>
  <c r="I1286" i="5"/>
  <c r="R1286" i="5"/>
  <c r="J1286" i="5"/>
  <c r="F1286" i="5"/>
  <c r="E1238" i="5"/>
  <c r="X1238" i="5"/>
  <c r="R1238" i="5"/>
  <c r="F1238" i="5"/>
  <c r="V1214" i="5"/>
  <c r="AB1214" i="5"/>
  <c r="H1178" i="5"/>
  <c r="F1178" i="5"/>
  <c r="E1142" i="5"/>
  <c r="X1142" i="5"/>
  <c r="J1142" i="5"/>
  <c r="E1118" i="5"/>
  <c r="X1118" i="5"/>
  <c r="R1118" i="5"/>
  <c r="J1118" i="5"/>
  <c r="I1118" i="5"/>
  <c r="V1070" i="5"/>
  <c r="G1070" i="5"/>
  <c r="E1022" i="5"/>
  <c r="X1022" i="5"/>
  <c r="J1022" i="5"/>
  <c r="V986" i="5"/>
  <c r="G986" i="5"/>
  <c r="AB974" i="5"/>
  <c r="V974" i="5"/>
  <c r="J974" i="5"/>
  <c r="V950" i="5"/>
  <c r="G950" i="5"/>
  <c r="AB950" i="5"/>
  <c r="V938" i="5"/>
  <c r="H938" i="5"/>
  <c r="AB938" i="5"/>
  <c r="V926" i="5"/>
  <c r="G926" i="5"/>
  <c r="AB926" i="5"/>
  <c r="AB902" i="5"/>
  <c r="G902" i="5"/>
  <c r="E890" i="5"/>
  <c r="X890" i="5"/>
  <c r="F890" i="5"/>
  <c r="R890" i="5"/>
  <c r="I890" i="5"/>
  <c r="E842" i="5"/>
  <c r="X842" i="5"/>
  <c r="H842" i="5"/>
  <c r="J842" i="5"/>
  <c r="V818" i="5"/>
  <c r="G818" i="5"/>
  <c r="V782" i="5"/>
  <c r="G782" i="5"/>
  <c r="AB782" i="5"/>
  <c r="V758" i="5"/>
  <c r="G758" i="5"/>
  <c r="V734" i="5"/>
  <c r="G734" i="5"/>
  <c r="AB734" i="5"/>
  <c r="E698" i="5"/>
  <c r="X698" i="5"/>
  <c r="J698" i="5"/>
  <c r="H698" i="5"/>
  <c r="E686" i="5"/>
  <c r="X686" i="5"/>
  <c r="F686" i="5"/>
  <c r="J686" i="5"/>
  <c r="R686" i="5"/>
  <c r="E662" i="5"/>
  <c r="X662" i="5"/>
  <c r="R662" i="5"/>
  <c r="V626" i="5"/>
  <c r="V602" i="5"/>
  <c r="G602" i="5"/>
  <c r="V590" i="5"/>
  <c r="G590" i="5"/>
  <c r="J1274" i="5"/>
  <c r="F1262" i="5"/>
  <c r="T2228" i="5"/>
  <c r="S2228" i="5"/>
  <c r="T2192" i="5"/>
  <c r="S2192" i="5"/>
  <c r="T2132" i="5"/>
  <c r="S2132" i="5"/>
  <c r="T1988" i="5"/>
  <c r="S1988" i="5"/>
  <c r="T1964" i="5"/>
  <c r="S1964" i="5"/>
  <c r="S1928" i="5"/>
  <c r="T1928" i="5"/>
  <c r="T1880" i="5"/>
  <c r="S1880" i="5"/>
  <c r="T1868" i="5"/>
  <c r="S1868" i="5"/>
  <c r="T1664" i="5"/>
  <c r="S1664" i="5"/>
  <c r="T1580" i="5"/>
  <c r="S1580" i="5"/>
  <c r="T1424" i="5"/>
  <c r="S1424" i="5"/>
  <c r="T1328" i="5"/>
  <c r="S1328" i="5"/>
  <c r="T1304" i="5"/>
  <c r="S1304" i="5"/>
  <c r="T1292" i="5"/>
  <c r="S1292" i="5"/>
  <c r="T1256" i="5"/>
  <c r="S1256" i="5"/>
  <c r="T1184" i="5"/>
  <c r="S1184" i="5"/>
  <c r="T1052" i="5"/>
  <c r="S1052" i="5"/>
  <c r="S1040" i="5"/>
  <c r="T1040" i="5"/>
  <c r="T980" i="5"/>
  <c r="S980" i="5"/>
  <c r="T956" i="5"/>
  <c r="S956" i="5"/>
  <c r="T884" i="5"/>
  <c r="S884" i="5"/>
  <c r="T848" i="5"/>
  <c r="S848" i="5"/>
  <c r="T644" i="5"/>
  <c r="S644" i="5"/>
  <c r="S404" i="5"/>
  <c r="T404" i="5"/>
  <c r="S324" i="5"/>
  <c r="T324" i="5"/>
  <c r="S156" i="5"/>
  <c r="T156" i="5"/>
  <c r="I1178" i="5"/>
  <c r="H2006" i="5"/>
  <c r="J1610" i="5"/>
  <c r="F170" i="5"/>
  <c r="H2222" i="5"/>
  <c r="S252" i="5"/>
  <c r="S229" i="5"/>
  <c r="S2120" i="5"/>
  <c r="T536" i="5"/>
  <c r="AB1634" i="5"/>
  <c r="T2419" i="5"/>
  <c r="S2419" i="5"/>
  <c r="T1951" i="5"/>
  <c r="S1951" i="5"/>
  <c r="T811" i="5"/>
  <c r="S811" i="5"/>
  <c r="S715" i="5"/>
  <c r="T715" i="5"/>
  <c r="T691" i="5"/>
  <c r="S691" i="5"/>
  <c r="T679" i="5"/>
  <c r="S679" i="5"/>
  <c r="T667" i="5"/>
  <c r="S667" i="5"/>
  <c r="T559" i="5"/>
  <c r="S559" i="5"/>
  <c r="T499" i="5"/>
  <c r="S499" i="5"/>
  <c r="S487" i="5"/>
  <c r="T487" i="5"/>
  <c r="T343" i="5"/>
  <c r="S343" i="5"/>
  <c r="S326" i="5"/>
  <c r="T326" i="5"/>
  <c r="T304" i="5"/>
  <c r="S304" i="5"/>
  <c r="F1274" i="5"/>
  <c r="J2030" i="5"/>
  <c r="J122" i="5"/>
  <c r="H1874" i="5"/>
  <c r="G2006" i="5"/>
  <c r="G1118" i="5"/>
  <c r="J1682" i="5"/>
  <c r="J386" i="5"/>
  <c r="T302" i="5"/>
  <c r="S302" i="5"/>
  <c r="T97" i="5"/>
  <c r="S97" i="5"/>
  <c r="S2324" i="5"/>
  <c r="T2324" i="5"/>
  <c r="G290" i="5"/>
  <c r="G698" i="5"/>
  <c r="F1526" i="5"/>
  <c r="S2168" i="5"/>
  <c r="S968" i="5"/>
  <c r="G1730" i="5"/>
  <c r="S332" i="5"/>
  <c r="G2150" i="5"/>
  <c r="S1484" i="5"/>
  <c r="S620" i="5"/>
  <c r="S2072" i="5"/>
  <c r="H290" i="5"/>
  <c r="T2336" i="5"/>
  <c r="T2108" i="5"/>
  <c r="AB1502" i="5"/>
  <c r="T329" i="5"/>
  <c r="S329" i="5"/>
  <c r="V2330" i="5"/>
  <c r="G2330" i="5"/>
  <c r="V2210" i="5"/>
  <c r="R2210" i="5"/>
  <c r="AB2210" i="5"/>
  <c r="I2186" i="5"/>
  <c r="J2186" i="5"/>
  <c r="V2174" i="5"/>
  <c r="G2174" i="5"/>
  <c r="E2150" i="5"/>
  <c r="X2150" i="5"/>
  <c r="H2150" i="5"/>
  <c r="R2150" i="5"/>
  <c r="AB2018" i="5"/>
  <c r="V2018" i="5"/>
  <c r="H2018" i="5"/>
  <c r="E1994" i="5"/>
  <c r="X1994" i="5"/>
  <c r="H1994" i="5"/>
  <c r="I1994" i="5"/>
  <c r="AB1970" i="5"/>
  <c r="V1970" i="5"/>
  <c r="G1970" i="5"/>
  <c r="F1946" i="5"/>
  <c r="R1946" i="5"/>
  <c r="AB1922" i="5"/>
  <c r="V1922" i="5"/>
  <c r="I1922" i="5"/>
  <c r="V1826" i="5"/>
  <c r="G1826" i="5"/>
  <c r="F1802" i="5"/>
  <c r="J1802" i="5"/>
  <c r="V1778" i="5"/>
  <c r="G1778" i="5"/>
  <c r="V1754" i="5"/>
  <c r="G1754" i="5"/>
  <c r="E1730" i="5"/>
  <c r="X1730" i="5"/>
  <c r="F1730" i="5"/>
  <c r="V1718" i="5"/>
  <c r="G1718" i="5"/>
  <c r="V1694" i="5"/>
  <c r="G1694" i="5"/>
  <c r="V1670" i="5"/>
  <c r="AB1670" i="5"/>
  <c r="V1646" i="5"/>
  <c r="AB1646" i="5"/>
  <c r="V1538" i="5"/>
  <c r="G1538" i="5"/>
  <c r="V1514" i="5"/>
  <c r="G1514" i="5"/>
  <c r="V1490" i="5"/>
  <c r="AB1490" i="5"/>
  <c r="AB1454" i="5"/>
  <c r="V1454" i="5"/>
  <c r="F1454" i="5"/>
  <c r="V1430" i="5"/>
  <c r="AB1406" i="5"/>
  <c r="V1406" i="5"/>
  <c r="F1406" i="5"/>
  <c r="V1370" i="5"/>
  <c r="AB1370" i="5"/>
  <c r="E1346" i="5"/>
  <c r="X1346" i="5"/>
  <c r="J1346" i="5"/>
  <c r="V1226" i="5"/>
  <c r="G1226" i="5"/>
  <c r="E1190" i="5"/>
  <c r="X1190" i="5"/>
  <c r="J1190" i="5"/>
  <c r="F1190" i="5"/>
  <c r="I1190" i="5"/>
  <c r="V1166" i="5"/>
  <c r="G1166" i="5"/>
  <c r="V1106" i="5"/>
  <c r="G1106" i="5"/>
  <c r="V1046" i="5"/>
  <c r="G1046" i="5"/>
  <c r="V530" i="5"/>
  <c r="G530" i="5"/>
  <c r="AB530" i="5"/>
  <c r="V482" i="5"/>
  <c r="AB482" i="5"/>
  <c r="E398" i="5"/>
  <c r="X398" i="5"/>
  <c r="H398" i="5"/>
  <c r="E374" i="5"/>
  <c r="X374" i="5"/>
  <c r="R374" i="5"/>
  <c r="V338" i="5"/>
  <c r="G338" i="5"/>
  <c r="V302" i="5"/>
  <c r="G302" i="5"/>
  <c r="V242" i="5"/>
  <c r="G242" i="5"/>
  <c r="V206" i="5"/>
  <c r="G206" i="5"/>
  <c r="V194" i="5"/>
  <c r="J194" i="5"/>
  <c r="V158" i="5"/>
  <c r="G158" i="5"/>
  <c r="V146" i="5"/>
  <c r="G146" i="5"/>
  <c r="V98" i="5"/>
  <c r="AB98" i="5"/>
  <c r="E62" i="5"/>
  <c r="X62" i="5"/>
  <c r="I62" i="5"/>
  <c r="V50" i="5"/>
  <c r="G50" i="5"/>
  <c r="X14" i="5"/>
  <c r="H14" i="5"/>
  <c r="G1274" i="5"/>
  <c r="G62" i="5"/>
  <c r="H1346" i="5"/>
  <c r="I2150" i="5"/>
  <c r="J1730" i="5"/>
  <c r="T314" i="5"/>
  <c r="S314" i="5"/>
  <c r="I290" i="5"/>
  <c r="I698" i="5"/>
  <c r="R1838" i="5"/>
  <c r="F2006" i="5"/>
  <c r="S180" i="5"/>
  <c r="F2150" i="5"/>
  <c r="S170" i="5"/>
  <c r="G1022" i="5"/>
  <c r="H686" i="5"/>
  <c r="G1682" i="5"/>
  <c r="G1142" i="5"/>
  <c r="F2222" i="5"/>
  <c r="I1610" i="5"/>
  <c r="I1730" i="5"/>
  <c r="G890" i="5"/>
  <c r="T124" i="5"/>
  <c r="AB1766" i="5"/>
  <c r="AB470" i="5"/>
  <c r="S2372" i="5"/>
  <c r="T2372" i="5"/>
  <c r="S313" i="5"/>
  <c r="T313" i="5"/>
  <c r="T275" i="5"/>
  <c r="S275" i="5"/>
  <c r="T191" i="5"/>
  <c r="S191" i="5"/>
  <c r="G1526" i="5"/>
  <c r="I122" i="5"/>
  <c r="J1994" i="5"/>
  <c r="S488" i="5"/>
  <c r="F1886" i="5"/>
  <c r="R1190" i="5"/>
  <c r="H1142" i="5"/>
  <c r="R170" i="5"/>
  <c r="G1610" i="5"/>
  <c r="J890" i="5"/>
  <c r="S692" i="5"/>
  <c r="J1946" i="5"/>
  <c r="T1892" i="5"/>
  <c r="S134" i="5"/>
  <c r="I1526" i="5"/>
  <c r="S2012" i="5"/>
  <c r="S1748" i="5"/>
  <c r="G122" i="5"/>
  <c r="G1502" i="5"/>
  <c r="G1994" i="5"/>
  <c r="S668" i="5"/>
  <c r="S1736" i="5"/>
  <c r="S428" i="5"/>
  <c r="G842" i="5"/>
  <c r="S1856" i="5"/>
  <c r="G1094" i="5"/>
  <c r="S1364" i="5"/>
  <c r="S740" i="5"/>
  <c r="I1562" i="5"/>
  <c r="R1142" i="5"/>
  <c r="H1190" i="5"/>
  <c r="S241" i="5"/>
  <c r="S1832" i="5"/>
  <c r="T2000" i="5"/>
  <c r="T944" i="5"/>
  <c r="T37" i="5"/>
  <c r="AB1358" i="5"/>
  <c r="AB290" i="5"/>
  <c r="T279" i="5"/>
  <c r="S279" i="5"/>
  <c r="T1753" i="5"/>
  <c r="S1753" i="5"/>
  <c r="S1045" i="5"/>
  <c r="T1045" i="5"/>
  <c r="S1357" i="5"/>
  <c r="S2411" i="5"/>
  <c r="T2411" i="5"/>
  <c r="S2399" i="5"/>
  <c r="T2399" i="5"/>
  <c r="T2327" i="5"/>
  <c r="S2327" i="5"/>
  <c r="T2315" i="5"/>
  <c r="S2315" i="5"/>
  <c r="S2303" i="5"/>
  <c r="T2303" i="5"/>
  <c r="T2255" i="5"/>
  <c r="S2255" i="5"/>
  <c r="S2219" i="5"/>
  <c r="T2219" i="5"/>
  <c r="T2207" i="5"/>
  <c r="S2207" i="5"/>
  <c r="T2195" i="5"/>
  <c r="S2195" i="5"/>
  <c r="T2159" i="5"/>
  <c r="S2159" i="5"/>
  <c r="T2135" i="5"/>
  <c r="S2135" i="5"/>
  <c r="T2039" i="5"/>
  <c r="S2039" i="5"/>
  <c r="S2027" i="5"/>
  <c r="T2027" i="5"/>
  <c r="T1991" i="5"/>
  <c r="S1991" i="5"/>
  <c r="T1895" i="5"/>
  <c r="S1895" i="5"/>
  <c r="T1883" i="5"/>
  <c r="S1883" i="5"/>
  <c r="T1871" i="5"/>
  <c r="S1871" i="5"/>
  <c r="S1655" i="5"/>
  <c r="T1655" i="5"/>
  <c r="S1631" i="5"/>
  <c r="T1631" i="5"/>
  <c r="S1583" i="5"/>
  <c r="T1583" i="5"/>
  <c r="T1559" i="5"/>
  <c r="S1559" i="5"/>
  <c r="S1391" i="5"/>
  <c r="T1391" i="5"/>
  <c r="T1331" i="5"/>
  <c r="S1331" i="5"/>
  <c r="S1163" i="5"/>
  <c r="T1163" i="5"/>
  <c r="T1079" i="5"/>
  <c r="S1079" i="5"/>
  <c r="S1007" i="5"/>
  <c r="T1007" i="5"/>
  <c r="T839" i="5"/>
  <c r="S839" i="5"/>
  <c r="T803" i="5"/>
  <c r="S803" i="5"/>
  <c r="S731" i="5"/>
  <c r="T731" i="5"/>
  <c r="T695" i="5"/>
  <c r="S695" i="5"/>
  <c r="T659" i="5"/>
  <c r="S659" i="5"/>
  <c r="S479" i="5"/>
  <c r="T479" i="5"/>
  <c r="T467" i="5"/>
  <c r="S467" i="5"/>
  <c r="S443" i="5"/>
  <c r="T443" i="5"/>
  <c r="T383" i="5"/>
  <c r="S383" i="5"/>
  <c r="T371" i="5"/>
  <c r="S371" i="5"/>
  <c r="S1557" i="5"/>
  <c r="T1557" i="5"/>
  <c r="T1089" i="5"/>
  <c r="S1089" i="5"/>
  <c r="E2318" i="5"/>
  <c r="X2318" i="5"/>
  <c r="F2318" i="5"/>
  <c r="R2318" i="5"/>
  <c r="I2318" i="5"/>
  <c r="H2318" i="5"/>
  <c r="J1887" i="5"/>
  <c r="I1887" i="5"/>
  <c r="R1887" i="5"/>
  <c r="J927" i="5"/>
  <c r="I927" i="5"/>
  <c r="S2390" i="5"/>
  <c r="T2390" i="5"/>
  <c r="T2354" i="5"/>
  <c r="S2354" i="5"/>
  <c r="S2258" i="5"/>
  <c r="T2258" i="5"/>
  <c r="T2066" i="5"/>
  <c r="S2066" i="5"/>
  <c r="T1898" i="5"/>
  <c r="S1898" i="5"/>
  <c r="T1790" i="5"/>
  <c r="S1790" i="5"/>
  <c r="T1370" i="5"/>
  <c r="S1370" i="5"/>
  <c r="S1322" i="5"/>
  <c r="T1322" i="5"/>
  <c r="T1238" i="5"/>
  <c r="S1238" i="5"/>
  <c r="T1202" i="5"/>
  <c r="S1202" i="5"/>
  <c r="S998" i="5"/>
  <c r="T998" i="5"/>
  <c r="T962" i="5"/>
  <c r="S962" i="5"/>
  <c r="T650" i="5"/>
  <c r="S650" i="5"/>
  <c r="S1742" i="5"/>
  <c r="S1982" i="5"/>
  <c r="S1046" i="5"/>
  <c r="S446" i="5"/>
  <c r="S1526" i="5"/>
  <c r="S2054" i="5"/>
  <c r="S1467" i="5"/>
  <c r="S842" i="5"/>
  <c r="S2234" i="5"/>
  <c r="S1805" i="5"/>
  <c r="S2090" i="5"/>
  <c r="S1839" i="5"/>
  <c r="S1010" i="5"/>
  <c r="S1298" i="5"/>
  <c r="G794" i="5"/>
  <c r="S216" i="5"/>
  <c r="S530" i="5"/>
  <c r="S1178" i="5"/>
  <c r="T2151" i="5"/>
  <c r="T986" i="5"/>
  <c r="T747" i="5"/>
  <c r="T183" i="5"/>
  <c r="AB1791" i="5"/>
  <c r="S2306" i="5"/>
  <c r="T2306" i="5"/>
  <c r="T1850" i="5"/>
  <c r="S1850" i="5"/>
  <c r="T1802" i="5"/>
  <c r="S1802" i="5"/>
  <c r="T1706" i="5"/>
  <c r="S1706" i="5"/>
  <c r="S710" i="5"/>
  <c r="S1022" i="5"/>
  <c r="S2078" i="5"/>
  <c r="S878" i="5"/>
  <c r="S2330" i="5"/>
  <c r="T2222" i="5"/>
  <c r="T2018" i="5"/>
  <c r="T1286" i="5"/>
  <c r="T458" i="5"/>
  <c r="T265" i="5"/>
  <c r="AB939" i="5"/>
  <c r="V663" i="5"/>
  <c r="H663" i="5"/>
  <c r="AB1335" i="5"/>
  <c r="T2416" i="5"/>
  <c r="S2416" i="5"/>
  <c r="T2368" i="5"/>
  <c r="S2368" i="5"/>
  <c r="T2296" i="5"/>
  <c r="S2296" i="5"/>
  <c r="T2260" i="5"/>
  <c r="S2260" i="5"/>
  <c r="T2248" i="5"/>
  <c r="S2248" i="5"/>
  <c r="T2236" i="5"/>
  <c r="S2236" i="5"/>
  <c r="T2128" i="5"/>
  <c r="S2128" i="5"/>
  <c r="T2116" i="5"/>
  <c r="S2116" i="5"/>
  <c r="T1996" i="5"/>
  <c r="S1996" i="5"/>
  <c r="T1948" i="5"/>
  <c r="S1948" i="5"/>
  <c r="T1936" i="5"/>
  <c r="S1936" i="5"/>
  <c r="T1900" i="5"/>
  <c r="S1900" i="5"/>
  <c r="S1852" i="5"/>
  <c r="T1852" i="5"/>
  <c r="T1816" i="5"/>
  <c r="S1816" i="5"/>
  <c r="T1792" i="5"/>
  <c r="S1792" i="5"/>
  <c r="T1768" i="5"/>
  <c r="S1768" i="5"/>
  <c r="S1756" i="5"/>
  <c r="T1756" i="5"/>
  <c r="T1720" i="5"/>
  <c r="S1720" i="5"/>
  <c r="T1684" i="5"/>
  <c r="S1684" i="5"/>
  <c r="S1660" i="5"/>
  <c r="T1660" i="5"/>
  <c r="T1600" i="5"/>
  <c r="S1600" i="5"/>
  <c r="S1480" i="5"/>
  <c r="T1480" i="5"/>
  <c r="T1444" i="5"/>
  <c r="S1444" i="5"/>
  <c r="S1420" i="5"/>
  <c r="T1420" i="5"/>
  <c r="S1372" i="5"/>
  <c r="T1372" i="5"/>
  <c r="S1240" i="5"/>
  <c r="T1240" i="5"/>
  <c r="S1180" i="5"/>
  <c r="T1180" i="5"/>
  <c r="T1060" i="5"/>
  <c r="S1060" i="5"/>
  <c r="T928" i="5"/>
  <c r="S928" i="5"/>
  <c r="T916" i="5"/>
  <c r="S916" i="5"/>
  <c r="S892" i="5"/>
  <c r="T892" i="5"/>
  <c r="T856" i="5"/>
  <c r="S856" i="5"/>
  <c r="S832" i="5"/>
  <c r="T832" i="5"/>
  <c r="S772" i="5"/>
  <c r="T772" i="5"/>
  <c r="S760" i="5"/>
  <c r="T760" i="5"/>
  <c r="T724" i="5"/>
  <c r="S724" i="5"/>
  <c r="T676" i="5"/>
  <c r="S676" i="5"/>
  <c r="T628" i="5"/>
  <c r="S628" i="5"/>
  <c r="T580" i="5"/>
  <c r="S580" i="5"/>
  <c r="T544" i="5"/>
  <c r="S544" i="5"/>
  <c r="T496" i="5"/>
  <c r="S496" i="5"/>
  <c r="S448" i="5"/>
  <c r="T448" i="5"/>
  <c r="T412" i="5"/>
  <c r="S412" i="5"/>
  <c r="T340" i="5"/>
  <c r="S340" i="5"/>
  <c r="S2367" i="5"/>
  <c r="T2367" i="5"/>
  <c r="T2355" i="5"/>
  <c r="S2355" i="5"/>
  <c r="T2343" i="5"/>
  <c r="S2343" i="5"/>
  <c r="S2319" i="5"/>
  <c r="T2319" i="5"/>
  <c r="T2307" i="5"/>
  <c r="S2307" i="5"/>
  <c r="S2247" i="5"/>
  <c r="T2247" i="5"/>
  <c r="S2199" i="5"/>
  <c r="T2199" i="5"/>
  <c r="T2127" i="5"/>
  <c r="S2127" i="5"/>
  <c r="T2115" i="5"/>
  <c r="S2115" i="5"/>
  <c r="S2103" i="5"/>
  <c r="T2103" i="5"/>
  <c r="S2031" i="5"/>
  <c r="T2031" i="5"/>
  <c r="T2007" i="5"/>
  <c r="S2007" i="5"/>
  <c r="T1995" i="5"/>
  <c r="S1995" i="5"/>
  <c r="S1971" i="5"/>
  <c r="T1971" i="5"/>
  <c r="S1959" i="5"/>
  <c r="T1959" i="5"/>
  <c r="T1899" i="5"/>
  <c r="S1899" i="5"/>
  <c r="T1875" i="5"/>
  <c r="S1875" i="5"/>
  <c r="T1827" i="5"/>
  <c r="S1827" i="5"/>
  <c r="T1815" i="5"/>
  <c r="S1815" i="5"/>
  <c r="T1731" i="5"/>
  <c r="S1731" i="5"/>
  <c r="T1719" i="5"/>
  <c r="S1719" i="5"/>
  <c r="T1695" i="5"/>
  <c r="S1695" i="5"/>
  <c r="S1659" i="5"/>
  <c r="T1659" i="5"/>
  <c r="S1611" i="5"/>
  <c r="T1611" i="5"/>
  <c r="S1539" i="5"/>
  <c r="T1539" i="5"/>
  <c r="T1527" i="5"/>
  <c r="S1527" i="5"/>
  <c r="T1515" i="5"/>
  <c r="S1515" i="5"/>
  <c r="T1299" i="5"/>
  <c r="S1299" i="5"/>
  <c r="T1287" i="5"/>
  <c r="S1287" i="5"/>
  <c r="T1251" i="5"/>
  <c r="S1251" i="5"/>
  <c r="T1215" i="5"/>
  <c r="S1215" i="5"/>
  <c r="T1155" i="5"/>
  <c r="S1155" i="5"/>
  <c r="T1107" i="5"/>
  <c r="S1107" i="5"/>
  <c r="T1083" i="5"/>
  <c r="S1083" i="5"/>
  <c r="T975" i="5"/>
  <c r="S975" i="5"/>
  <c r="T951" i="5"/>
  <c r="S951" i="5"/>
  <c r="T927" i="5"/>
  <c r="S927" i="5"/>
  <c r="T915" i="5"/>
  <c r="S915" i="5"/>
  <c r="T891" i="5"/>
  <c r="S891" i="5"/>
  <c r="T843" i="5"/>
  <c r="S843" i="5"/>
  <c r="T831" i="5"/>
  <c r="S831" i="5"/>
  <c r="S783" i="5"/>
  <c r="T783" i="5"/>
  <c r="T615" i="5"/>
  <c r="S615" i="5"/>
  <c r="T555" i="5"/>
  <c r="S555" i="5"/>
  <c r="S531" i="5"/>
  <c r="T531" i="5"/>
  <c r="S435" i="5"/>
  <c r="T435" i="5"/>
  <c r="T339" i="5"/>
  <c r="S339" i="5"/>
  <c r="S305" i="5"/>
  <c r="T305" i="5"/>
  <c r="S281" i="5"/>
  <c r="T281" i="5"/>
  <c r="T136" i="5"/>
  <c r="S136" i="5"/>
  <c r="S52" i="5"/>
  <c r="T52" i="5"/>
  <c r="S28" i="5"/>
  <c r="T28" i="5"/>
  <c r="V2343" i="5"/>
  <c r="AB2343" i="5"/>
  <c r="E2079" i="5"/>
  <c r="X2079" i="5"/>
  <c r="F2079" i="5"/>
  <c r="AB2067" i="5"/>
  <c r="V2067" i="5"/>
  <c r="V1827" i="5"/>
  <c r="E1827" i="5"/>
  <c r="X1827" i="5"/>
  <c r="AB1827" i="5"/>
  <c r="V1743" i="5"/>
  <c r="G1743" i="5"/>
  <c r="AB1743" i="5"/>
  <c r="V1467" i="5"/>
  <c r="J1467" i="5"/>
  <c r="AB1467" i="5"/>
  <c r="V1431" i="5"/>
  <c r="E1431" i="5"/>
  <c r="X1431" i="5"/>
  <c r="AB1431" i="5"/>
  <c r="V1371" i="5"/>
  <c r="R1371" i="5"/>
  <c r="AB1371" i="5"/>
  <c r="AB1131" i="5"/>
  <c r="V1131" i="5"/>
  <c r="I1131" i="5"/>
  <c r="V1083" i="5"/>
  <c r="I1083" i="5"/>
  <c r="AB1083" i="5"/>
  <c r="AB999" i="5"/>
  <c r="V999" i="5"/>
  <c r="R999" i="5"/>
  <c r="V963" i="5"/>
  <c r="G963" i="5"/>
  <c r="AB963" i="5"/>
  <c r="AB759" i="5"/>
  <c r="V759" i="5"/>
  <c r="J759" i="5"/>
  <c r="V627" i="5"/>
  <c r="G627" i="5"/>
  <c r="AB627" i="5"/>
  <c r="F543" i="5"/>
  <c r="H543" i="5"/>
  <c r="AB519" i="5"/>
  <c r="V519" i="5"/>
  <c r="G519" i="5"/>
  <c r="V459" i="5"/>
  <c r="G459" i="5"/>
  <c r="AB459" i="5"/>
  <c r="V255" i="5"/>
  <c r="J255" i="5"/>
  <c r="AB255" i="5"/>
  <c r="T353" i="5"/>
  <c r="S353" i="5"/>
  <c r="T328" i="5"/>
  <c r="S328" i="5"/>
  <c r="T266" i="5"/>
  <c r="S266" i="5"/>
  <c r="T205" i="5"/>
  <c r="S205" i="5"/>
  <c r="T193" i="5"/>
  <c r="S193" i="5"/>
  <c r="S181" i="5"/>
  <c r="T181" i="5"/>
  <c r="T146" i="5"/>
  <c r="S146" i="5"/>
  <c r="S98" i="5"/>
  <c r="T98" i="5"/>
  <c r="S85" i="5"/>
  <c r="T85" i="5"/>
  <c r="T2153" i="5"/>
  <c r="S2153" i="5"/>
  <c r="T1613" i="5"/>
  <c r="S1613" i="5"/>
  <c r="T689" i="5"/>
  <c r="S689" i="5"/>
  <c r="S617" i="5"/>
  <c r="T617" i="5"/>
  <c r="S485" i="5"/>
  <c r="T485" i="5"/>
  <c r="T461" i="5"/>
  <c r="S461" i="5"/>
  <c r="T365" i="5"/>
  <c r="S365" i="5"/>
  <c r="S2403" i="5"/>
  <c r="T2403" i="5"/>
  <c r="S2378" i="5"/>
  <c r="T2378" i="5"/>
  <c r="S2042" i="5"/>
  <c r="T2042" i="5"/>
  <c r="T1946" i="5"/>
  <c r="S1946" i="5"/>
  <c r="T1922" i="5"/>
  <c r="S1922" i="5"/>
  <c r="T1826" i="5"/>
  <c r="S1826" i="5"/>
  <c r="T1682" i="5"/>
  <c r="S1682" i="5"/>
  <c r="T1418" i="5"/>
  <c r="S1418" i="5"/>
  <c r="T1394" i="5"/>
  <c r="S1394" i="5"/>
  <c r="S1274" i="5"/>
  <c r="T1274" i="5"/>
  <c r="T1154" i="5"/>
  <c r="S1154" i="5"/>
  <c r="T1130" i="5"/>
  <c r="S1130" i="5"/>
  <c r="T698" i="5"/>
  <c r="S698" i="5"/>
  <c r="S506" i="5"/>
  <c r="T506" i="5"/>
  <c r="T482" i="5"/>
  <c r="S482" i="5"/>
  <c r="T315" i="5"/>
  <c r="S315" i="5"/>
  <c r="T194" i="5"/>
  <c r="S194" i="5"/>
  <c r="T147" i="5"/>
  <c r="S147" i="5"/>
  <c r="T111" i="5"/>
  <c r="S111" i="5"/>
  <c r="V2390" i="5"/>
  <c r="J2390" i="5"/>
  <c r="AB2390" i="5"/>
  <c r="AB2366" i="5"/>
  <c r="V2366" i="5"/>
  <c r="G2366" i="5"/>
  <c r="V2282" i="5"/>
  <c r="G2282" i="5"/>
  <c r="AB2282" i="5"/>
  <c r="F2102" i="5"/>
  <c r="H2102" i="5"/>
  <c r="S638" i="5"/>
  <c r="S1874" i="5"/>
  <c r="S1718" i="5"/>
  <c r="T845" i="5"/>
  <c r="S1598" i="5"/>
  <c r="S1910" i="5"/>
  <c r="S1814" i="5"/>
  <c r="S1262" i="5"/>
  <c r="S830" i="5"/>
  <c r="S2426" i="5"/>
  <c r="S338" i="5"/>
  <c r="S1034" i="5"/>
  <c r="S1250" i="5"/>
  <c r="J1814" i="5"/>
  <c r="S1658" i="5"/>
  <c r="S2081" i="5"/>
  <c r="S1514" i="5"/>
  <c r="T2366" i="5"/>
  <c r="S2366" i="5"/>
  <c r="T2186" i="5"/>
  <c r="S2186" i="5"/>
  <c r="S1970" i="5"/>
  <c r="T1970" i="5"/>
  <c r="T1586" i="5"/>
  <c r="S1586" i="5"/>
  <c r="S1538" i="5"/>
  <c r="T1538" i="5"/>
  <c r="T1310" i="5"/>
  <c r="S1310" i="5"/>
  <c r="T662" i="5"/>
  <c r="S662" i="5"/>
  <c r="T494" i="5"/>
  <c r="S494" i="5"/>
  <c r="S27" i="5"/>
  <c r="T27" i="5"/>
  <c r="S1670" i="5"/>
  <c r="S770" i="5"/>
  <c r="S857" i="5"/>
  <c r="S746" i="5"/>
  <c r="S1754" i="5"/>
  <c r="S327" i="5"/>
  <c r="T327" i="5"/>
  <c r="T276" i="5"/>
  <c r="S276" i="5"/>
  <c r="T242" i="5"/>
  <c r="S242" i="5"/>
  <c r="S157" i="5"/>
  <c r="T157" i="5"/>
  <c r="S374" i="5"/>
  <c r="S782" i="5"/>
  <c r="S2342" i="5"/>
  <c r="S231" i="5"/>
  <c r="S2198" i="5"/>
  <c r="S939" i="5"/>
  <c r="S866" i="5"/>
  <c r="S2210" i="5"/>
  <c r="S758" i="5"/>
  <c r="S293" i="5"/>
  <c r="S2104" i="5"/>
  <c r="S1887" i="5"/>
  <c r="S938" i="5"/>
  <c r="S87" i="5"/>
  <c r="S169" i="5"/>
  <c r="J2138" i="5"/>
  <c r="T2402" i="5"/>
  <c r="T1958" i="5"/>
  <c r="T422" i="5"/>
  <c r="T159" i="5"/>
  <c r="AB2342" i="5"/>
  <c r="V987" i="5"/>
  <c r="G987" i="5"/>
  <c r="S126" i="5"/>
  <c r="S1838" i="5"/>
  <c r="S2246" i="5"/>
  <c r="J1791" i="5"/>
  <c r="S926" i="5"/>
  <c r="S1430" i="5"/>
  <c r="S1358" i="5"/>
  <c r="S1862" i="5"/>
  <c r="S2414" i="5"/>
  <c r="F1791" i="5"/>
  <c r="S507" i="5"/>
  <c r="S914" i="5"/>
  <c r="S818" i="5"/>
  <c r="S1311" i="5"/>
  <c r="S362" i="5"/>
  <c r="S2079" i="5"/>
  <c r="S1503" i="5"/>
  <c r="S1203" i="5"/>
  <c r="S557" i="5"/>
  <c r="S1335" i="5"/>
  <c r="S2114" i="5"/>
  <c r="S1382" i="5"/>
  <c r="T363" i="5"/>
  <c r="AB2330" i="5"/>
  <c r="T1985" i="5"/>
  <c r="S1985" i="5"/>
  <c r="T1313" i="5"/>
  <c r="S1313" i="5"/>
  <c r="T1109" i="5"/>
  <c r="S1109" i="5"/>
  <c r="S809" i="5"/>
  <c r="T809" i="5"/>
  <c r="T761" i="5"/>
  <c r="S761" i="5"/>
  <c r="S713" i="5"/>
  <c r="T713" i="5"/>
  <c r="S665" i="5"/>
  <c r="T665" i="5"/>
  <c r="T425" i="5"/>
  <c r="S425" i="5"/>
  <c r="S86" i="5"/>
  <c r="V2426" i="5"/>
  <c r="AB2426" i="5"/>
  <c r="V2402" i="5"/>
  <c r="E2402" i="5"/>
  <c r="X2402" i="5"/>
  <c r="AB2402" i="5"/>
  <c r="V2378" i="5"/>
  <c r="E2378" i="5"/>
  <c r="X2378" i="5"/>
  <c r="AB2378" i="5"/>
  <c r="V2354" i="5"/>
  <c r="G2354" i="5"/>
  <c r="AB2354" i="5"/>
  <c r="G2318" i="5"/>
  <c r="V2294" i="5"/>
  <c r="G2294" i="5"/>
  <c r="AB2294" i="5"/>
  <c r="E2138" i="5"/>
  <c r="X2138" i="5"/>
  <c r="G2138" i="5"/>
  <c r="F2138" i="5"/>
  <c r="R2138" i="5"/>
  <c r="J2090" i="5"/>
  <c r="R2090" i="5"/>
  <c r="I1886" i="5"/>
  <c r="H1886" i="5"/>
  <c r="G1886" i="5"/>
  <c r="R1814" i="5"/>
  <c r="F1814" i="5"/>
  <c r="G1814" i="5"/>
  <c r="H1790" i="5"/>
  <c r="G1790" i="5"/>
  <c r="E1094" i="5"/>
  <c r="X1094" i="5"/>
  <c r="R1094" i="5"/>
  <c r="F1094" i="5"/>
  <c r="I1094" i="5"/>
  <c r="H1094" i="5"/>
  <c r="J1094" i="5"/>
  <c r="S1214" i="5"/>
  <c r="S2318" i="5"/>
  <c r="S578" i="5"/>
  <c r="T1082" i="5"/>
  <c r="S1490" i="5"/>
  <c r="S470" i="5"/>
  <c r="S1118" i="5"/>
  <c r="S254" i="5"/>
  <c r="S974" i="5"/>
  <c r="S398" i="5"/>
  <c r="S1454" i="5"/>
  <c r="S1886" i="5"/>
  <c r="S1481" i="5"/>
  <c r="S434" i="5"/>
  <c r="S1133" i="5"/>
  <c r="S711" i="5"/>
  <c r="I2138" i="5"/>
  <c r="S386" i="5"/>
  <c r="S1011" i="5"/>
  <c r="F2090" i="5"/>
  <c r="J1790" i="5"/>
  <c r="S1419" i="5"/>
  <c r="G2079" i="5"/>
  <c r="S471" i="5"/>
  <c r="S267" i="5"/>
  <c r="T902" i="5"/>
  <c r="T63" i="5"/>
  <c r="AB2318" i="5"/>
  <c r="S1001" i="5"/>
  <c r="T1001" i="5"/>
  <c r="T785" i="5"/>
  <c r="S785" i="5"/>
  <c r="S566" i="5"/>
  <c r="S1502" i="5"/>
  <c r="S950" i="5"/>
  <c r="S1478" i="5"/>
  <c r="S2138" i="5"/>
  <c r="F794" i="5"/>
  <c r="S674" i="5"/>
  <c r="T1744" i="5"/>
  <c r="T988" i="5"/>
  <c r="AB2306" i="5"/>
  <c r="V2270" i="5"/>
  <c r="E902" i="5"/>
  <c r="X902" i="5"/>
  <c r="F902" i="5"/>
  <c r="R902" i="5"/>
  <c r="H902" i="5"/>
  <c r="J902" i="5"/>
  <c r="AB2102" i="5"/>
  <c r="AB1958" i="5"/>
  <c r="AB1814" i="5"/>
  <c r="AB1706" i="5"/>
  <c r="AB1538" i="5"/>
  <c r="AB1382" i="5"/>
  <c r="AB1238" i="5"/>
  <c r="AB1094" i="5"/>
  <c r="AB806" i="5"/>
  <c r="AB602" i="5"/>
  <c r="AB158" i="5"/>
  <c r="V1622" i="5"/>
  <c r="J1622" i="5"/>
  <c r="V1034" i="5"/>
  <c r="AB2222" i="5"/>
  <c r="AB2090" i="5"/>
  <c r="AB1946" i="5"/>
  <c r="AB1802" i="5"/>
  <c r="AB1682" i="5"/>
  <c r="AB1526" i="5"/>
  <c r="AB1226" i="5"/>
  <c r="AB962" i="5"/>
  <c r="AB794" i="5"/>
  <c r="AB578" i="5"/>
  <c r="AB146" i="5"/>
  <c r="V1574" i="5"/>
  <c r="E1574" i="5"/>
  <c r="X1574" i="5"/>
  <c r="V722" i="5"/>
  <c r="R722" i="5"/>
  <c r="V362" i="5"/>
  <c r="E362" i="5"/>
  <c r="X362" i="5"/>
  <c r="AB2174" i="5"/>
  <c r="AB2042" i="5"/>
  <c r="AB1886" i="5"/>
  <c r="AB1754" i="5"/>
  <c r="AB1322" i="5"/>
  <c r="AB1178" i="5"/>
  <c r="AB698" i="5"/>
  <c r="V2246" i="5"/>
  <c r="F2246" i="5"/>
  <c r="V878" i="5"/>
  <c r="V554" i="5"/>
  <c r="J554" i="5"/>
  <c r="AB2162" i="5"/>
  <c r="AB2030" i="5"/>
  <c r="AB1874" i="5"/>
  <c r="AB1610" i="5"/>
  <c r="AB1466" i="5"/>
  <c r="AB1310" i="5"/>
  <c r="AB1166" i="5"/>
  <c r="AB1022" i="5"/>
  <c r="AB890" i="5"/>
  <c r="AB686" i="5"/>
  <c r="AB242" i="5"/>
  <c r="AB62" i="5"/>
  <c r="V1862" i="5"/>
  <c r="R1862" i="5"/>
  <c r="V830" i="5"/>
  <c r="H830" i="5"/>
  <c r="V542" i="5"/>
  <c r="AB2150" i="5"/>
  <c r="AB1742" i="5"/>
  <c r="AB1598" i="5"/>
  <c r="AB1286" i="5"/>
  <c r="AB998" i="5"/>
  <c r="AB662" i="5"/>
  <c r="AB386" i="5"/>
  <c r="AB218" i="5"/>
  <c r="AB2258" i="5"/>
  <c r="AB2138" i="5"/>
  <c r="AB2006" i="5"/>
  <c r="AB1850" i="5"/>
  <c r="AB1730" i="5"/>
  <c r="AB1562" i="5"/>
  <c r="AB1430" i="5"/>
  <c r="AB1274" i="5"/>
  <c r="AB1130" i="5"/>
  <c r="AB986" i="5"/>
  <c r="AB842" i="5"/>
  <c r="AB374" i="5"/>
  <c r="AB206" i="5"/>
  <c r="AB38" i="5"/>
  <c r="V518" i="5"/>
  <c r="E518" i="5"/>
  <c r="X518" i="5"/>
  <c r="AB1994" i="5"/>
  <c r="AB1718" i="5"/>
  <c r="AB1550" i="5"/>
  <c r="AB1418" i="5"/>
  <c r="AB1262" i="5"/>
  <c r="AB1118" i="5"/>
  <c r="AB182" i="5"/>
  <c r="V446" i="5"/>
  <c r="E446" i="5"/>
  <c r="X446" i="5"/>
  <c r="V2434" i="5"/>
  <c r="H2434" i="5"/>
  <c r="AB2234" i="5"/>
  <c r="AB2114" i="5"/>
  <c r="AB1826" i="5"/>
  <c r="AB1250" i="5"/>
  <c r="AB1106" i="5"/>
  <c r="AB818" i="5"/>
  <c r="AB626" i="5"/>
  <c r="AB338" i="5"/>
  <c r="AB170" i="5"/>
  <c r="AB14" i="5"/>
  <c r="V434" i="5"/>
  <c r="H434" i="5"/>
  <c r="V2433" i="5"/>
  <c r="E2433" i="5"/>
  <c r="X2433" i="5"/>
  <c r="S19" i="4"/>
  <c r="T19" i="4"/>
  <c r="U19" i="4"/>
  <c r="V19" i="4"/>
  <c r="S15" i="4"/>
  <c r="S14" i="4"/>
  <c r="S13" i="4"/>
  <c r="T13" i="4"/>
  <c r="S16" i="4"/>
  <c r="S17" i="4"/>
  <c r="W19" i="4"/>
  <c r="X19" i="4"/>
  <c r="S12" i="4"/>
  <c r="T12" i="4"/>
  <c r="U49" i="4"/>
  <c r="U50" i="4"/>
  <c r="X20" i="4"/>
  <c r="Y20" i="4"/>
  <c r="T14" i="4"/>
  <c r="T45" i="4"/>
  <c r="T48" i="4"/>
  <c r="T51" i="4"/>
  <c r="U51" i="4"/>
  <c r="J2258" i="5"/>
  <c r="F2258" i="5"/>
  <c r="R2258" i="5"/>
  <c r="E2042" i="5"/>
  <c r="X2042" i="5"/>
  <c r="H2042" i="5"/>
  <c r="J2042" i="5"/>
  <c r="G2042" i="5"/>
  <c r="I2042" i="5"/>
  <c r="F2042" i="5"/>
  <c r="R2042" i="5"/>
  <c r="G1382" i="5"/>
  <c r="H1382" i="5"/>
  <c r="F1382" i="5"/>
  <c r="E1250" i="5"/>
  <c r="X1250" i="5"/>
  <c r="I1250" i="5"/>
  <c r="J1250" i="5"/>
  <c r="G1250" i="5"/>
  <c r="R1250" i="5"/>
  <c r="F1250" i="5"/>
  <c r="H1250" i="5"/>
  <c r="G1742" i="5"/>
  <c r="H1742" i="5"/>
  <c r="T2386" i="5"/>
  <c r="T2242" i="5"/>
  <c r="T2193" i="5"/>
  <c r="T897" i="5"/>
  <c r="S2373" i="5"/>
  <c r="S2410" i="5"/>
  <c r="J2318" i="5"/>
  <c r="S207" i="5"/>
  <c r="S1159" i="5"/>
  <c r="T2383" i="5"/>
  <c r="T2277" i="5"/>
  <c r="T1833" i="5"/>
  <c r="S101" i="5"/>
  <c r="S2433" i="5"/>
  <c r="S969" i="5"/>
  <c r="S1797" i="5"/>
  <c r="T2265" i="5"/>
  <c r="T1989" i="5"/>
  <c r="T1737" i="5"/>
  <c r="T1495" i="5"/>
  <c r="T1195" i="5"/>
  <c r="T2432" i="5"/>
  <c r="T1330" i="5"/>
  <c r="T787" i="5"/>
  <c r="T113" i="5"/>
  <c r="T43" i="5"/>
  <c r="S1521" i="5"/>
  <c r="S2349" i="5"/>
  <c r="S2071" i="5"/>
  <c r="S1257" i="5"/>
  <c r="S1569" i="5"/>
  <c r="S1905" i="5"/>
  <c r="S1761" i="5"/>
  <c r="S2325" i="5"/>
  <c r="S2095" i="5"/>
  <c r="S1591" i="5"/>
  <c r="T2157" i="5"/>
  <c r="T1725" i="5"/>
  <c r="S75" i="5"/>
  <c r="T42" i="5"/>
  <c r="V854" i="5"/>
  <c r="R854" i="5"/>
  <c r="V84" i="5"/>
  <c r="J84" i="5"/>
  <c r="S2313" i="5"/>
  <c r="S1845" i="5"/>
  <c r="S1447" i="5"/>
  <c r="S357" i="5"/>
  <c r="S727" i="5"/>
  <c r="T2397" i="5"/>
  <c r="T2361" i="5"/>
  <c r="T1185" i="5"/>
  <c r="T861" i="5"/>
  <c r="T739" i="5"/>
  <c r="T391" i="5"/>
  <c r="S2215" i="5"/>
  <c r="S921" i="5"/>
  <c r="S1377" i="5"/>
  <c r="S2167" i="5"/>
  <c r="S1375" i="5"/>
  <c r="T2109" i="5"/>
  <c r="T1473" i="5"/>
  <c r="T1137" i="5"/>
  <c r="T813" i="5"/>
  <c r="T110" i="5"/>
  <c r="T19" i="5"/>
  <c r="V1982" i="5"/>
  <c r="S1497" i="5"/>
  <c r="S1857" i="5"/>
  <c r="S2301" i="5"/>
  <c r="S1771" i="5"/>
  <c r="S1677" i="5"/>
  <c r="T2062" i="5"/>
  <c r="T907" i="5"/>
  <c r="T465" i="5"/>
  <c r="T161" i="5"/>
  <c r="S1953" i="5"/>
  <c r="T849" i="5"/>
  <c r="T513" i="5"/>
  <c r="E2388" i="5"/>
  <c r="X2388" i="5"/>
  <c r="F2388" i="5"/>
  <c r="I2388" i="5"/>
  <c r="R2388" i="5"/>
  <c r="H2388" i="5"/>
  <c r="J2388" i="5"/>
  <c r="T2122" i="5"/>
  <c r="S2122" i="5"/>
  <c r="T2098" i="5"/>
  <c r="S2098" i="5"/>
  <c r="T1978" i="5"/>
  <c r="S1978" i="5"/>
  <c r="S1834" i="5"/>
  <c r="T1834" i="5"/>
  <c r="T1762" i="5"/>
  <c r="S1762" i="5"/>
  <c r="S1690" i="5"/>
  <c r="T1690" i="5"/>
  <c r="T1618" i="5"/>
  <c r="S1618" i="5"/>
  <c r="S1570" i="5"/>
  <c r="T1570" i="5"/>
  <c r="S1510" i="5"/>
  <c r="T1510" i="5"/>
  <c r="S1390" i="5"/>
  <c r="T1390" i="5"/>
  <c r="S1270" i="5"/>
  <c r="T1270" i="5"/>
  <c r="S1234" i="5"/>
  <c r="T1234" i="5"/>
  <c r="S1198" i="5"/>
  <c r="T1198" i="5"/>
  <c r="T1162" i="5"/>
  <c r="S1162" i="5"/>
  <c r="S1126" i="5"/>
  <c r="T1126" i="5"/>
  <c r="S1090" i="5"/>
  <c r="T1090" i="5"/>
  <c r="T1054" i="5"/>
  <c r="S1054" i="5"/>
  <c r="S1018" i="5"/>
  <c r="T1018" i="5"/>
  <c r="T982" i="5"/>
  <c r="S982" i="5"/>
  <c r="T946" i="5"/>
  <c r="S946" i="5"/>
  <c r="T862" i="5"/>
  <c r="S862" i="5"/>
  <c r="T778" i="5"/>
  <c r="S778" i="5"/>
  <c r="S694" i="5"/>
  <c r="T694" i="5"/>
  <c r="S526" i="5"/>
  <c r="T526" i="5"/>
  <c r="S490" i="5"/>
  <c r="T490" i="5"/>
  <c r="S466" i="5"/>
  <c r="T466" i="5"/>
  <c r="T430" i="5"/>
  <c r="S430" i="5"/>
  <c r="T394" i="5"/>
  <c r="S394" i="5"/>
  <c r="S370" i="5"/>
  <c r="T370" i="5"/>
  <c r="T358" i="5"/>
  <c r="S358" i="5"/>
  <c r="T346" i="5"/>
  <c r="S346" i="5"/>
  <c r="T142" i="5"/>
  <c r="S142" i="5"/>
  <c r="V132" i="5"/>
  <c r="E132" i="5"/>
  <c r="X132" i="5"/>
  <c r="T119" i="5"/>
  <c r="S119" i="5"/>
  <c r="T107" i="5"/>
  <c r="S107" i="5"/>
  <c r="T73" i="5"/>
  <c r="S73" i="5"/>
  <c r="S49" i="5"/>
  <c r="T49" i="5"/>
  <c r="S25" i="5"/>
  <c r="T25" i="5"/>
  <c r="S164" i="5"/>
  <c r="T164" i="5"/>
  <c r="T94" i="5"/>
  <c r="S94" i="5"/>
  <c r="S35" i="5"/>
  <c r="T35" i="5"/>
  <c r="V817" i="5"/>
  <c r="G817" i="5"/>
  <c r="AB817" i="5"/>
  <c r="S2338" i="5"/>
  <c r="T2338" i="5"/>
  <c r="S2302" i="5"/>
  <c r="T2302" i="5"/>
  <c r="S2266" i="5"/>
  <c r="T2266" i="5"/>
  <c r="T2218" i="5"/>
  <c r="S2218" i="5"/>
  <c r="T2170" i="5"/>
  <c r="S2170" i="5"/>
  <c r="T2158" i="5"/>
  <c r="S2158" i="5"/>
  <c r="T2134" i="5"/>
  <c r="S2134" i="5"/>
  <c r="T2014" i="5"/>
  <c r="S2014" i="5"/>
  <c r="S2002" i="5"/>
  <c r="T2002" i="5"/>
  <c r="T1990" i="5"/>
  <c r="S1990" i="5"/>
  <c r="T1954" i="5"/>
  <c r="S1954" i="5"/>
  <c r="S1930" i="5"/>
  <c r="T1930" i="5"/>
  <c r="S1906" i="5"/>
  <c r="T1906" i="5"/>
  <c r="T1882" i="5"/>
  <c r="S1882" i="5"/>
  <c r="T1822" i="5"/>
  <c r="S1822" i="5"/>
  <c r="T1798" i="5"/>
  <c r="S1798" i="5"/>
  <c r="T1774" i="5"/>
  <c r="S1774" i="5"/>
  <c r="T1738" i="5"/>
  <c r="S1738" i="5"/>
  <c r="S1714" i="5"/>
  <c r="T1714" i="5"/>
  <c r="S1666" i="5"/>
  <c r="T1666" i="5"/>
  <c r="S1642" i="5"/>
  <c r="T1642" i="5"/>
  <c r="T1558" i="5"/>
  <c r="S1558" i="5"/>
  <c r="T1498" i="5"/>
  <c r="S1498" i="5"/>
  <c r="T1474" i="5"/>
  <c r="S1474" i="5"/>
  <c r="S1462" i="5"/>
  <c r="T1462" i="5"/>
  <c r="T1414" i="5"/>
  <c r="S1414" i="5"/>
  <c r="S1306" i="5"/>
  <c r="T1306" i="5"/>
  <c r="T1282" i="5"/>
  <c r="S1282" i="5"/>
  <c r="T1258" i="5"/>
  <c r="S1258" i="5"/>
  <c r="S1222" i="5"/>
  <c r="T1222" i="5"/>
  <c r="T1186" i="5"/>
  <c r="S1186" i="5"/>
  <c r="T766" i="5"/>
  <c r="S766" i="5"/>
  <c r="AB947" i="5"/>
  <c r="V947" i="5"/>
  <c r="E947" i="5"/>
  <c r="X947" i="5"/>
  <c r="AB2254" i="5"/>
  <c r="V2254" i="5"/>
  <c r="R2254" i="5"/>
  <c r="G1657" i="5"/>
  <c r="S334" i="5"/>
  <c r="S1870" i="5"/>
  <c r="S2086" i="5"/>
  <c r="AB2292" i="5"/>
  <c r="AB1957" i="5"/>
  <c r="AB1825" i="5"/>
  <c r="V2077" i="5"/>
  <c r="E2077" i="5"/>
  <c r="X2077" i="5"/>
  <c r="T152" i="5"/>
  <c r="S152" i="5"/>
  <c r="S105" i="5"/>
  <c r="T105" i="5"/>
  <c r="S59" i="5"/>
  <c r="T59" i="5"/>
  <c r="T47" i="5"/>
  <c r="S47" i="5"/>
  <c r="T23" i="5"/>
  <c r="S23" i="5"/>
  <c r="G613" i="5"/>
  <c r="S1966" i="5"/>
  <c r="S598" i="5"/>
  <c r="G2185" i="5"/>
  <c r="S2362" i="5"/>
  <c r="T1522" i="5"/>
  <c r="AB2268" i="5"/>
  <c r="AB2185" i="5"/>
  <c r="S269" i="5"/>
  <c r="T269" i="5"/>
  <c r="S258" i="5"/>
  <c r="T258" i="5"/>
  <c r="T185" i="5"/>
  <c r="S185" i="5"/>
  <c r="T150" i="5"/>
  <c r="S150" i="5"/>
  <c r="T138" i="5"/>
  <c r="S138" i="5"/>
  <c r="S129" i="5"/>
  <c r="T129" i="5"/>
  <c r="T103" i="5"/>
  <c r="S103" i="5"/>
  <c r="T92" i="5"/>
  <c r="S92" i="5"/>
  <c r="T80" i="5"/>
  <c r="S80" i="5"/>
  <c r="T69" i="5"/>
  <c r="S69" i="5"/>
  <c r="S57" i="5"/>
  <c r="T57" i="5"/>
  <c r="T45" i="5"/>
  <c r="S45" i="5"/>
  <c r="V21" i="5"/>
  <c r="E21" i="5"/>
  <c r="S21" i="5"/>
  <c r="J21" i="5"/>
  <c r="T21" i="5"/>
  <c r="V13" i="5"/>
  <c r="S13" i="5"/>
  <c r="J13" i="5"/>
  <c r="T13" i="5"/>
  <c r="G2292" i="5"/>
  <c r="G1260" i="5"/>
  <c r="S480" i="5"/>
  <c r="S1594" i="5"/>
  <c r="V937" i="5"/>
  <c r="T2050" i="5"/>
  <c r="S2050" i="5"/>
  <c r="T2424" i="5"/>
  <c r="S2424" i="5"/>
  <c r="S2376" i="5"/>
  <c r="T2376" i="5"/>
  <c r="T2352" i="5"/>
  <c r="S2352" i="5"/>
  <c r="S2328" i="5"/>
  <c r="T2328" i="5"/>
  <c r="T2244" i="5"/>
  <c r="S2244" i="5"/>
  <c r="T2136" i="5"/>
  <c r="S2136" i="5"/>
  <c r="T2100" i="5"/>
  <c r="S2100" i="5"/>
  <c r="S2088" i="5"/>
  <c r="T2088" i="5"/>
  <c r="S2040" i="5"/>
  <c r="T2040" i="5"/>
  <c r="S1944" i="5"/>
  <c r="T1944" i="5"/>
  <c r="T1884" i="5"/>
  <c r="S1884" i="5"/>
  <c r="T1860" i="5"/>
  <c r="S1860" i="5"/>
  <c r="T1812" i="5"/>
  <c r="S1812" i="5"/>
  <c r="T1764" i="5"/>
  <c r="S1764" i="5"/>
  <c r="T1740" i="5"/>
  <c r="S1740" i="5"/>
  <c r="T1728" i="5"/>
  <c r="S1728" i="5"/>
  <c r="T1512" i="5"/>
  <c r="S1512" i="5"/>
  <c r="T1404" i="5"/>
  <c r="S1404" i="5"/>
  <c r="T1332" i="5"/>
  <c r="S1332" i="5"/>
  <c r="T1320" i="5"/>
  <c r="S1320" i="5"/>
  <c r="T1308" i="5"/>
  <c r="S1308" i="5"/>
  <c r="T1296" i="5"/>
  <c r="S1296" i="5"/>
  <c r="T1284" i="5"/>
  <c r="S1284" i="5"/>
  <c r="T1272" i="5"/>
  <c r="S1272" i="5"/>
  <c r="T1260" i="5"/>
  <c r="S1260" i="5"/>
  <c r="T1236" i="5"/>
  <c r="S1236" i="5"/>
  <c r="T1224" i="5"/>
  <c r="S1224" i="5"/>
  <c r="T1200" i="5"/>
  <c r="S1200" i="5"/>
  <c r="T1188" i="5"/>
  <c r="S1188" i="5"/>
  <c r="T1176" i="5"/>
  <c r="S1176" i="5"/>
  <c r="T1164" i="5"/>
  <c r="S1164" i="5"/>
  <c r="T1152" i="5"/>
  <c r="S1152" i="5"/>
  <c r="T1140" i="5"/>
  <c r="S1140" i="5"/>
  <c r="T1116" i="5"/>
  <c r="S1116" i="5"/>
  <c r="T1092" i="5"/>
  <c r="S1092" i="5"/>
  <c r="T1080" i="5"/>
  <c r="S1080" i="5"/>
  <c r="T1068" i="5"/>
  <c r="S1068" i="5"/>
  <c r="T1056" i="5"/>
  <c r="S1056" i="5"/>
  <c r="T1044" i="5"/>
  <c r="S1044" i="5"/>
  <c r="T1032" i="5"/>
  <c r="S1032" i="5"/>
  <c r="T1020" i="5"/>
  <c r="S1020" i="5"/>
  <c r="T1008" i="5"/>
  <c r="S1008" i="5"/>
  <c r="T996" i="5"/>
  <c r="S996" i="5"/>
  <c r="T972" i="5"/>
  <c r="S972" i="5"/>
  <c r="T960" i="5"/>
  <c r="S960" i="5"/>
  <c r="T948" i="5"/>
  <c r="S948" i="5"/>
  <c r="T936" i="5"/>
  <c r="S936" i="5"/>
  <c r="T924" i="5"/>
  <c r="S924" i="5"/>
  <c r="T912" i="5"/>
  <c r="S912" i="5"/>
  <c r="T900" i="5"/>
  <c r="S900" i="5"/>
  <c r="T888" i="5"/>
  <c r="S888" i="5"/>
  <c r="T876" i="5"/>
  <c r="S876" i="5"/>
  <c r="T852" i="5"/>
  <c r="S852" i="5"/>
  <c r="T840" i="5"/>
  <c r="S840" i="5"/>
  <c r="T828" i="5"/>
  <c r="S828" i="5"/>
  <c r="T816" i="5"/>
  <c r="S816" i="5"/>
  <c r="T804" i="5"/>
  <c r="S804" i="5"/>
  <c r="T792" i="5"/>
  <c r="S792" i="5"/>
  <c r="T780" i="5"/>
  <c r="S780" i="5"/>
  <c r="T768" i="5"/>
  <c r="S768" i="5"/>
  <c r="T756" i="5"/>
  <c r="S756" i="5"/>
  <c r="T744" i="5"/>
  <c r="S744" i="5"/>
  <c r="T720" i="5"/>
  <c r="S720" i="5"/>
  <c r="T708" i="5"/>
  <c r="S708" i="5"/>
  <c r="T696" i="5"/>
  <c r="S696" i="5"/>
  <c r="T684" i="5"/>
  <c r="S684" i="5"/>
  <c r="T672" i="5"/>
  <c r="S672" i="5"/>
  <c r="T660" i="5"/>
  <c r="S660" i="5"/>
  <c r="T648" i="5"/>
  <c r="S648" i="5"/>
  <c r="T636" i="5"/>
  <c r="S636" i="5"/>
  <c r="T612" i="5"/>
  <c r="S612" i="5"/>
  <c r="T600" i="5"/>
  <c r="S600" i="5"/>
  <c r="T588" i="5"/>
  <c r="S588" i="5"/>
  <c r="T576" i="5"/>
  <c r="S576" i="5"/>
  <c r="T564" i="5"/>
  <c r="S564" i="5"/>
  <c r="T552" i="5"/>
  <c r="S552" i="5"/>
  <c r="T540" i="5"/>
  <c r="S540" i="5"/>
  <c r="T528" i="5"/>
  <c r="S528" i="5"/>
  <c r="T516" i="5"/>
  <c r="S516" i="5"/>
  <c r="T504" i="5"/>
  <c r="S504" i="5"/>
  <c r="T492" i="5"/>
  <c r="S492" i="5"/>
  <c r="T468" i="5"/>
  <c r="S468" i="5"/>
  <c r="T456" i="5"/>
  <c r="S456" i="5"/>
  <c r="T444" i="5"/>
  <c r="S444" i="5"/>
  <c r="T432" i="5"/>
  <c r="S432" i="5"/>
  <c r="T420" i="5"/>
  <c r="S420" i="5"/>
  <c r="T408" i="5"/>
  <c r="S408" i="5"/>
  <c r="T396" i="5"/>
  <c r="S396" i="5"/>
  <c r="T384" i="5"/>
  <c r="S384" i="5"/>
  <c r="T360" i="5"/>
  <c r="S360" i="5"/>
  <c r="T348" i="5"/>
  <c r="S348" i="5"/>
  <c r="T336" i="5"/>
  <c r="S336" i="5"/>
  <c r="E1561" i="5"/>
  <c r="X1561" i="5"/>
  <c r="R1561" i="5"/>
  <c r="F1561" i="5"/>
  <c r="H1561" i="5"/>
  <c r="J1561" i="5"/>
  <c r="I1561" i="5"/>
  <c r="AB2425" i="5"/>
  <c r="V2425" i="5"/>
  <c r="H2425" i="5"/>
  <c r="AB2401" i="5"/>
  <c r="V2401" i="5"/>
  <c r="G2401" i="5"/>
  <c r="V2377" i="5"/>
  <c r="F2377" i="5"/>
  <c r="AB2377" i="5"/>
  <c r="AB2353" i="5"/>
  <c r="V2353" i="5"/>
  <c r="J2353" i="5"/>
  <c r="V2329" i="5"/>
  <c r="I2329" i="5"/>
  <c r="AB2329" i="5"/>
  <c r="AB2305" i="5"/>
  <c r="V2305" i="5"/>
  <c r="J2305" i="5"/>
  <c r="V2281" i="5"/>
  <c r="AB2281" i="5"/>
  <c r="V2257" i="5"/>
  <c r="AB2257" i="5"/>
  <c r="V2233" i="5"/>
  <c r="G2233" i="5"/>
  <c r="AB2233" i="5"/>
  <c r="V2209" i="5"/>
  <c r="G2209" i="5"/>
  <c r="AB2209" i="5"/>
  <c r="V2197" i="5"/>
  <c r="G2197" i="5"/>
  <c r="V2161" i="5"/>
  <c r="G2161" i="5"/>
  <c r="AB2161" i="5"/>
  <c r="AB2137" i="5"/>
  <c r="V2137" i="5"/>
  <c r="G2137" i="5"/>
  <c r="V2113" i="5"/>
  <c r="H2113" i="5"/>
  <c r="V2089" i="5"/>
  <c r="F2089" i="5"/>
  <c r="AB2089" i="5"/>
  <c r="V2065" i="5"/>
  <c r="G2065" i="5"/>
  <c r="AB2065" i="5"/>
  <c r="V2041" i="5"/>
  <c r="F2041" i="5"/>
  <c r="AB2041" i="5"/>
  <c r="V2017" i="5"/>
  <c r="R2017" i="5"/>
  <c r="AB2017" i="5"/>
  <c r="V1993" i="5"/>
  <c r="G1993" i="5"/>
  <c r="AB1993" i="5"/>
  <c r="E1957" i="5"/>
  <c r="X1957" i="5"/>
  <c r="F1957" i="5"/>
  <c r="H1957" i="5"/>
  <c r="V1933" i="5"/>
  <c r="AB1933" i="5"/>
  <c r="V1909" i="5"/>
  <c r="AB1909" i="5"/>
  <c r="V1873" i="5"/>
  <c r="G1873" i="5"/>
  <c r="AB1873" i="5"/>
  <c r="V1849" i="5"/>
  <c r="G1849" i="5"/>
  <c r="AB1849" i="5"/>
  <c r="H1825" i="5"/>
  <c r="F1825" i="5"/>
  <c r="I1825" i="5"/>
  <c r="V1789" i="5"/>
  <c r="G1789" i="5"/>
  <c r="AB1789" i="5"/>
  <c r="V1753" i="5"/>
  <c r="G1753" i="5"/>
  <c r="AB1753" i="5"/>
  <c r="V1741" i="5"/>
  <c r="G1741" i="5"/>
  <c r="V1717" i="5"/>
  <c r="G1717" i="5"/>
  <c r="AB1717" i="5"/>
  <c r="AB1693" i="5"/>
  <c r="V1693" i="5"/>
  <c r="V1681" i="5"/>
  <c r="J1681" i="5"/>
  <c r="AB1681" i="5"/>
  <c r="V1669" i="5"/>
  <c r="G1669" i="5"/>
  <c r="AB1669" i="5"/>
  <c r="V1645" i="5"/>
  <c r="G1645" i="5"/>
  <c r="AB1645" i="5"/>
  <c r="V1621" i="5"/>
  <c r="G1621" i="5"/>
  <c r="AB1621" i="5"/>
  <c r="V1597" i="5"/>
  <c r="G1597" i="5"/>
  <c r="AB1597" i="5"/>
  <c r="V1573" i="5"/>
  <c r="AB1573" i="5"/>
  <c r="AB1561" i="5"/>
  <c r="G1561" i="5"/>
  <c r="V1537" i="5"/>
  <c r="E1537" i="5"/>
  <c r="X1537" i="5"/>
  <c r="AB1537" i="5"/>
  <c r="V1513" i="5"/>
  <c r="G1513" i="5"/>
  <c r="AB1513" i="5"/>
  <c r="V1489" i="5"/>
  <c r="G1489" i="5"/>
  <c r="AB1489" i="5"/>
  <c r="V1477" i="5"/>
  <c r="AB1477" i="5"/>
  <c r="AB1453" i="5"/>
  <c r="V1453" i="5"/>
  <c r="G1453" i="5"/>
  <c r="V1429" i="5"/>
  <c r="G1429" i="5"/>
  <c r="AB1429" i="5"/>
  <c r="V1405" i="5"/>
  <c r="G1405" i="5"/>
  <c r="AB1405" i="5"/>
  <c r="V1381" i="5"/>
  <c r="AB1381" i="5"/>
  <c r="V1357" i="5"/>
  <c r="G1357" i="5"/>
  <c r="AB1357" i="5"/>
  <c r="V1333" i="5"/>
  <c r="G1333" i="5"/>
  <c r="AB1333" i="5"/>
  <c r="V1309" i="5"/>
  <c r="G1309" i="5"/>
  <c r="AB1309" i="5"/>
  <c r="V1285" i="5"/>
  <c r="AB1285" i="5"/>
  <c r="V1249" i="5"/>
  <c r="G1249" i="5"/>
  <c r="AB1249" i="5"/>
  <c r="V1225" i="5"/>
  <c r="G1225" i="5"/>
  <c r="AB1225" i="5"/>
  <c r="V1201" i="5"/>
  <c r="G1201" i="5"/>
  <c r="AB1201" i="5"/>
  <c r="V1177" i="5"/>
  <c r="G1177" i="5"/>
  <c r="AB1177" i="5"/>
  <c r="V1153" i="5"/>
  <c r="G1153" i="5"/>
  <c r="AB1153" i="5"/>
  <c r="V1141" i="5"/>
  <c r="G1141" i="5"/>
  <c r="AB1141" i="5"/>
  <c r="V1117" i="5"/>
  <c r="G1117" i="5"/>
  <c r="AB1117" i="5"/>
  <c r="V1105" i="5"/>
  <c r="G1105" i="5"/>
  <c r="AB1105" i="5"/>
  <c r="V1093" i="5"/>
  <c r="G1093" i="5"/>
  <c r="AB1093" i="5"/>
  <c r="V1081" i="5"/>
  <c r="G1081" i="5"/>
  <c r="AB1081" i="5"/>
  <c r="V1057" i="5"/>
  <c r="G1057" i="5"/>
  <c r="AB1057" i="5"/>
  <c r="V1033" i="5"/>
  <c r="G1033" i="5"/>
  <c r="AB1033" i="5"/>
  <c r="V1009" i="5"/>
  <c r="G1009" i="5"/>
  <c r="AB1009" i="5"/>
  <c r="V985" i="5"/>
  <c r="V961" i="5"/>
  <c r="G961" i="5"/>
  <c r="AB961" i="5"/>
  <c r="V949" i="5"/>
  <c r="G949" i="5"/>
  <c r="AB949" i="5"/>
  <c r="V925" i="5"/>
  <c r="G925" i="5"/>
  <c r="AB925" i="5"/>
  <c r="V901" i="5"/>
  <c r="AB901" i="5"/>
  <c r="V877" i="5"/>
  <c r="G877" i="5"/>
  <c r="AB877" i="5"/>
  <c r="V865" i="5"/>
  <c r="E865" i="5"/>
  <c r="X865" i="5"/>
  <c r="AB865" i="5"/>
  <c r="V841" i="5"/>
  <c r="G841" i="5"/>
  <c r="AB841" i="5"/>
  <c r="V805" i="5"/>
  <c r="G805" i="5"/>
  <c r="AB805" i="5"/>
  <c r="V781" i="5"/>
  <c r="AB781" i="5"/>
  <c r="V757" i="5"/>
  <c r="G757" i="5"/>
  <c r="V709" i="5"/>
  <c r="G709" i="5"/>
  <c r="AB709" i="5"/>
  <c r="V685" i="5"/>
  <c r="E685" i="5"/>
  <c r="X685" i="5"/>
  <c r="AB685" i="5"/>
  <c r="V661" i="5"/>
  <c r="J661" i="5"/>
  <c r="AB661" i="5"/>
  <c r="E613" i="5"/>
  <c r="X613" i="5"/>
  <c r="J613" i="5"/>
  <c r="F613" i="5"/>
  <c r="I613" i="5"/>
  <c r="H613" i="5"/>
  <c r="R613" i="5"/>
  <c r="V589" i="5"/>
  <c r="G589" i="5"/>
  <c r="AB589" i="5"/>
  <c r="V565" i="5"/>
  <c r="G565" i="5"/>
  <c r="AB565" i="5"/>
  <c r="V529" i="5"/>
  <c r="AB529" i="5"/>
  <c r="V505" i="5"/>
  <c r="G505" i="5"/>
  <c r="AB505" i="5"/>
  <c r="V481" i="5"/>
  <c r="G481" i="5"/>
  <c r="AB481" i="5"/>
  <c r="V445" i="5"/>
  <c r="G445" i="5"/>
  <c r="AB445" i="5"/>
  <c r="E397" i="5"/>
  <c r="X397" i="5"/>
  <c r="J397" i="5"/>
  <c r="R397" i="5"/>
  <c r="H397" i="5"/>
  <c r="F397" i="5"/>
  <c r="I397" i="5"/>
  <c r="V325" i="5"/>
  <c r="G325" i="5"/>
  <c r="AB325" i="5"/>
  <c r="V2400" i="5"/>
  <c r="G2400" i="5"/>
  <c r="AB2376" i="5"/>
  <c r="V2376" i="5"/>
  <c r="G2376" i="5"/>
  <c r="AB2352" i="5"/>
  <c r="V2352" i="5"/>
  <c r="G2352" i="5"/>
  <c r="V2328" i="5"/>
  <c r="G2328" i="5"/>
  <c r="AB2328" i="5"/>
  <c r="V2304" i="5"/>
  <c r="F2304" i="5"/>
  <c r="AB2304" i="5"/>
  <c r="AB2280" i="5"/>
  <c r="V2280" i="5"/>
  <c r="G2280" i="5"/>
  <c r="AB2256" i="5"/>
  <c r="V2256" i="5"/>
  <c r="G2256" i="5"/>
  <c r="V2232" i="5"/>
  <c r="G2232" i="5"/>
  <c r="AB2232" i="5"/>
  <c r="V2208" i="5"/>
  <c r="G2208" i="5"/>
  <c r="AB2208" i="5"/>
  <c r="AB2184" i="5"/>
  <c r="V2184" i="5"/>
  <c r="E2184" i="5"/>
  <c r="X2184" i="5"/>
  <c r="AB2160" i="5"/>
  <c r="V2160" i="5"/>
  <c r="J2160" i="5"/>
  <c r="AB2136" i="5"/>
  <c r="V2136" i="5"/>
  <c r="G2136" i="5"/>
  <c r="V2112" i="5"/>
  <c r="I2112" i="5"/>
  <c r="V2100" i="5"/>
  <c r="G2100" i="5"/>
  <c r="AB2100" i="5"/>
  <c r="V2064" i="5"/>
  <c r="G2064" i="5"/>
  <c r="AB2064" i="5"/>
  <c r="AB2040" i="5"/>
  <c r="V2040" i="5"/>
  <c r="G2040" i="5"/>
  <c r="V2028" i="5"/>
  <c r="G2028" i="5"/>
  <c r="AB2028" i="5"/>
  <c r="V2004" i="5"/>
  <c r="AB2004" i="5"/>
  <c r="AB1968" i="5"/>
  <c r="V1968" i="5"/>
  <c r="G1968" i="5"/>
  <c r="V1944" i="5"/>
  <c r="J1944" i="5"/>
  <c r="AB1944" i="5"/>
  <c r="AB1932" i="5"/>
  <c r="V1932" i="5"/>
  <c r="R1932" i="5"/>
  <c r="V1908" i="5"/>
  <c r="G1908" i="5"/>
  <c r="AB1908" i="5"/>
  <c r="V1884" i="5"/>
  <c r="G1884" i="5"/>
  <c r="AB1884" i="5"/>
  <c r="AB1860" i="5"/>
  <c r="V1860" i="5"/>
  <c r="G1860" i="5"/>
  <c r="V1824" i="5"/>
  <c r="G1824" i="5"/>
  <c r="AB1824" i="5"/>
  <c r="V1800" i="5"/>
  <c r="G1800" i="5"/>
  <c r="AB1800" i="5"/>
  <c r="AB1788" i="5"/>
  <c r="V1788" i="5"/>
  <c r="H1788" i="5"/>
  <c r="V1764" i="5"/>
  <c r="G1764" i="5"/>
  <c r="AB1764" i="5"/>
  <c r="V1740" i="5"/>
  <c r="G1740" i="5"/>
  <c r="AB1740" i="5"/>
  <c r="AB1716" i="5"/>
  <c r="V1716" i="5"/>
  <c r="V1680" i="5"/>
  <c r="E1680" i="5"/>
  <c r="X1680" i="5"/>
  <c r="AB1680" i="5"/>
  <c r="V1656" i="5"/>
  <c r="E1656" i="5"/>
  <c r="X1656" i="5"/>
  <c r="AB1656" i="5"/>
  <c r="V1644" i="5"/>
  <c r="G1644" i="5"/>
  <c r="AB1644" i="5"/>
  <c r="V1620" i="5"/>
  <c r="G1620" i="5"/>
  <c r="AB1620" i="5"/>
  <c r="V1596" i="5"/>
  <c r="G1596" i="5"/>
  <c r="AB1596" i="5"/>
  <c r="AB1560" i="5"/>
  <c r="V1560" i="5"/>
  <c r="G1560" i="5"/>
  <c r="V1536" i="5"/>
  <c r="G1536" i="5"/>
  <c r="AB1536" i="5"/>
  <c r="AB1512" i="5"/>
  <c r="V1512" i="5"/>
  <c r="G1512" i="5"/>
  <c r="AB1476" i="5"/>
  <c r="V1476" i="5"/>
  <c r="G1476" i="5"/>
  <c r="V1452" i="5"/>
  <c r="AB1452" i="5"/>
  <c r="V1428" i="5"/>
  <c r="G1428" i="5"/>
  <c r="AB1428" i="5"/>
  <c r="V1404" i="5"/>
  <c r="G1404" i="5"/>
  <c r="AB1404" i="5"/>
  <c r="AB1380" i="5"/>
  <c r="V1380" i="5"/>
  <c r="R1380" i="5"/>
  <c r="V1356" i="5"/>
  <c r="AB1356" i="5"/>
  <c r="AB1332" i="5"/>
  <c r="V1332" i="5"/>
  <c r="G1332" i="5"/>
  <c r="V1296" i="5"/>
  <c r="G1296" i="5"/>
  <c r="AB1296" i="5"/>
  <c r="E1260" i="5"/>
  <c r="X1260" i="5"/>
  <c r="F1260" i="5"/>
  <c r="J1260" i="5"/>
  <c r="H1260" i="5"/>
  <c r="R1260" i="5"/>
  <c r="AB1236" i="5"/>
  <c r="V1236" i="5"/>
  <c r="G1236" i="5"/>
  <c r="V1212" i="5"/>
  <c r="G1212" i="5"/>
  <c r="AB1212" i="5"/>
  <c r="V1188" i="5"/>
  <c r="G1188" i="5"/>
  <c r="AB1188" i="5"/>
  <c r="V1140" i="5"/>
  <c r="G1140" i="5"/>
  <c r="AB1140" i="5"/>
  <c r="V1104" i="5"/>
  <c r="G1104" i="5"/>
  <c r="AB1104" i="5"/>
  <c r="AB1080" i="5"/>
  <c r="V1080" i="5"/>
  <c r="G1080" i="5"/>
  <c r="V1044" i="5"/>
  <c r="G1044" i="5"/>
  <c r="AB1044" i="5"/>
  <c r="V1020" i="5"/>
  <c r="G1020" i="5"/>
  <c r="AB1020" i="5"/>
  <c r="V996" i="5"/>
  <c r="G996" i="5"/>
  <c r="AB996" i="5"/>
  <c r="V960" i="5"/>
  <c r="G960" i="5"/>
  <c r="AB960" i="5"/>
  <c r="AB924" i="5"/>
  <c r="V924" i="5"/>
  <c r="G924" i="5"/>
  <c r="V780" i="5"/>
  <c r="G780" i="5"/>
  <c r="AB780" i="5"/>
  <c r="V36" i="5"/>
  <c r="G36" i="5"/>
  <c r="S1104" i="5"/>
  <c r="AB613" i="5"/>
  <c r="T2422" i="5"/>
  <c r="S2422" i="5"/>
  <c r="S2398" i="5"/>
  <c r="T2398" i="5"/>
  <c r="T2326" i="5"/>
  <c r="S2326" i="5"/>
  <c r="T2194" i="5"/>
  <c r="S2194" i="5"/>
  <c r="V2312" i="5"/>
  <c r="J2312" i="5"/>
  <c r="V1748" i="5"/>
  <c r="F1748" i="5"/>
  <c r="AB1748" i="5"/>
  <c r="V1340" i="5"/>
  <c r="G1340" i="5"/>
  <c r="AB1340" i="5"/>
  <c r="V1004" i="5"/>
  <c r="E1004" i="5"/>
  <c r="X1004" i="5"/>
  <c r="AB1004" i="5"/>
  <c r="S372" i="5"/>
  <c r="T586" i="5"/>
  <c r="T84" i="5"/>
  <c r="V912" i="5"/>
  <c r="H912" i="5"/>
  <c r="S1786" i="5"/>
  <c r="S732" i="5"/>
  <c r="S2290" i="5"/>
  <c r="S1128" i="5"/>
  <c r="S1212" i="5"/>
  <c r="T898" i="5"/>
  <c r="AB1657" i="5"/>
  <c r="V2413" i="5"/>
  <c r="G2413" i="5"/>
  <c r="AB2413" i="5"/>
  <c r="V2389" i="5"/>
  <c r="G2389" i="5"/>
  <c r="AB2389" i="5"/>
  <c r="V2365" i="5"/>
  <c r="G2365" i="5"/>
  <c r="AB2365" i="5"/>
  <c r="V2341" i="5"/>
  <c r="G2341" i="5"/>
  <c r="AB2341" i="5"/>
  <c r="V2317" i="5"/>
  <c r="G2317" i="5"/>
  <c r="AB2317" i="5"/>
  <c r="V2293" i="5"/>
  <c r="E2293" i="5"/>
  <c r="X2293" i="5"/>
  <c r="AB2293" i="5"/>
  <c r="V2269" i="5"/>
  <c r="G2269" i="5"/>
  <c r="AB2269" i="5"/>
  <c r="V2245" i="5"/>
  <c r="G2245" i="5"/>
  <c r="AB2245" i="5"/>
  <c r="V2221" i="5"/>
  <c r="AB2221" i="5"/>
  <c r="E2185" i="5"/>
  <c r="X2185" i="5"/>
  <c r="H2185" i="5"/>
  <c r="F2185" i="5"/>
  <c r="J2185" i="5"/>
  <c r="V2173" i="5"/>
  <c r="G2173" i="5"/>
  <c r="AB2173" i="5"/>
  <c r="V2149" i="5"/>
  <c r="J2149" i="5"/>
  <c r="AB2149" i="5"/>
  <c r="V2125" i="5"/>
  <c r="AB2125" i="5"/>
  <c r="V2101" i="5"/>
  <c r="G2101" i="5"/>
  <c r="AB2101" i="5"/>
  <c r="AB2053" i="5"/>
  <c r="V2053" i="5"/>
  <c r="G2053" i="5"/>
  <c r="V2029" i="5"/>
  <c r="G2029" i="5"/>
  <c r="AB2029" i="5"/>
  <c r="V2005" i="5"/>
  <c r="R2005" i="5"/>
  <c r="AB2005" i="5"/>
  <c r="V1981" i="5"/>
  <c r="G1981" i="5"/>
  <c r="AB1981" i="5"/>
  <c r="AB1969" i="5"/>
  <c r="V1969" i="5"/>
  <c r="E1969" i="5"/>
  <c r="X1969" i="5"/>
  <c r="AB1945" i="5"/>
  <c r="V1945" i="5"/>
  <c r="H1945" i="5"/>
  <c r="V1921" i="5"/>
  <c r="AB1921" i="5"/>
  <c r="V1897" i="5"/>
  <c r="J1897" i="5"/>
  <c r="AB1897" i="5"/>
  <c r="V1885" i="5"/>
  <c r="G1885" i="5"/>
  <c r="AB1885" i="5"/>
  <c r="V1861" i="5"/>
  <c r="E1861" i="5"/>
  <c r="X1861" i="5"/>
  <c r="AB1861" i="5"/>
  <c r="AB1837" i="5"/>
  <c r="V1837" i="5"/>
  <c r="J1837" i="5"/>
  <c r="V1813" i="5"/>
  <c r="G1813" i="5"/>
  <c r="AB1813" i="5"/>
  <c r="V1801" i="5"/>
  <c r="AB1801" i="5"/>
  <c r="V1777" i="5"/>
  <c r="G1777" i="5"/>
  <c r="AB1777" i="5"/>
  <c r="AB1765" i="5"/>
  <c r="V1765" i="5"/>
  <c r="E1765" i="5"/>
  <c r="X1765" i="5"/>
  <c r="V1729" i="5"/>
  <c r="G1729" i="5"/>
  <c r="AB1729" i="5"/>
  <c r="V1705" i="5"/>
  <c r="E1705" i="5"/>
  <c r="X1705" i="5"/>
  <c r="AB1705" i="5"/>
  <c r="E1657" i="5"/>
  <c r="X1657" i="5"/>
  <c r="F1657" i="5"/>
  <c r="J1657" i="5"/>
  <c r="H1657" i="5"/>
  <c r="V1633" i="5"/>
  <c r="G1633" i="5"/>
  <c r="AB1633" i="5"/>
  <c r="V1609" i="5"/>
  <c r="F1609" i="5"/>
  <c r="AB1609" i="5"/>
  <c r="V1585" i="5"/>
  <c r="H1585" i="5"/>
  <c r="AB1585" i="5"/>
  <c r="AB1549" i="5"/>
  <c r="AB1525" i="5"/>
  <c r="V1525" i="5"/>
  <c r="G1525" i="5"/>
  <c r="V1501" i="5"/>
  <c r="AB1501" i="5"/>
  <c r="V1465" i="5"/>
  <c r="F1465" i="5"/>
  <c r="AB1465" i="5"/>
  <c r="V1441" i="5"/>
  <c r="G1441" i="5"/>
  <c r="AB1441" i="5"/>
  <c r="V1417" i="5"/>
  <c r="G1417" i="5"/>
  <c r="AB1417" i="5"/>
  <c r="V1393" i="5"/>
  <c r="G1393" i="5"/>
  <c r="AB1393" i="5"/>
  <c r="V1369" i="5"/>
  <c r="AB1369" i="5"/>
  <c r="V1345" i="5"/>
  <c r="G1345" i="5"/>
  <c r="AB1345" i="5"/>
  <c r="V1321" i="5"/>
  <c r="G1321" i="5"/>
  <c r="AB1321" i="5"/>
  <c r="V1297" i="5"/>
  <c r="G1297" i="5"/>
  <c r="AB1297" i="5"/>
  <c r="V1273" i="5"/>
  <c r="G1273" i="5"/>
  <c r="AB1273" i="5"/>
  <c r="V1261" i="5"/>
  <c r="G1261" i="5"/>
  <c r="V1237" i="5"/>
  <c r="G1237" i="5"/>
  <c r="AB1237" i="5"/>
  <c r="V1213" i="5"/>
  <c r="G1213" i="5"/>
  <c r="AB1213" i="5"/>
  <c r="V1189" i="5"/>
  <c r="G1189" i="5"/>
  <c r="AB1189" i="5"/>
  <c r="V1165" i="5"/>
  <c r="AB1165" i="5"/>
  <c r="V1129" i="5"/>
  <c r="G1129" i="5"/>
  <c r="AB1129" i="5"/>
  <c r="V1069" i="5"/>
  <c r="R1069" i="5"/>
  <c r="AB1069" i="5"/>
  <c r="V1045" i="5"/>
  <c r="G1045" i="5"/>
  <c r="AB1045" i="5"/>
  <c r="V1021" i="5"/>
  <c r="G1021" i="5"/>
  <c r="AB1021" i="5"/>
  <c r="V997" i="5"/>
  <c r="G997" i="5"/>
  <c r="AB997" i="5"/>
  <c r="V973" i="5"/>
  <c r="G973" i="5"/>
  <c r="AB973" i="5"/>
  <c r="V913" i="5"/>
  <c r="G913" i="5"/>
  <c r="AB913" i="5"/>
  <c r="V889" i="5"/>
  <c r="G889" i="5"/>
  <c r="AB889" i="5"/>
  <c r="V853" i="5"/>
  <c r="AB853" i="5"/>
  <c r="V829" i="5"/>
  <c r="G829" i="5"/>
  <c r="AB829" i="5"/>
  <c r="V793" i="5"/>
  <c r="G793" i="5"/>
  <c r="V769" i="5"/>
  <c r="G769" i="5"/>
  <c r="AB769" i="5"/>
  <c r="V745" i="5"/>
  <c r="G745" i="5"/>
  <c r="AB745" i="5"/>
  <c r="V721" i="5"/>
  <c r="G721" i="5"/>
  <c r="AB721" i="5"/>
  <c r="V697" i="5"/>
  <c r="G697" i="5"/>
  <c r="AB697" i="5"/>
  <c r="V673" i="5"/>
  <c r="G673" i="5"/>
  <c r="AB673" i="5"/>
  <c r="V649" i="5"/>
  <c r="E649" i="5"/>
  <c r="X649" i="5"/>
  <c r="AB649" i="5"/>
  <c r="V625" i="5"/>
  <c r="AB625" i="5"/>
  <c r="V601" i="5"/>
  <c r="G601" i="5"/>
  <c r="AB601" i="5"/>
  <c r="V577" i="5"/>
  <c r="G577" i="5"/>
  <c r="AB577" i="5"/>
  <c r="V541" i="5"/>
  <c r="G541" i="5"/>
  <c r="AB541" i="5"/>
  <c r="V517" i="5"/>
  <c r="G517" i="5"/>
  <c r="AB517" i="5"/>
  <c r="V493" i="5"/>
  <c r="G493" i="5"/>
  <c r="AB493" i="5"/>
  <c r="V457" i="5"/>
  <c r="G457" i="5"/>
  <c r="AB457" i="5"/>
  <c r="V433" i="5"/>
  <c r="E433" i="5"/>
  <c r="X433" i="5"/>
  <c r="AB433" i="5"/>
  <c r="V421" i="5"/>
  <c r="G421" i="5"/>
  <c r="AB421" i="5"/>
  <c r="V409" i="5"/>
  <c r="G409" i="5"/>
  <c r="AB409" i="5"/>
  <c r="V385" i="5"/>
  <c r="G385" i="5"/>
  <c r="AB385" i="5"/>
  <c r="V373" i="5"/>
  <c r="G373" i="5"/>
  <c r="AB373" i="5"/>
  <c r="AB361" i="5"/>
  <c r="V361" i="5"/>
  <c r="G361" i="5"/>
  <c r="V349" i="5"/>
  <c r="AB349" i="5"/>
  <c r="V337" i="5"/>
  <c r="G337" i="5"/>
  <c r="AB337" i="5"/>
  <c r="V313" i="5"/>
  <c r="G313" i="5"/>
  <c r="AB313" i="5"/>
  <c r="V289" i="5"/>
  <c r="G289" i="5"/>
  <c r="AB289" i="5"/>
  <c r="V277" i="5"/>
  <c r="G277" i="5"/>
  <c r="AB277" i="5"/>
  <c r="V265" i="5"/>
  <c r="G265" i="5"/>
  <c r="AB265" i="5"/>
  <c r="V253" i="5"/>
  <c r="G253" i="5"/>
  <c r="AB253" i="5"/>
  <c r="V241" i="5"/>
  <c r="G241" i="5"/>
  <c r="V217" i="5"/>
  <c r="J217" i="5"/>
  <c r="AB217" i="5"/>
  <c r="AB193" i="5"/>
  <c r="V193" i="5"/>
  <c r="E193" i="5"/>
  <c r="X193" i="5"/>
  <c r="V181" i="5"/>
  <c r="G181" i="5"/>
  <c r="AB181" i="5"/>
  <c r="V157" i="5"/>
  <c r="G157" i="5"/>
  <c r="AB157" i="5"/>
  <c r="AB145" i="5"/>
  <c r="V145" i="5"/>
  <c r="E145" i="5"/>
  <c r="X145" i="5"/>
  <c r="V133" i="5"/>
  <c r="G133" i="5"/>
  <c r="AB133" i="5"/>
  <c r="V121" i="5"/>
  <c r="AB121" i="5"/>
  <c r="V109" i="5"/>
  <c r="G109" i="5"/>
  <c r="AB109" i="5"/>
  <c r="V97" i="5"/>
  <c r="G97" i="5"/>
  <c r="AB97" i="5"/>
  <c r="V85" i="5"/>
  <c r="G85" i="5"/>
  <c r="AB85" i="5"/>
  <c r="V73" i="5"/>
  <c r="G73" i="5"/>
  <c r="AB73" i="5"/>
  <c r="V61" i="5"/>
  <c r="G61" i="5"/>
  <c r="AB61" i="5"/>
  <c r="V49" i="5"/>
  <c r="AB49" i="5"/>
  <c r="V37" i="5"/>
  <c r="G37" i="5"/>
  <c r="AB37" i="5"/>
  <c r="AB25" i="5"/>
  <c r="V25" i="5"/>
  <c r="H25" i="5"/>
  <c r="V10" i="5"/>
  <c r="G10" i="5"/>
  <c r="AB10" i="5"/>
  <c r="J1957" i="5"/>
  <c r="AB2113" i="5"/>
  <c r="AB241" i="5"/>
  <c r="V1549" i="5"/>
  <c r="G1549" i="5"/>
  <c r="S120" i="5"/>
  <c r="T120" i="5"/>
  <c r="S108" i="5"/>
  <c r="T108" i="5"/>
  <c r="E96" i="5"/>
  <c r="X96" i="5"/>
  <c r="H96" i="5"/>
  <c r="R96" i="5"/>
  <c r="F96" i="5"/>
  <c r="S74" i="5"/>
  <c r="T74" i="5"/>
  <c r="S50" i="5"/>
  <c r="T50" i="5"/>
  <c r="S38" i="5"/>
  <c r="T38" i="5"/>
  <c r="V2424" i="5"/>
  <c r="G2424" i="5"/>
  <c r="AB2424" i="5"/>
  <c r="V2412" i="5"/>
  <c r="G2412" i="5"/>
  <c r="AB2412" i="5"/>
  <c r="AB2388" i="5"/>
  <c r="G2388" i="5"/>
  <c r="AB2364" i="5"/>
  <c r="V2364" i="5"/>
  <c r="G2364" i="5"/>
  <c r="V2340" i="5"/>
  <c r="G2340" i="5"/>
  <c r="AB2340" i="5"/>
  <c r="V2316" i="5"/>
  <c r="G2316" i="5"/>
  <c r="AB2316" i="5"/>
  <c r="E2292" i="5"/>
  <c r="X2292" i="5"/>
  <c r="J2292" i="5"/>
  <c r="H2292" i="5"/>
  <c r="F2292" i="5"/>
  <c r="I2292" i="5"/>
  <c r="R2292" i="5"/>
  <c r="E2268" i="5"/>
  <c r="X2268" i="5"/>
  <c r="J2268" i="5"/>
  <c r="R2268" i="5"/>
  <c r="V2244" i="5"/>
  <c r="G2244" i="5"/>
  <c r="AB2244" i="5"/>
  <c r="AB2220" i="5"/>
  <c r="V2220" i="5"/>
  <c r="V2196" i="5"/>
  <c r="G2196" i="5"/>
  <c r="AB2196" i="5"/>
  <c r="V2172" i="5"/>
  <c r="G2172" i="5"/>
  <c r="AB2172" i="5"/>
  <c r="V2148" i="5"/>
  <c r="G2148" i="5"/>
  <c r="AB2148" i="5"/>
  <c r="AB2124" i="5"/>
  <c r="V2124" i="5"/>
  <c r="H2124" i="5"/>
  <c r="V2088" i="5"/>
  <c r="G2088" i="5"/>
  <c r="AB2088" i="5"/>
  <c r="V2076" i="5"/>
  <c r="G2076" i="5"/>
  <c r="AB2076" i="5"/>
  <c r="V2052" i="5"/>
  <c r="G2052" i="5"/>
  <c r="AB2052" i="5"/>
  <c r="V2016" i="5"/>
  <c r="I2016" i="5"/>
  <c r="AB2016" i="5"/>
  <c r="AB1992" i="5"/>
  <c r="V1992" i="5"/>
  <c r="G1992" i="5"/>
  <c r="V1980" i="5"/>
  <c r="AB1980" i="5"/>
  <c r="V1956" i="5"/>
  <c r="H1956" i="5"/>
  <c r="AB1956" i="5"/>
  <c r="V1920" i="5"/>
  <c r="G1920" i="5"/>
  <c r="AB1920" i="5"/>
  <c r="V1896" i="5"/>
  <c r="G1896" i="5"/>
  <c r="AB1896" i="5"/>
  <c r="V1872" i="5"/>
  <c r="G1872" i="5"/>
  <c r="AB1872" i="5"/>
  <c r="V1848" i="5"/>
  <c r="G1848" i="5"/>
  <c r="AB1848" i="5"/>
  <c r="AB1836" i="5"/>
  <c r="V1836" i="5"/>
  <c r="V1812" i="5"/>
  <c r="G1812" i="5"/>
  <c r="AB1812" i="5"/>
  <c r="AB1776" i="5"/>
  <c r="V1776" i="5"/>
  <c r="AB1752" i="5"/>
  <c r="V1752" i="5"/>
  <c r="G1752" i="5"/>
  <c r="AB1728" i="5"/>
  <c r="V1728" i="5"/>
  <c r="G1728" i="5"/>
  <c r="AB1704" i="5"/>
  <c r="V1704" i="5"/>
  <c r="G1704" i="5"/>
  <c r="V1692" i="5"/>
  <c r="G1692" i="5"/>
  <c r="AB1692" i="5"/>
  <c r="AB1668" i="5"/>
  <c r="V1668" i="5"/>
  <c r="G1668" i="5"/>
  <c r="AB1632" i="5"/>
  <c r="V1632" i="5"/>
  <c r="J1632" i="5"/>
  <c r="AB1608" i="5"/>
  <c r="V1608" i="5"/>
  <c r="G1608" i="5"/>
  <c r="V1584" i="5"/>
  <c r="G1584" i="5"/>
  <c r="AB1584" i="5"/>
  <c r="AB1572" i="5"/>
  <c r="V1572" i="5"/>
  <c r="H1572" i="5"/>
  <c r="V1548" i="5"/>
  <c r="G1548" i="5"/>
  <c r="AB1548" i="5"/>
  <c r="AB1524" i="5"/>
  <c r="V1524" i="5"/>
  <c r="G1524" i="5"/>
  <c r="V1500" i="5"/>
  <c r="G1500" i="5"/>
  <c r="AB1500" i="5"/>
  <c r="V1488" i="5"/>
  <c r="F1488" i="5"/>
  <c r="AB1488" i="5"/>
  <c r="AB1464" i="5"/>
  <c r="V1464" i="5"/>
  <c r="AB1440" i="5"/>
  <c r="V1440" i="5"/>
  <c r="V1416" i="5"/>
  <c r="G1416" i="5"/>
  <c r="AB1416" i="5"/>
  <c r="V1392" i="5"/>
  <c r="G1392" i="5"/>
  <c r="AB1392" i="5"/>
  <c r="V1368" i="5"/>
  <c r="G1368" i="5"/>
  <c r="V1344" i="5"/>
  <c r="G1344" i="5"/>
  <c r="AB1344" i="5"/>
  <c r="V1320" i="5"/>
  <c r="I1320" i="5"/>
  <c r="AB1320" i="5"/>
  <c r="V1308" i="5"/>
  <c r="G1308" i="5"/>
  <c r="AB1308" i="5"/>
  <c r="V1284" i="5"/>
  <c r="G1284" i="5"/>
  <c r="AB1284" i="5"/>
  <c r="V1272" i="5"/>
  <c r="G1272" i="5"/>
  <c r="AB1272" i="5"/>
  <c r="V1248" i="5"/>
  <c r="G1248" i="5"/>
  <c r="AB1248" i="5"/>
  <c r="V1224" i="5"/>
  <c r="G1224" i="5"/>
  <c r="AB1224" i="5"/>
  <c r="V1200" i="5"/>
  <c r="G1200" i="5"/>
  <c r="AB1200" i="5"/>
  <c r="AB1176" i="5"/>
  <c r="V1176" i="5"/>
  <c r="G1176" i="5"/>
  <c r="V1164" i="5"/>
  <c r="G1164" i="5"/>
  <c r="AB1164" i="5"/>
  <c r="AB1152" i="5"/>
  <c r="V1152" i="5"/>
  <c r="G1152" i="5"/>
  <c r="V1128" i="5"/>
  <c r="G1128" i="5"/>
  <c r="AB1128" i="5"/>
  <c r="V1116" i="5"/>
  <c r="F1116" i="5"/>
  <c r="AB1116" i="5"/>
  <c r="V1092" i="5"/>
  <c r="G1092" i="5"/>
  <c r="AB1092" i="5"/>
  <c r="V1068" i="5"/>
  <c r="G1068" i="5"/>
  <c r="AB1068" i="5"/>
  <c r="AB1056" i="5"/>
  <c r="V1056" i="5"/>
  <c r="G1056" i="5"/>
  <c r="V1032" i="5"/>
  <c r="AB1032" i="5"/>
  <c r="V1008" i="5"/>
  <c r="G1008" i="5"/>
  <c r="AB1008" i="5"/>
  <c r="V984" i="5"/>
  <c r="G984" i="5"/>
  <c r="AB984" i="5"/>
  <c r="AB972" i="5"/>
  <c r="V972" i="5"/>
  <c r="G972" i="5"/>
  <c r="V948" i="5"/>
  <c r="G948" i="5"/>
  <c r="AB948" i="5"/>
  <c r="V936" i="5"/>
  <c r="G936" i="5"/>
  <c r="AB936" i="5"/>
  <c r="AB900" i="5"/>
  <c r="V900" i="5"/>
  <c r="H900" i="5"/>
  <c r="V888" i="5"/>
  <c r="G888" i="5"/>
  <c r="V876" i="5"/>
  <c r="G876" i="5"/>
  <c r="AB876" i="5"/>
  <c r="V864" i="5"/>
  <c r="G864" i="5"/>
  <c r="AB864" i="5"/>
  <c r="V852" i="5"/>
  <c r="G852" i="5"/>
  <c r="AB852" i="5"/>
  <c r="AB840" i="5"/>
  <c r="V840" i="5"/>
  <c r="G840" i="5"/>
  <c r="AB828" i="5"/>
  <c r="V828" i="5"/>
  <c r="G828" i="5"/>
  <c r="AB816" i="5"/>
  <c r="V816" i="5"/>
  <c r="V804" i="5"/>
  <c r="G804" i="5"/>
  <c r="AB804" i="5"/>
  <c r="V792" i="5"/>
  <c r="G792" i="5"/>
  <c r="AB792" i="5"/>
  <c r="AB768" i="5"/>
  <c r="V768" i="5"/>
  <c r="G768" i="5"/>
  <c r="AB756" i="5"/>
  <c r="V756" i="5"/>
  <c r="G756" i="5"/>
  <c r="V744" i="5"/>
  <c r="G744" i="5"/>
  <c r="AB744" i="5"/>
  <c r="V732" i="5"/>
  <c r="G732" i="5"/>
  <c r="AB732" i="5"/>
  <c r="V720" i="5"/>
  <c r="G720" i="5"/>
  <c r="AB720" i="5"/>
  <c r="V708" i="5"/>
  <c r="G708" i="5"/>
  <c r="AB708" i="5"/>
  <c r="AB696" i="5"/>
  <c r="V696" i="5"/>
  <c r="G696" i="5"/>
  <c r="V684" i="5"/>
  <c r="G684" i="5"/>
  <c r="AB684" i="5"/>
  <c r="V672" i="5"/>
  <c r="F672" i="5"/>
  <c r="AB672" i="5"/>
  <c r="AB660" i="5"/>
  <c r="V660" i="5"/>
  <c r="V648" i="5"/>
  <c r="G648" i="5"/>
  <c r="AB648" i="5"/>
  <c r="V636" i="5"/>
  <c r="E636" i="5"/>
  <c r="X636" i="5"/>
  <c r="AB636" i="5"/>
  <c r="AB624" i="5"/>
  <c r="V624" i="5"/>
  <c r="G624" i="5"/>
  <c r="V612" i="5"/>
  <c r="G612" i="5"/>
  <c r="AB612" i="5"/>
  <c r="AB600" i="5"/>
  <c r="V600" i="5"/>
  <c r="G600" i="5"/>
  <c r="V588" i="5"/>
  <c r="G588" i="5"/>
  <c r="AB588" i="5"/>
  <c r="V576" i="5"/>
  <c r="G576" i="5"/>
  <c r="AB576" i="5"/>
  <c r="V564" i="5"/>
  <c r="G564" i="5"/>
  <c r="AB564" i="5"/>
  <c r="AB552" i="5"/>
  <c r="V552" i="5"/>
  <c r="G552" i="5"/>
  <c r="V540" i="5"/>
  <c r="G540" i="5"/>
  <c r="AB540" i="5"/>
  <c r="V528" i="5"/>
  <c r="G528" i="5"/>
  <c r="AB528" i="5"/>
  <c r="V516" i="5"/>
  <c r="G516" i="5"/>
  <c r="AB516" i="5"/>
  <c r="AB504" i="5"/>
  <c r="V504" i="5"/>
  <c r="G504" i="5"/>
  <c r="V492" i="5"/>
  <c r="G492" i="5"/>
  <c r="AB492" i="5"/>
  <c r="V480" i="5"/>
  <c r="G480" i="5"/>
  <c r="AB480" i="5"/>
  <c r="V468" i="5"/>
  <c r="G468" i="5"/>
  <c r="AB468" i="5"/>
  <c r="V456" i="5"/>
  <c r="G456" i="5"/>
  <c r="AB456" i="5"/>
  <c r="AB444" i="5"/>
  <c r="V444" i="5"/>
  <c r="G444" i="5"/>
  <c r="V432" i="5"/>
  <c r="R432" i="5"/>
  <c r="AB432" i="5"/>
  <c r="V420" i="5"/>
  <c r="G420" i="5"/>
  <c r="AB420" i="5"/>
  <c r="V408" i="5"/>
  <c r="G408" i="5"/>
  <c r="AB408" i="5"/>
  <c r="AB396" i="5"/>
  <c r="V396" i="5"/>
  <c r="G396" i="5"/>
  <c r="V384" i="5"/>
  <c r="G384" i="5"/>
  <c r="AB384" i="5"/>
  <c r="V372" i="5"/>
  <c r="G372" i="5"/>
  <c r="V360" i="5"/>
  <c r="G360" i="5"/>
  <c r="AB360" i="5"/>
  <c r="V348" i="5"/>
  <c r="G348" i="5"/>
  <c r="AB348" i="5"/>
  <c r="V336" i="5"/>
  <c r="G336" i="5"/>
  <c r="AB336" i="5"/>
  <c r="E324" i="5"/>
  <c r="X324" i="5"/>
  <c r="R324" i="5"/>
  <c r="J324" i="5"/>
  <c r="V312" i="5"/>
  <c r="E312" i="5"/>
  <c r="X312" i="5"/>
  <c r="AB312" i="5"/>
  <c r="V300" i="5"/>
  <c r="G300" i="5"/>
  <c r="AB300" i="5"/>
  <c r="V288" i="5"/>
  <c r="G288" i="5"/>
  <c r="AB288" i="5"/>
  <c r="V276" i="5"/>
  <c r="G276" i="5"/>
  <c r="AB276" i="5"/>
  <c r="V264" i="5"/>
  <c r="AB264" i="5"/>
  <c r="AB252" i="5"/>
  <c r="V252" i="5"/>
  <c r="G252" i="5"/>
  <c r="V240" i="5"/>
  <c r="G240" i="5"/>
  <c r="AB240" i="5"/>
  <c r="V228" i="5"/>
  <c r="G228" i="5"/>
  <c r="AB228" i="5"/>
  <c r="V216" i="5"/>
  <c r="G216" i="5"/>
  <c r="AB216" i="5"/>
  <c r="V204" i="5"/>
  <c r="G204" i="5"/>
  <c r="AB204" i="5"/>
  <c r="V192" i="5"/>
  <c r="G192" i="5"/>
  <c r="AB192" i="5"/>
  <c r="V180" i="5"/>
  <c r="G180" i="5"/>
  <c r="V168" i="5"/>
  <c r="AB168" i="5"/>
  <c r="V156" i="5"/>
  <c r="G156" i="5"/>
  <c r="AB156" i="5"/>
  <c r="V144" i="5"/>
  <c r="J144" i="5"/>
  <c r="AB144" i="5"/>
  <c r="V120" i="5"/>
  <c r="G120" i="5"/>
  <c r="E108" i="5"/>
  <c r="X108" i="5"/>
  <c r="F108" i="5"/>
  <c r="I108" i="5"/>
  <c r="H108" i="5"/>
  <c r="J108" i="5"/>
  <c r="AB96" i="5"/>
  <c r="G96" i="5"/>
  <c r="V72" i="5"/>
  <c r="G72" i="5"/>
  <c r="AB72" i="5"/>
  <c r="V60" i="5"/>
  <c r="G60" i="5"/>
  <c r="AB60" i="5"/>
  <c r="V48" i="5"/>
  <c r="G48" i="5"/>
  <c r="AB48" i="5"/>
  <c r="V24" i="5"/>
  <c r="G24" i="5"/>
  <c r="AB24" i="5"/>
  <c r="V12" i="5"/>
  <c r="AB12" i="5"/>
  <c r="V9" i="5"/>
  <c r="E9" i="5"/>
  <c r="X9" i="5"/>
  <c r="AB9" i="5"/>
  <c r="H324" i="5"/>
  <c r="R1957" i="5"/>
  <c r="G397" i="5"/>
  <c r="H2268" i="5"/>
  <c r="T2184" i="5"/>
  <c r="AB1741" i="5"/>
  <c r="AB372" i="5"/>
  <c r="T2374" i="5"/>
  <c r="S2374" i="5"/>
  <c r="T2350" i="5"/>
  <c r="S2350" i="5"/>
  <c r="S2314" i="5"/>
  <c r="T2314" i="5"/>
  <c r="T2230" i="5"/>
  <c r="S2230" i="5"/>
  <c r="T2206" i="5"/>
  <c r="S2206" i="5"/>
  <c r="S1942" i="5"/>
  <c r="T1942" i="5"/>
  <c r="T1846" i="5"/>
  <c r="S1846" i="5"/>
  <c r="S1810" i="5"/>
  <c r="T1810" i="5"/>
  <c r="T1750" i="5"/>
  <c r="S1750" i="5"/>
  <c r="T1726" i="5"/>
  <c r="S1726" i="5"/>
  <c r="T1702" i="5"/>
  <c r="S1702" i="5"/>
  <c r="S1678" i="5"/>
  <c r="T1678" i="5"/>
  <c r="S1654" i="5"/>
  <c r="T1654" i="5"/>
  <c r="S1630" i="5"/>
  <c r="T1630" i="5"/>
  <c r="S1606" i="5"/>
  <c r="T1606" i="5"/>
  <c r="T1582" i="5"/>
  <c r="S1582" i="5"/>
  <c r="T1546" i="5"/>
  <c r="S1546" i="5"/>
  <c r="S1534" i="5"/>
  <c r="T1534" i="5"/>
  <c r="S1426" i="5"/>
  <c r="T1426" i="5"/>
  <c r="S1402" i="5"/>
  <c r="T1402" i="5"/>
  <c r="T1378" i="5"/>
  <c r="S1378" i="5"/>
  <c r="S1354" i="5"/>
  <c r="T1354" i="5"/>
  <c r="T1294" i="5"/>
  <c r="S1294" i="5"/>
  <c r="T1246" i="5"/>
  <c r="S1246" i="5"/>
  <c r="T1138" i="5"/>
  <c r="S1138" i="5"/>
  <c r="T1114" i="5"/>
  <c r="S1114" i="5"/>
  <c r="S1078" i="5"/>
  <c r="T1078" i="5"/>
  <c r="T1066" i="5"/>
  <c r="S1066" i="5"/>
  <c r="T1042" i="5"/>
  <c r="S1042" i="5"/>
  <c r="T1030" i="5"/>
  <c r="S1030" i="5"/>
  <c r="T1006" i="5"/>
  <c r="S1006" i="5"/>
  <c r="T994" i="5"/>
  <c r="S994" i="5"/>
  <c r="T934" i="5"/>
  <c r="S934" i="5"/>
  <c r="T922" i="5"/>
  <c r="S922" i="5"/>
  <c r="T910" i="5"/>
  <c r="S910" i="5"/>
  <c r="T886" i="5"/>
  <c r="S886" i="5"/>
  <c r="T874" i="5"/>
  <c r="S874" i="5"/>
  <c r="T850" i="5"/>
  <c r="S850" i="5"/>
  <c r="T838" i="5"/>
  <c r="S838" i="5"/>
  <c r="T826" i="5"/>
  <c r="S826" i="5"/>
  <c r="T802" i="5"/>
  <c r="S802" i="5"/>
  <c r="T790" i="5"/>
  <c r="S790" i="5"/>
  <c r="T754" i="5"/>
  <c r="S754" i="5"/>
  <c r="T742" i="5"/>
  <c r="S742" i="5"/>
  <c r="T730" i="5"/>
  <c r="S730" i="5"/>
  <c r="T706" i="5"/>
  <c r="S706" i="5"/>
  <c r="T682" i="5"/>
  <c r="S682" i="5"/>
  <c r="S670" i="5"/>
  <c r="T670" i="5"/>
  <c r="T658" i="5"/>
  <c r="S658" i="5"/>
  <c r="T610" i="5"/>
  <c r="S610" i="5"/>
  <c r="T574" i="5"/>
  <c r="S574" i="5"/>
  <c r="T562" i="5"/>
  <c r="S562" i="5"/>
  <c r="T538" i="5"/>
  <c r="S538" i="5"/>
  <c r="T514" i="5"/>
  <c r="S514" i="5"/>
  <c r="T502" i="5"/>
  <c r="S502" i="5"/>
  <c r="S478" i="5"/>
  <c r="T478" i="5"/>
  <c r="S442" i="5"/>
  <c r="T442" i="5"/>
  <c r="T382" i="5"/>
  <c r="S382" i="5"/>
  <c r="F324" i="5"/>
  <c r="S406" i="5"/>
  <c r="I96" i="5"/>
  <c r="S1210" i="5"/>
  <c r="R2185" i="5"/>
  <c r="S1150" i="5"/>
  <c r="T2182" i="5"/>
  <c r="AB2197" i="5"/>
  <c r="T153" i="5"/>
  <c r="S153" i="5"/>
  <c r="T141" i="5"/>
  <c r="S141" i="5"/>
  <c r="S132" i="5"/>
  <c r="T132" i="5"/>
  <c r="S48" i="5"/>
  <c r="T48" i="5"/>
  <c r="T36" i="5"/>
  <c r="S36" i="5"/>
  <c r="AB1270" i="5"/>
  <c r="V1270" i="5"/>
  <c r="H1270" i="5"/>
  <c r="V802" i="5"/>
  <c r="J802" i="5"/>
  <c r="V610" i="5"/>
  <c r="I610" i="5"/>
  <c r="AB610" i="5"/>
  <c r="V502" i="5"/>
  <c r="G502" i="5"/>
  <c r="AB502" i="5"/>
  <c r="V490" i="5"/>
  <c r="F490" i="5"/>
  <c r="AB490" i="5"/>
  <c r="V418" i="5"/>
  <c r="H418" i="5"/>
  <c r="AB418" i="5"/>
  <c r="S2254" i="5"/>
  <c r="S1486" i="5"/>
  <c r="S1894" i="5"/>
  <c r="G1957" i="5"/>
  <c r="S1438" i="5"/>
  <c r="S2220" i="5"/>
  <c r="S1450" i="5"/>
  <c r="T1318" i="5"/>
  <c r="T550" i="5"/>
  <c r="T418" i="5"/>
  <c r="AB2400" i="5"/>
  <c r="AB757" i="5"/>
  <c r="V1402" i="5"/>
  <c r="R1402" i="5"/>
  <c r="T247" i="5"/>
  <c r="S247" i="5"/>
  <c r="T236" i="5"/>
  <c r="S236" i="5"/>
  <c r="T163" i="5"/>
  <c r="S163" i="5"/>
  <c r="T139" i="5"/>
  <c r="S139" i="5"/>
  <c r="T130" i="5"/>
  <c r="S130" i="5"/>
  <c r="S116" i="5"/>
  <c r="T116" i="5"/>
  <c r="S81" i="5"/>
  <c r="T81" i="5"/>
  <c r="S70" i="5"/>
  <c r="T70" i="5"/>
  <c r="S58" i="5"/>
  <c r="T58" i="5"/>
  <c r="S46" i="5"/>
  <c r="T46" i="5"/>
  <c r="S34" i="5"/>
  <c r="T34" i="5"/>
  <c r="S22" i="5"/>
  <c r="T22" i="5"/>
  <c r="S14" i="5"/>
  <c r="T14" i="5"/>
  <c r="AB932" i="5"/>
  <c r="V932" i="5"/>
  <c r="F932" i="5"/>
  <c r="R1657" i="5"/>
  <c r="I1260" i="5"/>
  <c r="S864" i="5"/>
  <c r="S175" i="5"/>
  <c r="T970" i="5"/>
  <c r="T814" i="5"/>
  <c r="S62" i="5"/>
  <c r="AB1260" i="5"/>
  <c r="AB985" i="5"/>
  <c r="I1657" i="5"/>
  <c r="S1174" i="5"/>
  <c r="T646" i="5"/>
  <c r="S1342" i="5"/>
  <c r="G108" i="5"/>
  <c r="I2268" i="5"/>
  <c r="S2038" i="5"/>
  <c r="S1366" i="5"/>
  <c r="S2278" i="5"/>
  <c r="S622" i="5"/>
  <c r="S984" i="5"/>
  <c r="S2074" i="5"/>
  <c r="S186" i="5"/>
  <c r="S2146" i="5"/>
  <c r="T2110" i="5"/>
  <c r="T2026" i="5"/>
  <c r="T1918" i="5"/>
  <c r="T1858" i="5"/>
  <c r="T634" i="5"/>
  <c r="S117" i="5"/>
  <c r="S82" i="5"/>
  <c r="AB397" i="5"/>
  <c r="T2389" i="5"/>
  <c r="S2389" i="5"/>
  <c r="T2365" i="5"/>
  <c r="S2365" i="5"/>
  <c r="T2341" i="5"/>
  <c r="S2341" i="5"/>
  <c r="S2329" i="5"/>
  <c r="T2329" i="5"/>
  <c r="S2305" i="5"/>
  <c r="T2305" i="5"/>
  <c r="T2257" i="5"/>
  <c r="S2257" i="5"/>
  <c r="S2161" i="5"/>
  <c r="T2161" i="5"/>
  <c r="T2137" i="5"/>
  <c r="S2137" i="5"/>
  <c r="T2089" i="5"/>
  <c r="S2089" i="5"/>
  <c r="T2041" i="5"/>
  <c r="S2041" i="5"/>
  <c r="T2017" i="5"/>
  <c r="S2017" i="5"/>
  <c r="T1969" i="5"/>
  <c r="S1969" i="5"/>
  <c r="T1957" i="5"/>
  <c r="S1957" i="5"/>
  <c r="T1945" i="5"/>
  <c r="S1945" i="5"/>
  <c r="T1873" i="5"/>
  <c r="S1873" i="5"/>
  <c r="T1849" i="5"/>
  <c r="S1849" i="5"/>
  <c r="T1801" i="5"/>
  <c r="S1801" i="5"/>
  <c r="T1789" i="5"/>
  <c r="S1789" i="5"/>
  <c r="S1777" i="5"/>
  <c r="T1777" i="5"/>
  <c r="T1729" i="5"/>
  <c r="S1729" i="5"/>
  <c r="T1717" i="5"/>
  <c r="S1717" i="5"/>
  <c r="T1705" i="5"/>
  <c r="S1705" i="5"/>
  <c r="T1693" i="5"/>
  <c r="S1693" i="5"/>
  <c r="T1681" i="5"/>
  <c r="S1681" i="5"/>
  <c r="T1657" i="5"/>
  <c r="S1657" i="5"/>
  <c r="T1645" i="5"/>
  <c r="S1645" i="5"/>
  <c r="S1633" i="5"/>
  <c r="T1633" i="5"/>
  <c r="T1609" i="5"/>
  <c r="S1609" i="5"/>
  <c r="T1585" i="5"/>
  <c r="S1585" i="5"/>
  <c r="T1573" i="5"/>
  <c r="S1573" i="5"/>
  <c r="T1561" i="5"/>
  <c r="S1561" i="5"/>
  <c r="T1549" i="5"/>
  <c r="S1549" i="5"/>
  <c r="T1537" i="5"/>
  <c r="S1537" i="5"/>
  <c r="T1513" i="5"/>
  <c r="S1513" i="5"/>
  <c r="T1465" i="5"/>
  <c r="S1465" i="5"/>
  <c r="T1429" i="5"/>
  <c r="S1429" i="5"/>
  <c r="T1417" i="5"/>
  <c r="S1417" i="5"/>
  <c r="T1405" i="5"/>
  <c r="S1405" i="5"/>
  <c r="T1369" i="5"/>
  <c r="S1369" i="5"/>
  <c r="S1309" i="5"/>
  <c r="T1309" i="5"/>
  <c r="T1297" i="5"/>
  <c r="S1297" i="5"/>
  <c r="S1285" i="5"/>
  <c r="T1285" i="5"/>
  <c r="S1249" i="5"/>
  <c r="T1249" i="5"/>
  <c r="S1237" i="5"/>
  <c r="T1237" i="5"/>
  <c r="S1213" i="5"/>
  <c r="T1213" i="5"/>
  <c r="S1177" i="5"/>
  <c r="T1177" i="5"/>
  <c r="T1165" i="5"/>
  <c r="S1165" i="5"/>
  <c r="T1153" i="5"/>
  <c r="S1153" i="5"/>
  <c r="T1129" i="5"/>
  <c r="S1129" i="5"/>
  <c r="T1117" i="5"/>
  <c r="S1117" i="5"/>
  <c r="T1093" i="5"/>
  <c r="S1093" i="5"/>
  <c r="T1069" i="5"/>
  <c r="S1069" i="5"/>
  <c r="T1057" i="5"/>
  <c r="S1057" i="5"/>
  <c r="T1033" i="5"/>
  <c r="S1033" i="5"/>
  <c r="S1021" i="5"/>
  <c r="T1021" i="5"/>
  <c r="T1009" i="5"/>
  <c r="S1009" i="5"/>
  <c r="T985" i="5"/>
  <c r="S985" i="5"/>
  <c r="S973" i="5"/>
  <c r="T973" i="5"/>
  <c r="T925" i="5"/>
  <c r="S925" i="5"/>
  <c r="S865" i="5"/>
  <c r="T865" i="5"/>
  <c r="T841" i="5"/>
  <c r="S841" i="5"/>
  <c r="T793" i="5"/>
  <c r="S793" i="5"/>
  <c r="T769" i="5"/>
  <c r="S769" i="5"/>
  <c r="S757" i="5"/>
  <c r="T757" i="5"/>
  <c r="S745" i="5"/>
  <c r="T745" i="5"/>
  <c r="T733" i="5"/>
  <c r="S733" i="5"/>
  <c r="T697" i="5"/>
  <c r="S697" i="5"/>
  <c r="T685" i="5"/>
  <c r="S685" i="5"/>
  <c r="T613" i="5"/>
  <c r="S613" i="5"/>
  <c r="S577" i="5"/>
  <c r="T577" i="5"/>
  <c r="S553" i="5"/>
  <c r="T553" i="5"/>
  <c r="T541" i="5"/>
  <c r="S541" i="5"/>
  <c r="S529" i="5"/>
  <c r="T529" i="5"/>
  <c r="T517" i="5"/>
  <c r="S517" i="5"/>
  <c r="T505" i="5"/>
  <c r="S505" i="5"/>
  <c r="T493" i="5"/>
  <c r="S493" i="5"/>
  <c r="S409" i="5"/>
  <c r="T409" i="5"/>
  <c r="T397" i="5"/>
  <c r="S397" i="5"/>
  <c r="S337" i="5"/>
  <c r="T337" i="5"/>
  <c r="E1178" i="5"/>
  <c r="X1178" i="5"/>
  <c r="R1178" i="5"/>
  <c r="G1178" i="5"/>
  <c r="J1178" i="5"/>
  <c r="S244" i="5"/>
  <c r="T244" i="5"/>
  <c r="T233" i="5"/>
  <c r="S233" i="5"/>
  <c r="T219" i="5"/>
  <c r="S219" i="5"/>
  <c r="S292" i="5"/>
  <c r="T292" i="5"/>
  <c r="T232" i="5"/>
  <c r="S232" i="5"/>
  <c r="S112" i="5"/>
  <c r="T112" i="5"/>
  <c r="T149" i="5"/>
  <c r="S303" i="5"/>
  <c r="T303" i="5"/>
  <c r="T291" i="5"/>
  <c r="S291" i="5"/>
  <c r="T277" i="5"/>
  <c r="S277" i="5"/>
  <c r="T256" i="5"/>
  <c r="E2162" i="5"/>
  <c r="X2162" i="5"/>
  <c r="H2162" i="5"/>
  <c r="I2162" i="5"/>
  <c r="R2162" i="5"/>
  <c r="J2162" i="5"/>
  <c r="G2162" i="5"/>
  <c r="F2162" i="5"/>
  <c r="T317" i="5"/>
  <c r="S317" i="5"/>
  <c r="T306" i="5"/>
  <c r="S306" i="5"/>
  <c r="T294" i="5"/>
  <c r="S294" i="5"/>
  <c r="T245" i="5"/>
  <c r="S245" i="5"/>
  <c r="T234" i="5"/>
  <c r="S234" i="5"/>
  <c r="S208" i="5"/>
  <c r="T208" i="5"/>
  <c r="S196" i="5"/>
  <c r="T196" i="5"/>
  <c r="T172" i="5"/>
  <c r="S172" i="5"/>
  <c r="T280" i="5"/>
  <c r="S280" i="5"/>
  <c r="S255" i="5"/>
  <c r="T255" i="5"/>
  <c r="S243" i="5"/>
  <c r="T243" i="5"/>
  <c r="T218" i="5"/>
  <c r="S218" i="5"/>
  <c r="S100" i="5"/>
  <c r="T100" i="5"/>
  <c r="S89" i="5"/>
  <c r="T89" i="5"/>
  <c r="S66" i="5"/>
  <c r="T66" i="5"/>
  <c r="T54" i="5"/>
  <c r="S54" i="5"/>
  <c r="V593" i="5"/>
  <c r="E593" i="5"/>
  <c r="X593" i="5"/>
  <c r="AB593" i="5"/>
  <c r="S2409" i="5"/>
  <c r="T2409" i="5"/>
  <c r="T2385" i="5"/>
  <c r="S2385" i="5"/>
  <c r="S2337" i="5"/>
  <c r="T2337" i="5"/>
  <c r="T2289" i="5"/>
  <c r="S2289" i="5"/>
  <c r="S2229" i="5"/>
  <c r="T2229" i="5"/>
  <c r="T2217" i="5"/>
  <c r="S2217" i="5"/>
  <c r="S2181" i="5"/>
  <c r="T2181" i="5"/>
  <c r="S2169" i="5"/>
  <c r="T2169" i="5"/>
  <c r="T2145" i="5"/>
  <c r="S2145" i="5"/>
  <c r="T2133" i="5"/>
  <c r="S2133" i="5"/>
  <c r="T2121" i="5"/>
  <c r="S2121" i="5"/>
  <c r="T2097" i="5"/>
  <c r="S2097" i="5"/>
  <c r="T2073" i="5"/>
  <c r="S2073" i="5"/>
  <c r="S2061" i="5"/>
  <c r="T2061" i="5"/>
  <c r="S2049" i="5"/>
  <c r="T2049" i="5"/>
  <c r="T2037" i="5"/>
  <c r="S2037" i="5"/>
  <c r="T2025" i="5"/>
  <c r="S2025" i="5"/>
  <c r="T2013" i="5"/>
  <c r="S2013" i="5"/>
  <c r="S2001" i="5"/>
  <c r="T2001" i="5"/>
  <c r="T1977" i="5"/>
  <c r="S1977" i="5"/>
  <c r="S1965" i="5"/>
  <c r="T1965" i="5"/>
  <c r="T1941" i="5"/>
  <c r="S1941" i="5"/>
  <c r="T1929" i="5"/>
  <c r="S1929" i="5"/>
  <c r="T1917" i="5"/>
  <c r="S1917" i="5"/>
  <c r="T1893" i="5"/>
  <c r="S1893" i="5"/>
  <c r="T1821" i="5"/>
  <c r="S1821" i="5"/>
  <c r="S1809" i="5"/>
  <c r="T1809" i="5"/>
  <c r="T1785" i="5"/>
  <c r="S1785" i="5"/>
  <c r="T1713" i="5"/>
  <c r="S1713" i="5"/>
  <c r="S1689" i="5"/>
  <c r="T1689" i="5"/>
  <c r="T1653" i="5"/>
  <c r="S1653" i="5"/>
  <c r="T1641" i="5"/>
  <c r="S1641" i="5"/>
  <c r="T1629" i="5"/>
  <c r="S1629" i="5"/>
  <c r="S1617" i="5"/>
  <c r="T1617" i="5"/>
  <c r="T1605" i="5"/>
  <c r="S1605" i="5"/>
  <c r="T1593" i="5"/>
  <c r="S1593" i="5"/>
  <c r="T1581" i="5"/>
  <c r="S1581" i="5"/>
  <c r="T1545" i="5"/>
  <c r="S1545" i="5"/>
  <c r="T1509" i="5"/>
  <c r="S1509" i="5"/>
  <c r="S1485" i="5"/>
  <c r="T1485" i="5"/>
  <c r="T1461" i="5"/>
  <c r="S1461" i="5"/>
  <c r="S1449" i="5"/>
  <c r="T1449" i="5"/>
  <c r="T1437" i="5"/>
  <c r="S1437" i="5"/>
  <c r="T1425" i="5"/>
  <c r="S1425" i="5"/>
  <c r="T1413" i="5"/>
  <c r="S1413" i="5"/>
  <c r="T1401" i="5"/>
  <c r="S1401" i="5"/>
  <c r="T1389" i="5"/>
  <c r="S1389" i="5"/>
  <c r="T1365" i="5"/>
  <c r="S1365" i="5"/>
  <c r="T1353" i="5"/>
  <c r="S1353" i="5"/>
  <c r="T1341" i="5"/>
  <c r="S1341" i="5"/>
  <c r="T1317" i="5"/>
  <c r="S1317" i="5"/>
  <c r="S1305" i="5"/>
  <c r="T1305" i="5"/>
  <c r="T1293" i="5"/>
  <c r="S1293" i="5"/>
  <c r="T1281" i="5"/>
  <c r="S1281" i="5"/>
  <c r="T1269" i="5"/>
  <c r="S1269" i="5"/>
  <c r="S1233" i="5"/>
  <c r="T1233" i="5"/>
  <c r="T1221" i="5"/>
  <c r="S1221" i="5"/>
  <c r="T1209" i="5"/>
  <c r="S1209" i="5"/>
  <c r="T1197" i="5"/>
  <c r="S1197" i="5"/>
  <c r="T1173" i="5"/>
  <c r="S1173" i="5"/>
  <c r="T1149" i="5"/>
  <c r="S1149" i="5"/>
  <c r="S1125" i="5"/>
  <c r="T1125" i="5"/>
  <c r="S1113" i="5"/>
  <c r="T1113" i="5"/>
  <c r="T1077" i="5"/>
  <c r="S1077" i="5"/>
  <c r="T1065" i="5"/>
  <c r="S1065" i="5"/>
  <c r="T1053" i="5"/>
  <c r="S1053" i="5"/>
  <c r="S1041" i="5"/>
  <c r="T1041" i="5"/>
  <c r="T1029" i="5"/>
  <c r="S1029" i="5"/>
  <c r="T1017" i="5"/>
  <c r="S1017" i="5"/>
  <c r="T993" i="5"/>
  <c r="S993" i="5"/>
  <c r="T981" i="5"/>
  <c r="S981" i="5"/>
  <c r="T957" i="5"/>
  <c r="S957" i="5"/>
  <c r="T945" i="5"/>
  <c r="S945" i="5"/>
  <c r="T933" i="5"/>
  <c r="S933" i="5"/>
  <c r="T909" i="5"/>
  <c r="S909" i="5"/>
  <c r="T885" i="5"/>
  <c r="S885" i="5"/>
  <c r="T873" i="5"/>
  <c r="S873" i="5"/>
  <c r="T825" i="5"/>
  <c r="S825" i="5"/>
  <c r="T801" i="5"/>
  <c r="S801" i="5"/>
  <c r="T789" i="5"/>
  <c r="S789" i="5"/>
  <c r="T765" i="5"/>
  <c r="S765" i="5"/>
  <c r="T729" i="5"/>
  <c r="S729" i="5"/>
  <c r="T717" i="5"/>
  <c r="S717" i="5"/>
  <c r="S705" i="5"/>
  <c r="T705" i="5"/>
  <c r="T693" i="5"/>
  <c r="S693" i="5"/>
  <c r="T681" i="5"/>
  <c r="S681" i="5"/>
  <c r="S657" i="5"/>
  <c r="T657" i="5"/>
  <c r="T633" i="5"/>
  <c r="S633" i="5"/>
  <c r="S621" i="5"/>
  <c r="T621" i="5"/>
  <c r="T609" i="5"/>
  <c r="S609" i="5"/>
  <c r="T597" i="5"/>
  <c r="S597" i="5"/>
  <c r="T573" i="5"/>
  <c r="S573" i="5"/>
  <c r="S537" i="5"/>
  <c r="T537" i="5"/>
  <c r="T501" i="5"/>
  <c r="S501" i="5"/>
  <c r="T489" i="5"/>
  <c r="S489" i="5"/>
  <c r="T453" i="5"/>
  <c r="S453" i="5"/>
  <c r="T429" i="5"/>
  <c r="S429" i="5"/>
  <c r="T369" i="5"/>
  <c r="S369" i="5"/>
  <c r="S192" i="5"/>
  <c r="T192" i="5"/>
  <c r="T158" i="5"/>
  <c r="S158" i="5"/>
  <c r="E806" i="5"/>
  <c r="X806" i="5"/>
  <c r="I806" i="5"/>
  <c r="F806" i="5"/>
  <c r="R806" i="5"/>
  <c r="J806" i="5"/>
  <c r="G806" i="5"/>
  <c r="H806" i="5"/>
  <c r="T217" i="5"/>
  <c r="S217" i="5"/>
  <c r="S91" i="5"/>
  <c r="T91" i="5"/>
  <c r="S79" i="5"/>
  <c r="T79" i="5"/>
  <c r="T68" i="5"/>
  <c r="S68" i="5"/>
  <c r="S32" i="5"/>
  <c r="T32" i="5"/>
  <c r="V20" i="5"/>
  <c r="S20" i="5"/>
  <c r="J20" i="5"/>
  <c r="T20" i="5"/>
  <c r="S128" i="5"/>
  <c r="T290" i="5"/>
  <c r="S148" i="5"/>
  <c r="S182" i="5"/>
  <c r="T114" i="5"/>
  <c r="T102" i="5"/>
  <c r="T251" i="5"/>
  <c r="S251" i="5"/>
  <c r="T228" i="5"/>
  <c r="S228" i="5"/>
  <c r="T135" i="5"/>
  <c r="S135" i="5"/>
  <c r="T99" i="5"/>
  <c r="S99" i="5"/>
  <c r="J17" i="5"/>
  <c r="T17" i="5"/>
  <c r="S88" i="5"/>
  <c r="S321" i="5"/>
  <c r="T321" i="5"/>
  <c r="S286" i="5"/>
  <c r="T286" i="5"/>
  <c r="S2259" i="5"/>
  <c r="T2259" i="5"/>
  <c r="S1371" i="5"/>
  <c r="T1371" i="5"/>
  <c r="T1227" i="5"/>
  <c r="S1227" i="5"/>
  <c r="S1119" i="5"/>
  <c r="T1119" i="5"/>
  <c r="T987" i="5"/>
  <c r="S987" i="5"/>
  <c r="S795" i="5"/>
  <c r="T795" i="5"/>
  <c r="S675" i="5"/>
  <c r="T675" i="5"/>
  <c r="S2331" i="5"/>
  <c r="S1395" i="5"/>
  <c r="T2391" i="5"/>
  <c r="T1466" i="5"/>
  <c r="S1466" i="5"/>
  <c r="T890" i="5"/>
  <c r="S890" i="5"/>
  <c r="S410" i="5"/>
  <c r="T410" i="5"/>
  <c r="S178" i="5"/>
  <c r="T178" i="5"/>
  <c r="S55" i="5"/>
  <c r="T55" i="5"/>
  <c r="H1814" i="5"/>
  <c r="E1814" i="5"/>
  <c r="X1814" i="5"/>
  <c r="E2175" i="5"/>
  <c r="X2175" i="5"/>
  <c r="H2175" i="5"/>
  <c r="V2420" i="5"/>
  <c r="G2420" i="5"/>
  <c r="AB2420" i="5"/>
  <c r="V2396" i="5"/>
  <c r="G2396" i="5"/>
  <c r="AB2396" i="5"/>
  <c r="AB2372" i="5"/>
  <c r="V2372" i="5"/>
  <c r="G2372" i="5"/>
  <c r="V2288" i="5"/>
  <c r="G2288" i="5"/>
  <c r="AB2288" i="5"/>
  <c r="V2252" i="5"/>
  <c r="G2252" i="5"/>
  <c r="AB2252" i="5"/>
  <c r="V2216" i="5"/>
  <c r="AB2216" i="5"/>
  <c r="AB2168" i="5"/>
  <c r="V2168" i="5"/>
  <c r="V2144" i="5"/>
  <c r="G2144" i="5"/>
  <c r="AB2144" i="5"/>
  <c r="G2120" i="5"/>
  <c r="AB2120" i="5"/>
  <c r="AB2108" i="5"/>
  <c r="V2108" i="5"/>
  <c r="V2084" i="5"/>
  <c r="G2084" i="5"/>
  <c r="AB2084" i="5"/>
  <c r="V2060" i="5"/>
  <c r="AB2060" i="5"/>
  <c r="V2048" i="5"/>
  <c r="H2048" i="5"/>
  <c r="AB2048" i="5"/>
  <c r="V2024" i="5"/>
  <c r="G2024" i="5"/>
  <c r="AB2024" i="5"/>
  <c r="AB2012" i="5"/>
  <c r="V2000" i="5"/>
  <c r="G2000" i="5"/>
  <c r="AB2000" i="5"/>
  <c r="V1976" i="5"/>
  <c r="I1976" i="5"/>
  <c r="AB1976" i="5"/>
  <c r="V1964" i="5"/>
  <c r="G1964" i="5"/>
  <c r="AB1952" i="5"/>
  <c r="V1952" i="5"/>
  <c r="F1952" i="5"/>
  <c r="AB1940" i="5"/>
  <c r="V1940" i="5"/>
  <c r="G1940" i="5"/>
  <c r="V1928" i="5"/>
  <c r="G1928" i="5"/>
  <c r="AB1928" i="5"/>
  <c r="V1916" i="5"/>
  <c r="J1916" i="5"/>
  <c r="AB1916" i="5"/>
  <c r="V1904" i="5"/>
  <c r="AB1904" i="5"/>
  <c r="V1892" i="5"/>
  <c r="G1892" i="5"/>
  <c r="AB1892" i="5"/>
  <c r="V1880" i="5"/>
  <c r="G1880" i="5"/>
  <c r="AB1880" i="5"/>
  <c r="AB1868" i="5"/>
  <c r="V1868" i="5"/>
  <c r="G1868" i="5"/>
  <c r="V1856" i="5"/>
  <c r="G1856" i="5"/>
  <c r="AB1856" i="5"/>
  <c r="V1832" i="5"/>
  <c r="E1832" i="5"/>
  <c r="X1832" i="5"/>
  <c r="AB1832" i="5"/>
  <c r="AB1820" i="5"/>
  <c r="V1820" i="5"/>
  <c r="F1820" i="5"/>
  <c r="AB1808" i="5"/>
  <c r="V1808" i="5"/>
  <c r="V1796" i="5"/>
  <c r="G1796" i="5"/>
  <c r="AB1796" i="5"/>
  <c r="V1784" i="5"/>
  <c r="AB1784" i="5"/>
  <c r="V1772" i="5"/>
  <c r="G1772" i="5"/>
  <c r="AB1772" i="5"/>
  <c r="V1760" i="5"/>
  <c r="AB1760" i="5"/>
  <c r="AB1736" i="5"/>
  <c r="V1736" i="5"/>
  <c r="G1736" i="5"/>
  <c r="AB1724" i="5"/>
  <c r="V1724" i="5"/>
  <c r="G1724" i="5"/>
  <c r="V1712" i="5"/>
  <c r="H1712" i="5"/>
  <c r="AB1712" i="5"/>
  <c r="AB1700" i="5"/>
  <c r="V1688" i="5"/>
  <c r="G1688" i="5"/>
  <c r="AB1688" i="5"/>
  <c r="V1676" i="5"/>
  <c r="G1676" i="5"/>
  <c r="AB1676" i="5"/>
  <c r="AB1664" i="5"/>
  <c r="V1664" i="5"/>
  <c r="V1652" i="5"/>
  <c r="E1652" i="5"/>
  <c r="X1652" i="5"/>
  <c r="AB1652" i="5"/>
  <c r="V1640" i="5"/>
  <c r="G1640" i="5"/>
  <c r="AB1640" i="5"/>
  <c r="AB1628" i="5"/>
  <c r="V1616" i="5"/>
  <c r="AB1616" i="5"/>
  <c r="AB1604" i="5"/>
  <c r="V1604" i="5"/>
  <c r="I1604" i="5"/>
  <c r="V1592" i="5"/>
  <c r="AB1592" i="5"/>
  <c r="V1580" i="5"/>
  <c r="G1580" i="5"/>
  <c r="AB1580" i="5"/>
  <c r="V1568" i="5"/>
  <c r="I1568" i="5"/>
  <c r="AB1568" i="5"/>
  <c r="V1556" i="5"/>
  <c r="AB1556" i="5"/>
  <c r="V1544" i="5"/>
  <c r="R1544" i="5"/>
  <c r="AB1544" i="5"/>
  <c r="V1532" i="5"/>
  <c r="V1520" i="5"/>
  <c r="R1520" i="5"/>
  <c r="AB1520" i="5"/>
  <c r="V1508" i="5"/>
  <c r="G1508" i="5"/>
  <c r="V1496" i="5"/>
  <c r="G1496" i="5"/>
  <c r="AB1496" i="5"/>
  <c r="AB1484" i="5"/>
  <c r="V1484" i="5"/>
  <c r="AB1472" i="5"/>
  <c r="V1472" i="5"/>
  <c r="V1460" i="5"/>
  <c r="G1460" i="5"/>
  <c r="AB1460" i="5"/>
  <c r="V1448" i="5"/>
  <c r="G1448" i="5"/>
  <c r="AB1448" i="5"/>
  <c r="V1436" i="5"/>
  <c r="G1436" i="5"/>
  <c r="AB1436" i="5"/>
  <c r="V1412" i="5"/>
  <c r="AB1412" i="5"/>
  <c r="V1400" i="5"/>
  <c r="F1400" i="5"/>
  <c r="AB1400" i="5"/>
  <c r="V1388" i="5"/>
  <c r="G1388" i="5"/>
  <c r="V1376" i="5"/>
  <c r="AB1376" i="5"/>
  <c r="V1364" i="5"/>
  <c r="G1364" i="5"/>
  <c r="AB1364" i="5"/>
  <c r="V1352" i="5"/>
  <c r="G1352" i="5"/>
  <c r="AB1352" i="5"/>
  <c r="V1328" i="5"/>
  <c r="R1328" i="5"/>
  <c r="AB1328" i="5"/>
  <c r="V1316" i="5"/>
  <c r="G1316" i="5"/>
  <c r="AB1316" i="5"/>
  <c r="AB1304" i="5"/>
  <c r="V1304" i="5"/>
  <c r="AB1292" i="5"/>
  <c r="V1292" i="5"/>
  <c r="G1292" i="5"/>
  <c r="AB1280" i="5"/>
  <c r="V1280" i="5"/>
  <c r="V1268" i="5"/>
  <c r="AB1268" i="5"/>
  <c r="V1256" i="5"/>
  <c r="AB1256" i="5"/>
  <c r="V1244" i="5"/>
  <c r="G1244" i="5"/>
  <c r="AB1244" i="5"/>
  <c r="AB1232" i="5"/>
  <c r="AB1220" i="5"/>
  <c r="V1220" i="5"/>
  <c r="V1208" i="5"/>
  <c r="G1208" i="5"/>
  <c r="AB1208" i="5"/>
  <c r="V1196" i="5"/>
  <c r="AB1196" i="5"/>
  <c r="AB1184" i="5"/>
  <c r="V1184" i="5"/>
  <c r="G1184" i="5"/>
  <c r="V1172" i="5"/>
  <c r="G1172" i="5"/>
  <c r="AB1172" i="5"/>
  <c r="V1160" i="5"/>
  <c r="G1160" i="5"/>
  <c r="AB1160" i="5"/>
  <c r="AB1148" i="5"/>
  <c r="V1148" i="5"/>
  <c r="V1124" i="5"/>
  <c r="G1124" i="5"/>
  <c r="AB1124" i="5"/>
  <c r="V1112" i="5"/>
  <c r="G1112" i="5"/>
  <c r="AB1112" i="5"/>
  <c r="V1100" i="5"/>
  <c r="AB1100" i="5"/>
  <c r="AB1088" i="5"/>
  <c r="V1088" i="5"/>
  <c r="G1088" i="5"/>
  <c r="V1076" i="5"/>
  <c r="AB1076" i="5"/>
  <c r="V1064" i="5"/>
  <c r="G1064" i="5"/>
  <c r="AB1064" i="5"/>
  <c r="AB1052" i="5"/>
  <c r="AB1028" i="5"/>
  <c r="V1028" i="5"/>
  <c r="V1016" i="5"/>
  <c r="G1016" i="5"/>
  <c r="AB1016" i="5"/>
  <c r="V980" i="5"/>
  <c r="G980" i="5"/>
  <c r="AB980" i="5"/>
  <c r="V968" i="5"/>
  <c r="G968" i="5"/>
  <c r="V956" i="5"/>
  <c r="G956" i="5"/>
  <c r="AB956" i="5"/>
  <c r="V944" i="5"/>
  <c r="G944" i="5"/>
  <c r="AB944" i="5"/>
  <c r="AB920" i="5"/>
  <c r="V920" i="5"/>
  <c r="G920" i="5"/>
  <c r="V908" i="5"/>
  <c r="G908" i="5"/>
  <c r="AB908" i="5"/>
  <c r="AB896" i="5"/>
  <c r="V896" i="5"/>
  <c r="AB884" i="5"/>
  <c r="V884" i="5"/>
  <c r="G884" i="5"/>
  <c r="V872" i="5"/>
  <c r="G872" i="5"/>
  <c r="AB872" i="5"/>
  <c r="V860" i="5"/>
  <c r="G860" i="5"/>
  <c r="AB860" i="5"/>
  <c r="AB848" i="5"/>
  <c r="V848" i="5"/>
  <c r="G848" i="5"/>
  <c r="V836" i="5"/>
  <c r="E836" i="5"/>
  <c r="X836" i="5"/>
  <c r="AB836" i="5"/>
  <c r="AB824" i="5"/>
  <c r="V824" i="5"/>
  <c r="G824" i="5"/>
  <c r="V812" i="5"/>
  <c r="G812" i="5"/>
  <c r="AB812" i="5"/>
  <c r="V800" i="5"/>
  <c r="AB800" i="5"/>
  <c r="E788" i="5"/>
  <c r="X788" i="5"/>
  <c r="H788" i="5"/>
  <c r="J788" i="5"/>
  <c r="R788" i="5"/>
  <c r="I788" i="5"/>
  <c r="V776" i="5"/>
  <c r="G776" i="5"/>
  <c r="AB776" i="5"/>
  <c r="V764" i="5"/>
  <c r="AB764" i="5"/>
  <c r="AB752" i="5"/>
  <c r="V752" i="5"/>
  <c r="G752" i="5"/>
  <c r="AB740" i="5"/>
  <c r="V740" i="5"/>
  <c r="AB728" i="5"/>
  <c r="V728" i="5"/>
  <c r="V716" i="5"/>
  <c r="G716" i="5"/>
  <c r="AB716" i="5"/>
  <c r="AB704" i="5"/>
  <c r="V704" i="5"/>
  <c r="G704" i="5"/>
  <c r="AB692" i="5"/>
  <c r="V692" i="5"/>
  <c r="AB680" i="5"/>
  <c r="V680" i="5"/>
  <c r="V668" i="5"/>
  <c r="G668" i="5"/>
  <c r="AB668" i="5"/>
  <c r="V656" i="5"/>
  <c r="AB656" i="5"/>
  <c r="V644" i="5"/>
  <c r="V632" i="5"/>
  <c r="E632" i="5"/>
  <c r="X632" i="5"/>
  <c r="AB632" i="5"/>
  <c r="AB620" i="5"/>
  <c r="V620" i="5"/>
  <c r="G620" i="5"/>
  <c r="AB608" i="5"/>
  <c r="V608" i="5"/>
  <c r="V596" i="5"/>
  <c r="G596" i="5"/>
  <c r="AB596" i="5"/>
  <c r="V584" i="5"/>
  <c r="G584" i="5"/>
  <c r="AB584" i="5"/>
  <c r="V572" i="5"/>
  <c r="G572" i="5"/>
  <c r="AB572" i="5"/>
  <c r="AB560" i="5"/>
  <c r="V560" i="5"/>
  <c r="G560" i="5"/>
  <c r="V548" i="5"/>
  <c r="G548" i="5"/>
  <c r="AB548" i="5"/>
  <c r="V536" i="5"/>
  <c r="AB536" i="5"/>
  <c r="AB524" i="5"/>
  <c r="V524" i="5"/>
  <c r="V512" i="5"/>
  <c r="AB512" i="5"/>
  <c r="V500" i="5"/>
  <c r="G500" i="5"/>
  <c r="AB500" i="5"/>
  <c r="V488" i="5"/>
  <c r="H488" i="5"/>
  <c r="AB488" i="5"/>
  <c r="AB476" i="5"/>
  <c r="V476" i="5"/>
  <c r="G476" i="5"/>
  <c r="V464" i="5"/>
  <c r="G464" i="5"/>
  <c r="AB464" i="5"/>
  <c r="V452" i="5"/>
  <c r="AB452" i="5"/>
  <c r="AB440" i="5"/>
  <c r="V440" i="5"/>
  <c r="G440" i="5"/>
  <c r="V428" i="5"/>
  <c r="G428" i="5"/>
  <c r="AB428" i="5"/>
  <c r="V416" i="5"/>
  <c r="G416" i="5"/>
  <c r="AB416" i="5"/>
  <c r="V404" i="5"/>
  <c r="AB404" i="5"/>
  <c r="AB392" i="5"/>
  <c r="V392" i="5"/>
  <c r="G392" i="5"/>
  <c r="AB380" i="5"/>
  <c r="V380" i="5"/>
  <c r="G380" i="5"/>
  <c r="V368" i="5"/>
  <c r="G368" i="5"/>
  <c r="AB368" i="5"/>
  <c r="V356" i="5"/>
  <c r="AB356" i="5"/>
  <c r="AB344" i="5"/>
  <c r="V344" i="5"/>
  <c r="G344" i="5"/>
  <c r="AB332" i="5"/>
  <c r="V332" i="5"/>
  <c r="G332" i="5"/>
  <c r="V308" i="5"/>
  <c r="G308" i="5"/>
  <c r="AB308" i="5"/>
  <c r="AB296" i="5"/>
  <c r="V296" i="5"/>
  <c r="AB284" i="5"/>
  <c r="V284" i="5"/>
  <c r="G284" i="5"/>
  <c r="AB272" i="5"/>
  <c r="V272" i="5"/>
  <c r="G272" i="5"/>
  <c r="AB260" i="5"/>
  <c r="V260" i="5"/>
  <c r="G260" i="5"/>
  <c r="V248" i="5"/>
  <c r="G248" i="5"/>
  <c r="AB248" i="5"/>
  <c r="AB236" i="5"/>
  <c r="V236" i="5"/>
  <c r="G236" i="5"/>
  <c r="V224" i="5"/>
  <c r="G224" i="5"/>
  <c r="AB224" i="5"/>
  <c r="V212" i="5"/>
  <c r="G212" i="5"/>
  <c r="AB200" i="5"/>
  <c r="V200" i="5"/>
  <c r="G200" i="5"/>
  <c r="V188" i="5"/>
  <c r="G188" i="5"/>
  <c r="AB188" i="5"/>
  <c r="AB176" i="5"/>
  <c r="V176" i="5"/>
  <c r="G176" i="5"/>
  <c r="V164" i="5"/>
  <c r="AB164" i="5"/>
  <c r="AB152" i="5"/>
  <c r="V152" i="5"/>
  <c r="G152" i="5"/>
  <c r="V140" i="5"/>
  <c r="J140" i="5"/>
  <c r="AB140" i="5"/>
  <c r="V128" i="5"/>
  <c r="E128" i="5"/>
  <c r="X128" i="5"/>
  <c r="AB128" i="5"/>
  <c r="V116" i="5"/>
  <c r="G116" i="5"/>
  <c r="AB116" i="5"/>
  <c r="AB104" i="5"/>
  <c r="V104" i="5"/>
  <c r="G104" i="5"/>
  <c r="AB92" i="5"/>
  <c r="V92" i="5"/>
  <c r="V80" i="5"/>
  <c r="G80" i="5"/>
  <c r="AB80" i="5"/>
  <c r="V68" i="5"/>
  <c r="G68" i="5"/>
  <c r="AB68" i="5"/>
  <c r="V56" i="5"/>
  <c r="G56" i="5"/>
  <c r="V44" i="5"/>
  <c r="G44" i="5"/>
  <c r="AB44" i="5"/>
  <c r="AB32" i="5"/>
  <c r="V32" i="5"/>
  <c r="AB20" i="5"/>
  <c r="AB1508" i="5"/>
  <c r="S2435" i="5"/>
  <c r="T2435" i="5"/>
  <c r="T2407" i="5"/>
  <c r="S2407" i="5"/>
  <c r="T2347" i="5"/>
  <c r="S2347" i="5"/>
  <c r="T2131" i="5"/>
  <c r="S2131" i="5"/>
  <c r="S2107" i="5"/>
  <c r="T2107" i="5"/>
  <c r="T2023" i="5"/>
  <c r="S2023" i="5"/>
  <c r="S1999" i="5"/>
  <c r="T1999" i="5"/>
  <c r="T1891" i="5"/>
  <c r="S1891" i="5"/>
  <c r="S1867" i="5"/>
  <c r="T1867" i="5"/>
  <c r="S1843" i="5"/>
  <c r="T1843" i="5"/>
  <c r="T1819" i="5"/>
  <c r="S1819" i="5"/>
  <c r="T1783" i="5"/>
  <c r="S1783" i="5"/>
  <c r="T1759" i="5"/>
  <c r="S1759" i="5"/>
  <c r="T1687" i="5"/>
  <c r="S1687" i="5"/>
  <c r="T1663" i="5"/>
  <c r="S1663" i="5"/>
  <c r="T1555" i="5"/>
  <c r="S1555" i="5"/>
  <c r="T1507" i="5"/>
  <c r="S1507" i="5"/>
  <c r="T1483" i="5"/>
  <c r="S1483" i="5"/>
  <c r="T1411" i="5"/>
  <c r="S1411" i="5"/>
  <c r="T1387" i="5"/>
  <c r="S1387" i="5"/>
  <c r="T1231" i="5"/>
  <c r="S1231" i="5"/>
  <c r="S1207" i="5"/>
  <c r="T1207" i="5"/>
  <c r="T1135" i="5"/>
  <c r="S1135" i="5"/>
  <c r="T1111" i="5"/>
  <c r="S1111" i="5"/>
  <c r="T1075" i="5"/>
  <c r="S1075" i="5"/>
  <c r="T1051" i="5"/>
  <c r="S1051" i="5"/>
  <c r="T991" i="5"/>
  <c r="S991" i="5"/>
  <c r="T967" i="5"/>
  <c r="S967" i="5"/>
  <c r="T943" i="5"/>
  <c r="S943" i="5"/>
  <c r="S883" i="5"/>
  <c r="T883" i="5"/>
  <c r="T847" i="5"/>
  <c r="S847" i="5"/>
  <c r="T823" i="5"/>
  <c r="S823" i="5"/>
  <c r="T799" i="5"/>
  <c r="S799" i="5"/>
  <c r="T775" i="5"/>
  <c r="S775" i="5"/>
  <c r="T631" i="5"/>
  <c r="S631" i="5"/>
  <c r="T607" i="5"/>
  <c r="S607" i="5"/>
  <c r="T547" i="5"/>
  <c r="S547" i="5"/>
  <c r="T523" i="5"/>
  <c r="S523" i="5"/>
  <c r="T475" i="5"/>
  <c r="S475" i="5"/>
  <c r="T451" i="5"/>
  <c r="S451" i="5"/>
  <c r="S439" i="5"/>
  <c r="T439" i="5"/>
  <c r="S427" i="5"/>
  <c r="T427" i="5"/>
  <c r="T415" i="5"/>
  <c r="S415" i="5"/>
  <c r="T379" i="5"/>
  <c r="S379" i="5"/>
  <c r="T331" i="5"/>
  <c r="S331" i="5"/>
  <c r="V2228" i="5"/>
  <c r="G2228" i="5"/>
  <c r="S51" i="5"/>
  <c r="T51" i="5"/>
  <c r="T40" i="5"/>
  <c r="S40" i="5"/>
  <c r="S2191" i="5"/>
  <c r="T1219" i="5"/>
  <c r="V258" i="5"/>
  <c r="AB258" i="5"/>
  <c r="V222" i="5"/>
  <c r="F222" i="5"/>
  <c r="AB222" i="5"/>
  <c r="V198" i="5"/>
  <c r="G198" i="5"/>
  <c r="AB198" i="5"/>
  <c r="V162" i="5"/>
  <c r="G162" i="5"/>
  <c r="AB162" i="5"/>
  <c r="V126" i="5"/>
  <c r="AB126" i="5"/>
  <c r="V90" i="5"/>
  <c r="G90" i="5"/>
  <c r="AB90" i="5"/>
  <c r="V66" i="5"/>
  <c r="G66" i="5"/>
  <c r="AB66" i="5"/>
  <c r="V42" i="5"/>
  <c r="I42" i="5"/>
  <c r="AB42" i="5"/>
  <c r="AB18" i="5"/>
  <c r="F788" i="5"/>
  <c r="S1123" i="5"/>
  <c r="S1627" i="5"/>
  <c r="T1315" i="5"/>
  <c r="AB644" i="5"/>
  <c r="T2393" i="5"/>
  <c r="S2393" i="5"/>
  <c r="T2369" i="5"/>
  <c r="S2369" i="5"/>
  <c r="T2249" i="5"/>
  <c r="S2249" i="5"/>
  <c r="T2093" i="5"/>
  <c r="S2093" i="5"/>
  <c r="T1997" i="5"/>
  <c r="S1997" i="5"/>
  <c r="T1973" i="5"/>
  <c r="S1973" i="5"/>
  <c r="T1853" i="5"/>
  <c r="S1853" i="5"/>
  <c r="T1829" i="5"/>
  <c r="S1829" i="5"/>
  <c r="T1817" i="5"/>
  <c r="S1817" i="5"/>
  <c r="T1793" i="5"/>
  <c r="S1793" i="5"/>
  <c r="S1757" i="5"/>
  <c r="T1757" i="5"/>
  <c r="S1661" i="5"/>
  <c r="T1661" i="5"/>
  <c r="S1637" i="5"/>
  <c r="T1637" i="5"/>
  <c r="S1577" i="5"/>
  <c r="T1577" i="5"/>
  <c r="T1553" i="5"/>
  <c r="S1553" i="5"/>
  <c r="S1505" i="5"/>
  <c r="T1505" i="5"/>
  <c r="T1493" i="5"/>
  <c r="S1493" i="5"/>
  <c r="S1469" i="5"/>
  <c r="T1469" i="5"/>
  <c r="S1373" i="5"/>
  <c r="T1373" i="5"/>
  <c r="T1217" i="5"/>
  <c r="S1217" i="5"/>
  <c r="S1193" i="5"/>
  <c r="T1193" i="5"/>
  <c r="S1181" i="5"/>
  <c r="T1181" i="5"/>
  <c r="T1121" i="5"/>
  <c r="S1121" i="5"/>
  <c r="S1097" i="5"/>
  <c r="T1097" i="5"/>
  <c r="S1061" i="5"/>
  <c r="T1061" i="5"/>
  <c r="S1037" i="5"/>
  <c r="T1037" i="5"/>
  <c r="T1013" i="5"/>
  <c r="S1013" i="5"/>
  <c r="T989" i="5"/>
  <c r="S989" i="5"/>
  <c r="T941" i="5"/>
  <c r="S941" i="5"/>
  <c r="S917" i="5"/>
  <c r="T917" i="5"/>
  <c r="T821" i="5"/>
  <c r="S821" i="5"/>
  <c r="S797" i="5"/>
  <c r="T797" i="5"/>
  <c r="S677" i="5"/>
  <c r="T677" i="5"/>
  <c r="T653" i="5"/>
  <c r="S653" i="5"/>
  <c r="T641" i="5"/>
  <c r="S641" i="5"/>
  <c r="T629" i="5"/>
  <c r="S629" i="5"/>
  <c r="T569" i="5"/>
  <c r="S569" i="5"/>
  <c r="T533" i="5"/>
  <c r="S533" i="5"/>
  <c r="S521" i="5"/>
  <c r="T521" i="5"/>
  <c r="T509" i="5"/>
  <c r="S509" i="5"/>
  <c r="T497" i="5"/>
  <c r="S497" i="5"/>
  <c r="T473" i="5"/>
  <c r="S473" i="5"/>
  <c r="T449" i="5"/>
  <c r="S449" i="5"/>
  <c r="T437" i="5"/>
  <c r="S437" i="5"/>
  <c r="T413" i="5"/>
  <c r="S413" i="5"/>
  <c r="T401" i="5"/>
  <c r="S401" i="5"/>
  <c r="S389" i="5"/>
  <c r="T389" i="5"/>
  <c r="S377" i="5"/>
  <c r="T377" i="5"/>
  <c r="V1136" i="5"/>
  <c r="S61" i="5"/>
  <c r="T61" i="5"/>
  <c r="T26" i="5"/>
  <c r="S26" i="5"/>
  <c r="G788" i="5"/>
  <c r="R2175" i="5"/>
  <c r="S1255" i="5"/>
  <c r="S1253" i="5"/>
  <c r="S1855" i="5"/>
  <c r="S1471" i="5"/>
  <c r="S355" i="5"/>
  <c r="S1889" i="5"/>
  <c r="S2429" i="5"/>
  <c r="T2287" i="5"/>
  <c r="T2047" i="5"/>
  <c r="T1915" i="5"/>
  <c r="T1267" i="5"/>
  <c r="AB1964" i="5"/>
  <c r="F1358" i="5"/>
  <c r="J1358" i="5"/>
  <c r="R1358" i="5"/>
  <c r="H1358" i="5"/>
  <c r="I1358" i="5"/>
  <c r="G1358" i="5"/>
  <c r="T83" i="5"/>
  <c r="S83" i="5"/>
  <c r="S60" i="5"/>
  <c r="T60" i="5"/>
  <c r="S581" i="5"/>
  <c r="T2335" i="5"/>
  <c r="T2311" i="5"/>
  <c r="T1363" i="5"/>
  <c r="V1424" i="5"/>
  <c r="V1052" i="5"/>
  <c r="G1052" i="5"/>
  <c r="E543" i="5"/>
  <c r="X543" i="5"/>
  <c r="R543" i="5"/>
  <c r="I543" i="5"/>
  <c r="R243" i="5"/>
  <c r="E243" i="5"/>
  <c r="X243" i="5"/>
  <c r="S1003" i="5"/>
  <c r="S593" i="5"/>
  <c r="H927" i="5"/>
  <c r="S545" i="5"/>
  <c r="S895" i="5"/>
  <c r="S511" i="5"/>
  <c r="S905" i="5"/>
  <c r="S2165" i="5"/>
  <c r="S1675" i="5"/>
  <c r="T2119" i="5"/>
  <c r="T1963" i="5"/>
  <c r="T1939" i="5"/>
  <c r="T1519" i="5"/>
  <c r="V2012" i="5"/>
  <c r="G2012" i="5"/>
  <c r="V1628" i="5"/>
  <c r="V1040" i="5"/>
  <c r="G1040" i="5"/>
  <c r="V320" i="5"/>
  <c r="S287" i="5"/>
  <c r="T287" i="5"/>
  <c r="I2175" i="5"/>
  <c r="S751" i="5"/>
  <c r="S2299" i="5"/>
  <c r="S2275" i="5"/>
  <c r="I243" i="5"/>
  <c r="S1351" i="5"/>
  <c r="T1543" i="5"/>
  <c r="T367" i="5"/>
  <c r="AB2228" i="5"/>
  <c r="AB1532" i="5"/>
  <c r="AB788" i="5"/>
  <c r="R1623" i="5"/>
  <c r="H1623" i="5"/>
  <c r="V1232" i="5"/>
  <c r="E2055" i="5"/>
  <c r="X2055" i="5"/>
  <c r="F2055" i="5"/>
  <c r="J2055" i="5"/>
  <c r="I2055" i="5"/>
  <c r="E2240" i="5"/>
  <c r="X2240" i="5"/>
  <c r="F2240" i="5"/>
  <c r="H2240" i="5"/>
  <c r="J2240" i="5"/>
  <c r="R2240" i="5"/>
  <c r="E2120" i="5"/>
  <c r="X2120" i="5"/>
  <c r="R2120" i="5"/>
  <c r="F2120" i="5"/>
  <c r="F2342" i="5"/>
  <c r="H2342" i="5"/>
  <c r="R2342" i="5"/>
  <c r="G2342" i="5"/>
  <c r="E927" i="5"/>
  <c r="X927" i="5"/>
  <c r="R927" i="5"/>
  <c r="F927" i="5"/>
  <c r="V2408" i="5"/>
  <c r="G2408" i="5"/>
  <c r="V2384" i="5"/>
  <c r="AB2384" i="5"/>
  <c r="V2360" i="5"/>
  <c r="I2360" i="5"/>
  <c r="AB2360" i="5"/>
  <c r="AB2348" i="5"/>
  <c r="V2348" i="5"/>
  <c r="G2348" i="5"/>
  <c r="AB2336" i="5"/>
  <c r="V2336" i="5"/>
  <c r="E2336" i="5"/>
  <c r="X2336" i="5"/>
  <c r="V2324" i="5"/>
  <c r="G2324" i="5"/>
  <c r="AB2324" i="5"/>
  <c r="V2300" i="5"/>
  <c r="AB2300" i="5"/>
  <c r="AB2276" i="5"/>
  <c r="V2276" i="5"/>
  <c r="G2276" i="5"/>
  <c r="V2264" i="5"/>
  <c r="G2264" i="5"/>
  <c r="AB2240" i="5"/>
  <c r="G2240" i="5"/>
  <c r="V2204" i="5"/>
  <c r="G2204" i="5"/>
  <c r="AB2204" i="5"/>
  <c r="V2180" i="5"/>
  <c r="AB2180" i="5"/>
  <c r="V2156" i="5"/>
  <c r="AB2156" i="5"/>
  <c r="AB2132" i="5"/>
  <c r="V2096" i="5"/>
  <c r="AB2096" i="5"/>
  <c r="V2072" i="5"/>
  <c r="G2072" i="5"/>
  <c r="AB2072" i="5"/>
  <c r="V2036" i="5"/>
  <c r="G2036" i="5"/>
  <c r="AB2036" i="5"/>
  <c r="AB1988" i="5"/>
  <c r="V1988" i="5"/>
  <c r="G1988" i="5"/>
  <c r="V1844" i="5"/>
  <c r="R1844" i="5"/>
  <c r="AB1844" i="5"/>
  <c r="T2395" i="5"/>
  <c r="S2395" i="5"/>
  <c r="T2371" i="5"/>
  <c r="S2371" i="5"/>
  <c r="S2359" i="5"/>
  <c r="T2359" i="5"/>
  <c r="T2323" i="5"/>
  <c r="S2323" i="5"/>
  <c r="T2263" i="5"/>
  <c r="S2263" i="5"/>
  <c r="S2239" i="5"/>
  <c r="T2239" i="5"/>
  <c r="T2227" i="5"/>
  <c r="S2227" i="5"/>
  <c r="T2179" i="5"/>
  <c r="S2179" i="5"/>
  <c r="T2155" i="5"/>
  <c r="S2155" i="5"/>
  <c r="T2143" i="5"/>
  <c r="S2143" i="5"/>
  <c r="T2083" i="5"/>
  <c r="S2083" i="5"/>
  <c r="S2011" i="5"/>
  <c r="T2011" i="5"/>
  <c r="T1975" i="5"/>
  <c r="S1975" i="5"/>
  <c r="T1903" i="5"/>
  <c r="S1903" i="5"/>
  <c r="T1879" i="5"/>
  <c r="S1879" i="5"/>
  <c r="T1831" i="5"/>
  <c r="S1831" i="5"/>
  <c r="T1807" i="5"/>
  <c r="S1807" i="5"/>
  <c r="T1795" i="5"/>
  <c r="S1795" i="5"/>
  <c r="T1747" i="5"/>
  <c r="S1747" i="5"/>
  <c r="T1735" i="5"/>
  <c r="S1735" i="5"/>
  <c r="T1723" i="5"/>
  <c r="S1723" i="5"/>
  <c r="T1699" i="5"/>
  <c r="S1699" i="5"/>
  <c r="T1615" i="5"/>
  <c r="S1615" i="5"/>
  <c r="S1603" i="5"/>
  <c r="T1603" i="5"/>
  <c r="T1567" i="5"/>
  <c r="S1567" i="5"/>
  <c r="T1531" i="5"/>
  <c r="S1531" i="5"/>
  <c r="T1459" i="5"/>
  <c r="S1459" i="5"/>
  <c r="S1435" i="5"/>
  <c r="T1435" i="5"/>
  <c r="T1423" i="5"/>
  <c r="S1423" i="5"/>
  <c r="T1399" i="5"/>
  <c r="S1399" i="5"/>
  <c r="T1339" i="5"/>
  <c r="S1339" i="5"/>
  <c r="T1327" i="5"/>
  <c r="S1327" i="5"/>
  <c r="T1303" i="5"/>
  <c r="S1303" i="5"/>
  <c r="T1279" i="5"/>
  <c r="S1279" i="5"/>
  <c r="T1243" i="5"/>
  <c r="S1243" i="5"/>
  <c r="T1183" i="5"/>
  <c r="S1183" i="5"/>
  <c r="T1171" i="5"/>
  <c r="S1171" i="5"/>
  <c r="T1147" i="5"/>
  <c r="S1147" i="5"/>
  <c r="T1099" i="5"/>
  <c r="S1099" i="5"/>
  <c r="T1087" i="5"/>
  <c r="S1087" i="5"/>
  <c r="T1039" i="5"/>
  <c r="S1039" i="5"/>
  <c r="T1015" i="5"/>
  <c r="S1015" i="5"/>
  <c r="T931" i="5"/>
  <c r="S931" i="5"/>
  <c r="T919" i="5"/>
  <c r="S919" i="5"/>
  <c r="T859" i="5"/>
  <c r="S859" i="5"/>
  <c r="T835" i="5"/>
  <c r="S835" i="5"/>
  <c r="T703" i="5"/>
  <c r="S703" i="5"/>
  <c r="S643" i="5"/>
  <c r="T643" i="5"/>
  <c r="T619" i="5"/>
  <c r="S619" i="5"/>
  <c r="H2055" i="5"/>
  <c r="J2120" i="5"/>
  <c r="I2342" i="5"/>
  <c r="H2120" i="5"/>
  <c r="S1711" i="5"/>
  <c r="S595" i="5"/>
  <c r="S583" i="5"/>
  <c r="T1291" i="5"/>
  <c r="AB212" i="5"/>
  <c r="V992" i="5"/>
  <c r="E566" i="5"/>
  <c r="X566" i="5"/>
  <c r="F566" i="5"/>
  <c r="R566" i="5"/>
  <c r="T39" i="5"/>
  <c r="S39" i="5"/>
  <c r="V270" i="5"/>
  <c r="R270" i="5"/>
  <c r="AB270" i="5"/>
  <c r="V246" i="5"/>
  <c r="AB246" i="5"/>
  <c r="V234" i="5"/>
  <c r="F234" i="5"/>
  <c r="AB234" i="5"/>
  <c r="V210" i="5"/>
  <c r="G210" i="5"/>
  <c r="AB210" i="5"/>
  <c r="V186" i="5"/>
  <c r="AB186" i="5"/>
  <c r="V174" i="5"/>
  <c r="AB174" i="5"/>
  <c r="V150" i="5"/>
  <c r="AB150" i="5"/>
  <c r="V138" i="5"/>
  <c r="G138" i="5"/>
  <c r="AB138" i="5"/>
  <c r="AB114" i="5"/>
  <c r="V114" i="5"/>
  <c r="E114" i="5"/>
  <c r="X114" i="5"/>
  <c r="V102" i="5"/>
  <c r="G102" i="5"/>
  <c r="AB102" i="5"/>
  <c r="V78" i="5"/>
  <c r="G78" i="5"/>
  <c r="AB78" i="5"/>
  <c r="V30" i="5"/>
  <c r="I30" i="5"/>
  <c r="AB30" i="5"/>
  <c r="I2120" i="5"/>
  <c r="S955" i="5"/>
  <c r="S979" i="5"/>
  <c r="S2203" i="5"/>
  <c r="S535" i="5"/>
  <c r="T2381" i="5"/>
  <c r="S2381" i="5"/>
  <c r="T2357" i="5"/>
  <c r="S2357" i="5"/>
  <c r="T2297" i="5"/>
  <c r="S2297" i="5"/>
  <c r="T2141" i="5"/>
  <c r="S2141" i="5"/>
  <c r="T2045" i="5"/>
  <c r="S2045" i="5"/>
  <c r="T2021" i="5"/>
  <c r="S2021" i="5"/>
  <c r="T1901" i="5"/>
  <c r="S1901" i="5"/>
  <c r="T1841" i="5"/>
  <c r="S1841" i="5"/>
  <c r="T1781" i="5"/>
  <c r="S1781" i="5"/>
  <c r="T1745" i="5"/>
  <c r="S1745" i="5"/>
  <c r="S1673" i="5"/>
  <c r="T1673" i="5"/>
  <c r="S1625" i="5"/>
  <c r="T1625" i="5"/>
  <c r="S1433" i="5"/>
  <c r="T1433" i="5"/>
  <c r="S1421" i="5"/>
  <c r="T1421" i="5"/>
  <c r="T1397" i="5"/>
  <c r="S1397" i="5"/>
  <c r="T1337" i="5"/>
  <c r="S1337" i="5"/>
  <c r="T1265" i="5"/>
  <c r="S1265" i="5"/>
  <c r="T1241" i="5"/>
  <c r="S1241" i="5"/>
  <c r="T1205" i="5"/>
  <c r="S1205" i="5"/>
  <c r="S2057" i="5"/>
  <c r="S2059" i="5"/>
  <c r="S2035" i="5"/>
  <c r="F2175" i="5"/>
  <c r="S341" i="5"/>
  <c r="S2251" i="5"/>
  <c r="S1651" i="5"/>
  <c r="S571" i="5"/>
  <c r="S1927" i="5"/>
  <c r="T1987" i="5"/>
  <c r="T463" i="5"/>
  <c r="AB2312" i="5"/>
  <c r="AB2264" i="5"/>
  <c r="AB1388" i="5"/>
  <c r="V2192" i="5"/>
  <c r="V2132" i="5"/>
  <c r="R2132" i="5"/>
  <c r="V1700" i="5"/>
  <c r="G1700" i="5"/>
  <c r="J2115" i="5"/>
  <c r="J1335" i="5"/>
  <c r="G2115" i="5"/>
  <c r="S1621" i="5"/>
  <c r="T1765" i="5"/>
  <c r="T1381" i="5"/>
  <c r="E1790" i="5"/>
  <c r="X1790" i="5"/>
  <c r="R1790" i="5"/>
  <c r="I1790" i="5"/>
  <c r="E1742" i="5"/>
  <c r="X1742" i="5"/>
  <c r="F1742" i="5"/>
  <c r="I1742" i="5"/>
  <c r="J1742" i="5"/>
  <c r="T225" i="5"/>
  <c r="S225" i="5"/>
  <c r="S115" i="5"/>
  <c r="T115" i="5"/>
  <c r="S71" i="5"/>
  <c r="T71" i="5"/>
  <c r="E1886" i="5"/>
  <c r="X1886" i="5"/>
  <c r="J1886" i="5"/>
  <c r="S224" i="5"/>
  <c r="T224" i="5"/>
  <c r="S104" i="5"/>
  <c r="T104" i="5"/>
  <c r="V2427" i="5"/>
  <c r="AB2427" i="5"/>
  <c r="AB2403" i="5"/>
  <c r="V2403" i="5"/>
  <c r="G2403" i="5"/>
  <c r="V2379" i="5"/>
  <c r="G2379" i="5"/>
  <c r="AB2379" i="5"/>
  <c r="V2367" i="5"/>
  <c r="AB2367" i="5"/>
  <c r="V2355" i="5"/>
  <c r="G2355" i="5"/>
  <c r="AB2355" i="5"/>
  <c r="V2331" i="5"/>
  <c r="AB2331" i="5"/>
  <c r="V2307" i="5"/>
  <c r="AB2307" i="5"/>
  <c r="V2283" i="5"/>
  <c r="AB2283" i="5"/>
  <c r="V2259" i="5"/>
  <c r="G2259" i="5"/>
  <c r="V2235" i="5"/>
  <c r="AB2235" i="5"/>
  <c r="V2223" i="5"/>
  <c r="G2223" i="5"/>
  <c r="V2199" i="5"/>
  <c r="G2199" i="5"/>
  <c r="AB2199" i="5"/>
  <c r="AB2175" i="5"/>
  <c r="G2175" i="5"/>
  <c r="AB2151" i="5"/>
  <c r="V2151" i="5"/>
  <c r="V2127" i="5"/>
  <c r="G2127" i="5"/>
  <c r="G2055" i="5"/>
  <c r="AB2055" i="5"/>
  <c r="V2043" i="5"/>
  <c r="G2043" i="5"/>
  <c r="AB2043" i="5"/>
  <c r="V2019" i="5"/>
  <c r="AB2019" i="5"/>
  <c r="V1995" i="5"/>
  <c r="AB1995" i="5"/>
  <c r="V1983" i="5"/>
  <c r="E1983" i="5"/>
  <c r="X1983" i="5"/>
  <c r="AB1983" i="5"/>
  <c r="V1959" i="5"/>
  <c r="G1959" i="5"/>
  <c r="AB1959" i="5"/>
  <c r="V1935" i="5"/>
  <c r="AB1935" i="5"/>
  <c r="AB1911" i="5"/>
  <c r="V1911" i="5"/>
  <c r="G1887" i="5"/>
  <c r="AB1887" i="5"/>
  <c r="AB1863" i="5"/>
  <c r="V1863" i="5"/>
  <c r="V1815" i="5"/>
  <c r="G1815" i="5"/>
  <c r="AB1815" i="5"/>
  <c r="E1791" i="5"/>
  <c r="X1791" i="5"/>
  <c r="H1791" i="5"/>
  <c r="V1767" i="5"/>
  <c r="AB1767" i="5"/>
  <c r="E1755" i="5"/>
  <c r="X1755" i="5"/>
  <c r="I1755" i="5"/>
  <c r="J1755" i="5"/>
  <c r="R1755" i="5"/>
  <c r="V1731" i="5"/>
  <c r="G1731" i="5"/>
  <c r="AB1731" i="5"/>
  <c r="V1707" i="5"/>
  <c r="V1683" i="5"/>
  <c r="AB1683" i="5"/>
  <c r="V1659" i="5"/>
  <c r="G1659" i="5"/>
  <c r="AB1659" i="5"/>
  <c r="V1647" i="5"/>
  <c r="G1647" i="5"/>
  <c r="AB1647" i="5"/>
  <c r="AB1623" i="5"/>
  <c r="G1623" i="5"/>
  <c r="V1599" i="5"/>
  <c r="R1599" i="5"/>
  <c r="AB1599" i="5"/>
  <c r="V1587" i="5"/>
  <c r="AB1587" i="5"/>
  <c r="V1563" i="5"/>
  <c r="G1563" i="5"/>
  <c r="AB1563" i="5"/>
  <c r="V1551" i="5"/>
  <c r="AB1551" i="5"/>
  <c r="AB1527" i="5"/>
  <c r="V1527" i="5"/>
  <c r="G1527" i="5"/>
  <c r="V1503" i="5"/>
  <c r="G1503" i="5"/>
  <c r="V1491" i="5"/>
  <c r="AB1491" i="5"/>
  <c r="AB1479" i="5"/>
  <c r="V1479" i="5"/>
  <c r="R1479" i="5"/>
  <c r="V1455" i="5"/>
  <c r="G1455" i="5"/>
  <c r="AB1455" i="5"/>
  <c r="V1419" i="5"/>
  <c r="AB1419" i="5"/>
  <c r="V1407" i="5"/>
  <c r="AB1407" i="5"/>
  <c r="V1395" i="5"/>
  <c r="AB1395" i="5"/>
  <c r="AB1383" i="5"/>
  <c r="V1383" i="5"/>
  <c r="I1383" i="5"/>
  <c r="AB1359" i="5"/>
  <c r="V1359" i="5"/>
  <c r="G1359" i="5"/>
  <c r="E1335" i="5"/>
  <c r="X1335" i="5"/>
  <c r="I1335" i="5"/>
  <c r="F1335" i="5"/>
  <c r="V1311" i="5"/>
  <c r="G1311" i="5"/>
  <c r="AB1311" i="5"/>
  <c r="AB1287" i="5"/>
  <c r="V1287" i="5"/>
  <c r="V1275" i="5"/>
  <c r="AB1275" i="5"/>
  <c r="V1251" i="5"/>
  <c r="E1251" i="5"/>
  <c r="X1251" i="5"/>
  <c r="AB1251" i="5"/>
  <c r="V1227" i="5"/>
  <c r="G1227" i="5"/>
  <c r="AB1227" i="5"/>
  <c r="V1179" i="5"/>
  <c r="AB1179" i="5"/>
  <c r="V1155" i="5"/>
  <c r="G1155" i="5"/>
  <c r="V1143" i="5"/>
  <c r="E1143" i="5"/>
  <c r="X1143" i="5"/>
  <c r="AB1143" i="5"/>
  <c r="V1119" i="5"/>
  <c r="G1119" i="5"/>
  <c r="AB1119" i="5"/>
  <c r="V1107" i="5"/>
  <c r="G1107" i="5"/>
  <c r="AB1107" i="5"/>
  <c r="AB1095" i="5"/>
  <c r="V1095" i="5"/>
  <c r="V1071" i="5"/>
  <c r="AB1071" i="5"/>
  <c r="AB1047" i="5"/>
  <c r="V1047" i="5"/>
  <c r="G1047" i="5"/>
  <c r="V1023" i="5"/>
  <c r="E1023" i="5"/>
  <c r="X1023" i="5"/>
  <c r="AB1023" i="5"/>
  <c r="V1011" i="5"/>
  <c r="G1011" i="5"/>
  <c r="AB1011" i="5"/>
  <c r="E939" i="5"/>
  <c r="X939" i="5"/>
  <c r="I939" i="5"/>
  <c r="F939" i="5"/>
  <c r="AB927" i="5"/>
  <c r="G927" i="5"/>
  <c r="V915" i="5"/>
  <c r="G915" i="5"/>
  <c r="AB915" i="5"/>
  <c r="AB891" i="5"/>
  <c r="V891" i="5"/>
  <c r="V867" i="5"/>
  <c r="G867" i="5"/>
  <c r="AB867" i="5"/>
  <c r="AB843" i="5"/>
  <c r="V843" i="5"/>
  <c r="G843" i="5"/>
  <c r="V831" i="5"/>
  <c r="AB831" i="5"/>
  <c r="AB807" i="5"/>
  <c r="V807" i="5"/>
  <c r="V783" i="5"/>
  <c r="G783" i="5"/>
  <c r="AB735" i="5"/>
  <c r="V735" i="5"/>
  <c r="V711" i="5"/>
  <c r="AB711" i="5"/>
  <c r="V687" i="5"/>
  <c r="AB687" i="5"/>
  <c r="AB651" i="5"/>
  <c r="V651" i="5"/>
  <c r="G651" i="5"/>
  <c r="V615" i="5"/>
  <c r="AB615" i="5"/>
  <c r="V591" i="5"/>
  <c r="E591" i="5"/>
  <c r="X591" i="5"/>
  <c r="AB591" i="5"/>
  <c r="AB579" i="5"/>
  <c r="V579" i="5"/>
  <c r="G579" i="5"/>
  <c r="V567" i="5"/>
  <c r="G567" i="5"/>
  <c r="AB567" i="5"/>
  <c r="V555" i="5"/>
  <c r="G555" i="5"/>
  <c r="AB543" i="5"/>
  <c r="G543" i="5"/>
  <c r="V531" i="5"/>
  <c r="G531" i="5"/>
  <c r="AB531" i="5"/>
  <c r="V507" i="5"/>
  <c r="AB507" i="5"/>
  <c r="AB483" i="5"/>
  <c r="V483" i="5"/>
  <c r="V435" i="5"/>
  <c r="AB435" i="5"/>
  <c r="V411" i="5"/>
  <c r="G411" i="5"/>
  <c r="AB387" i="5"/>
  <c r="V387" i="5"/>
  <c r="G387" i="5"/>
  <c r="V363" i="5"/>
  <c r="E363" i="5"/>
  <c r="X363" i="5"/>
  <c r="AB363" i="5"/>
  <c r="V351" i="5"/>
  <c r="G351" i="5"/>
  <c r="AB351" i="5"/>
  <c r="AB303" i="5"/>
  <c r="V303" i="5"/>
  <c r="F303" i="5"/>
  <c r="AB279" i="5"/>
  <c r="V279" i="5"/>
  <c r="V231" i="5"/>
  <c r="G231" i="5"/>
  <c r="AB231" i="5"/>
  <c r="AB219" i="5"/>
  <c r="V219" i="5"/>
  <c r="AB195" i="5"/>
  <c r="V195" i="5"/>
  <c r="V159" i="5"/>
  <c r="AB159" i="5"/>
  <c r="V111" i="5"/>
  <c r="G111" i="5"/>
  <c r="AB111" i="5"/>
  <c r="V87" i="5"/>
  <c r="G87" i="5"/>
  <c r="AB87" i="5"/>
  <c r="V63" i="5"/>
  <c r="AB63" i="5"/>
  <c r="AB51" i="5"/>
  <c r="V51" i="5"/>
  <c r="G51" i="5"/>
  <c r="V27" i="5"/>
  <c r="G27" i="5"/>
  <c r="AB27" i="5"/>
  <c r="G1755" i="5"/>
  <c r="AB2115" i="5"/>
  <c r="AB1755" i="5"/>
  <c r="AB903" i="5"/>
  <c r="AB495" i="5"/>
  <c r="T2425" i="5"/>
  <c r="S2425" i="5"/>
  <c r="T2413" i="5"/>
  <c r="S2413" i="5"/>
  <c r="T2401" i="5"/>
  <c r="S2401" i="5"/>
  <c r="T2377" i="5"/>
  <c r="S2377" i="5"/>
  <c r="T2317" i="5"/>
  <c r="S2317" i="5"/>
  <c r="T2293" i="5"/>
  <c r="S2293" i="5"/>
  <c r="T2281" i="5"/>
  <c r="S2281" i="5"/>
  <c r="T2269" i="5"/>
  <c r="S2269" i="5"/>
  <c r="T2233" i="5"/>
  <c r="S2233" i="5"/>
  <c r="T2221" i="5"/>
  <c r="S2221" i="5"/>
  <c r="T2197" i="5"/>
  <c r="S2197" i="5"/>
  <c r="T2185" i="5"/>
  <c r="S2185" i="5"/>
  <c r="T2173" i="5"/>
  <c r="S2173" i="5"/>
  <c r="T2149" i="5"/>
  <c r="S2149" i="5"/>
  <c r="S2125" i="5"/>
  <c r="T2125" i="5"/>
  <c r="T2101" i="5"/>
  <c r="S2101" i="5"/>
  <c r="T2077" i="5"/>
  <c r="S2077" i="5"/>
  <c r="T2053" i="5"/>
  <c r="S2053" i="5"/>
  <c r="S2029" i="5"/>
  <c r="T2029" i="5"/>
  <c r="T2005" i="5"/>
  <c r="S2005" i="5"/>
  <c r="T1993" i="5"/>
  <c r="S1993" i="5"/>
  <c r="S1981" i="5"/>
  <c r="T1981" i="5"/>
  <c r="S1933" i="5"/>
  <c r="T1933" i="5"/>
  <c r="T1921" i="5"/>
  <c r="S1921" i="5"/>
  <c r="T1909" i="5"/>
  <c r="S1909" i="5"/>
  <c r="S1897" i="5"/>
  <c r="T1897" i="5"/>
  <c r="T1885" i="5"/>
  <c r="S1885" i="5"/>
  <c r="S1861" i="5"/>
  <c r="T1861" i="5"/>
  <c r="S1837" i="5"/>
  <c r="T1837" i="5"/>
  <c r="T1825" i="5"/>
  <c r="S1825" i="5"/>
  <c r="T1813" i="5"/>
  <c r="S1813" i="5"/>
  <c r="S1741" i="5"/>
  <c r="T1741" i="5"/>
  <c r="T1669" i="5"/>
  <c r="S1669" i="5"/>
  <c r="T1597" i="5"/>
  <c r="S1597" i="5"/>
  <c r="S1525" i="5"/>
  <c r="T1525" i="5"/>
  <c r="T1501" i="5"/>
  <c r="S1501" i="5"/>
  <c r="T1489" i="5"/>
  <c r="S1489" i="5"/>
  <c r="T1477" i="5"/>
  <c r="S1477" i="5"/>
  <c r="T1453" i="5"/>
  <c r="S1453" i="5"/>
  <c r="T1441" i="5"/>
  <c r="S1441" i="5"/>
  <c r="T1393" i="5"/>
  <c r="S1393" i="5"/>
  <c r="T1321" i="5"/>
  <c r="S1321" i="5"/>
  <c r="T1273" i="5"/>
  <c r="S1273" i="5"/>
  <c r="T1261" i="5"/>
  <c r="S1261" i="5"/>
  <c r="T1225" i="5"/>
  <c r="S1225" i="5"/>
  <c r="T1201" i="5"/>
  <c r="S1201" i="5"/>
  <c r="T1141" i="5"/>
  <c r="S1141" i="5"/>
  <c r="T1081" i="5"/>
  <c r="S1081" i="5"/>
  <c r="T997" i="5"/>
  <c r="S997" i="5"/>
  <c r="S961" i="5"/>
  <c r="T961" i="5"/>
  <c r="T949" i="5"/>
  <c r="S949" i="5"/>
  <c r="T937" i="5"/>
  <c r="S937" i="5"/>
  <c r="S913" i="5"/>
  <c r="T913" i="5"/>
  <c r="T901" i="5"/>
  <c r="S901" i="5"/>
  <c r="T889" i="5"/>
  <c r="S889" i="5"/>
  <c r="T877" i="5"/>
  <c r="S877" i="5"/>
  <c r="T853" i="5"/>
  <c r="S853" i="5"/>
  <c r="T829" i="5"/>
  <c r="S829" i="5"/>
  <c r="T817" i="5"/>
  <c r="S817" i="5"/>
  <c r="T805" i="5"/>
  <c r="S805" i="5"/>
  <c r="T781" i="5"/>
  <c r="S781" i="5"/>
  <c r="T709" i="5"/>
  <c r="S709" i="5"/>
  <c r="T673" i="5"/>
  <c r="S673" i="5"/>
  <c r="T661" i="5"/>
  <c r="S661" i="5"/>
  <c r="T649" i="5"/>
  <c r="S649" i="5"/>
  <c r="S637" i="5"/>
  <c r="T637" i="5"/>
  <c r="T601" i="5"/>
  <c r="S601" i="5"/>
  <c r="T565" i="5"/>
  <c r="S565" i="5"/>
  <c r="T481" i="5"/>
  <c r="S481" i="5"/>
  <c r="T469" i="5"/>
  <c r="S469" i="5"/>
  <c r="T445" i="5"/>
  <c r="S445" i="5"/>
  <c r="S433" i="5"/>
  <c r="T433" i="5"/>
  <c r="T421" i="5"/>
  <c r="S421" i="5"/>
  <c r="T373" i="5"/>
  <c r="S373" i="5"/>
  <c r="T361" i="5"/>
  <c r="S361" i="5"/>
  <c r="S349" i="5"/>
  <c r="T349" i="5"/>
  <c r="E1382" i="5"/>
  <c r="X1382" i="5"/>
  <c r="I1382" i="5"/>
  <c r="J1382" i="5"/>
  <c r="R1382" i="5"/>
  <c r="S145" i="5"/>
  <c r="T145" i="5"/>
  <c r="S125" i="5"/>
  <c r="T125" i="5"/>
  <c r="E1887" i="5"/>
  <c r="X1887" i="5"/>
  <c r="H1887" i="5"/>
  <c r="F1887" i="5"/>
  <c r="R1742" i="5"/>
  <c r="S93" i="5"/>
  <c r="T93" i="5"/>
  <c r="AB2415" i="5"/>
  <c r="V2415" i="5"/>
  <c r="V2391" i="5"/>
  <c r="AB2391" i="5"/>
  <c r="V2319" i="5"/>
  <c r="AB2319" i="5"/>
  <c r="AB2295" i="5"/>
  <c r="V2295" i="5"/>
  <c r="G2295" i="5"/>
  <c r="AB2271" i="5"/>
  <c r="V2271" i="5"/>
  <c r="V2247" i="5"/>
  <c r="G2247" i="5"/>
  <c r="AB2247" i="5"/>
  <c r="AB2211" i="5"/>
  <c r="V2211" i="5"/>
  <c r="G2211" i="5"/>
  <c r="V2187" i="5"/>
  <c r="G2187" i="5"/>
  <c r="V2163" i="5"/>
  <c r="G2163" i="5"/>
  <c r="AB2163" i="5"/>
  <c r="V2139" i="5"/>
  <c r="G2139" i="5"/>
  <c r="AB2139" i="5"/>
  <c r="E2115" i="5"/>
  <c r="X2115" i="5"/>
  <c r="F2115" i="5"/>
  <c r="V2103" i="5"/>
  <c r="H2103" i="5"/>
  <c r="AB2103" i="5"/>
  <c r="V2091" i="5"/>
  <c r="G2091" i="5"/>
  <c r="AB2091" i="5"/>
  <c r="V2031" i="5"/>
  <c r="AB2031" i="5"/>
  <c r="AB2007" i="5"/>
  <c r="V2007" i="5"/>
  <c r="V1971" i="5"/>
  <c r="AB1971" i="5"/>
  <c r="V1947" i="5"/>
  <c r="AB1947" i="5"/>
  <c r="V1923" i="5"/>
  <c r="G1923" i="5"/>
  <c r="AB1923" i="5"/>
  <c r="V1899" i="5"/>
  <c r="AB1899" i="5"/>
  <c r="V1875" i="5"/>
  <c r="AB1875" i="5"/>
  <c r="V1851" i="5"/>
  <c r="G1851" i="5"/>
  <c r="AB1851" i="5"/>
  <c r="V1839" i="5"/>
  <c r="G1839" i="5"/>
  <c r="AB1839" i="5"/>
  <c r="V1803" i="5"/>
  <c r="G1803" i="5"/>
  <c r="AB1803" i="5"/>
  <c r="V1779" i="5"/>
  <c r="G1779" i="5"/>
  <c r="AB1779" i="5"/>
  <c r="AB1719" i="5"/>
  <c r="V1719" i="5"/>
  <c r="V1695" i="5"/>
  <c r="AB1695" i="5"/>
  <c r="V1671" i="5"/>
  <c r="AB1671" i="5"/>
  <c r="V1635" i="5"/>
  <c r="J1635" i="5"/>
  <c r="AB1635" i="5"/>
  <c r="AB1611" i="5"/>
  <c r="V1611" i="5"/>
  <c r="V1575" i="5"/>
  <c r="R1575" i="5"/>
  <c r="AB1575" i="5"/>
  <c r="V1539" i="5"/>
  <c r="G1539" i="5"/>
  <c r="V1515" i="5"/>
  <c r="G1515" i="5"/>
  <c r="AB1515" i="5"/>
  <c r="V1443" i="5"/>
  <c r="AB1443" i="5"/>
  <c r="V1347" i="5"/>
  <c r="R1347" i="5"/>
  <c r="AB1347" i="5"/>
  <c r="AB1323" i="5"/>
  <c r="V1323" i="5"/>
  <c r="AB1299" i="5"/>
  <c r="V1299" i="5"/>
  <c r="V1263" i="5"/>
  <c r="E1263" i="5"/>
  <c r="X1263" i="5"/>
  <c r="AB1263" i="5"/>
  <c r="AB1239" i="5"/>
  <c r="V1239" i="5"/>
  <c r="G1239" i="5"/>
  <c r="V1215" i="5"/>
  <c r="AB1215" i="5"/>
  <c r="V1191" i="5"/>
  <c r="G1191" i="5"/>
  <c r="AB1167" i="5"/>
  <c r="V1167" i="5"/>
  <c r="G1167" i="5"/>
  <c r="V1059" i="5"/>
  <c r="G1059" i="5"/>
  <c r="V1035" i="5"/>
  <c r="G1035" i="5"/>
  <c r="AB1035" i="5"/>
  <c r="V975" i="5"/>
  <c r="G975" i="5"/>
  <c r="AB951" i="5"/>
  <c r="V951" i="5"/>
  <c r="V879" i="5"/>
  <c r="G879" i="5"/>
  <c r="AB879" i="5"/>
  <c r="AB855" i="5"/>
  <c r="V855" i="5"/>
  <c r="V819" i="5"/>
  <c r="G819" i="5"/>
  <c r="AB819" i="5"/>
  <c r="V795" i="5"/>
  <c r="G795" i="5"/>
  <c r="AB795" i="5"/>
  <c r="V771" i="5"/>
  <c r="AB771" i="5"/>
  <c r="V747" i="5"/>
  <c r="G747" i="5"/>
  <c r="AB747" i="5"/>
  <c r="V723" i="5"/>
  <c r="AB723" i="5"/>
  <c r="V699" i="5"/>
  <c r="G699" i="5"/>
  <c r="AB699" i="5"/>
  <c r="V675" i="5"/>
  <c r="G675" i="5"/>
  <c r="AB675" i="5"/>
  <c r="V639" i="5"/>
  <c r="E639" i="5"/>
  <c r="X639" i="5"/>
  <c r="AB639" i="5"/>
  <c r="AB603" i="5"/>
  <c r="V603" i="5"/>
  <c r="G603" i="5"/>
  <c r="AB471" i="5"/>
  <c r="V471" i="5"/>
  <c r="G471" i="5"/>
  <c r="V447" i="5"/>
  <c r="G447" i="5"/>
  <c r="AB447" i="5"/>
  <c r="V423" i="5"/>
  <c r="AB423" i="5"/>
  <c r="V399" i="5"/>
  <c r="AB399" i="5"/>
  <c r="V375" i="5"/>
  <c r="G375" i="5"/>
  <c r="AB375" i="5"/>
  <c r="AB339" i="5"/>
  <c r="V339" i="5"/>
  <c r="J339" i="5"/>
  <c r="V315" i="5"/>
  <c r="J315" i="5"/>
  <c r="AB315" i="5"/>
  <c r="V291" i="5"/>
  <c r="AB291" i="5"/>
  <c r="V267" i="5"/>
  <c r="G267" i="5"/>
  <c r="AB267" i="5"/>
  <c r="AB243" i="5"/>
  <c r="G243" i="5"/>
  <c r="V207" i="5"/>
  <c r="AB207" i="5"/>
  <c r="AB183" i="5"/>
  <c r="V183" i="5"/>
  <c r="V171" i="5"/>
  <c r="G171" i="5"/>
  <c r="AB171" i="5"/>
  <c r="AB147" i="5"/>
  <c r="V147" i="5"/>
  <c r="AB123" i="5"/>
  <c r="V123" i="5"/>
  <c r="V99" i="5"/>
  <c r="AB99" i="5"/>
  <c r="V75" i="5"/>
  <c r="AB75" i="5"/>
  <c r="V39" i="5"/>
  <c r="AB39" i="5"/>
  <c r="V11" i="5"/>
  <c r="AB11" i="5"/>
  <c r="R2115" i="5"/>
  <c r="G939" i="5"/>
  <c r="H2079" i="5"/>
  <c r="R794" i="5"/>
  <c r="J794" i="5"/>
  <c r="S288" i="5"/>
  <c r="T288" i="5"/>
  <c r="S155" i="5"/>
  <c r="T155" i="5"/>
  <c r="T144" i="5"/>
  <c r="S144" i="5"/>
  <c r="T24" i="5"/>
  <c r="S24" i="5"/>
  <c r="T278" i="5"/>
  <c r="S278" i="5"/>
  <c r="T195" i="5"/>
  <c r="S195" i="5"/>
  <c r="S33" i="5"/>
  <c r="T33" i="5"/>
  <c r="T259" i="5"/>
  <c r="S259" i="5"/>
  <c r="T204" i="5"/>
  <c r="S204" i="5"/>
  <c r="S1739" i="5"/>
  <c r="T1739" i="5"/>
  <c r="T1727" i="5"/>
  <c r="S1727" i="5"/>
  <c r="S1571" i="5"/>
  <c r="T1571" i="5"/>
  <c r="T1547" i="5"/>
  <c r="S1547" i="5"/>
  <c r="T1499" i="5"/>
  <c r="S1499" i="5"/>
  <c r="T1463" i="5"/>
  <c r="S1463" i="5"/>
  <c r="T1379" i="5"/>
  <c r="S1379" i="5"/>
  <c r="T1319" i="5"/>
  <c r="S1319" i="5"/>
  <c r="S995" i="5"/>
  <c r="T995" i="5"/>
  <c r="S923" i="5"/>
  <c r="T923" i="5"/>
  <c r="S899" i="5"/>
  <c r="T899" i="5"/>
  <c r="T431" i="5"/>
  <c r="S431" i="5"/>
  <c r="S65" i="5"/>
  <c r="T65" i="5"/>
  <c r="S64" i="5"/>
  <c r="T64" i="5"/>
  <c r="E290" i="5"/>
  <c r="X290" i="5"/>
  <c r="J290" i="5"/>
  <c r="F290" i="5"/>
  <c r="E38" i="5"/>
  <c r="X38" i="5"/>
  <c r="J38" i="5"/>
  <c r="I38" i="5"/>
  <c r="T2162" i="5"/>
  <c r="S2162" i="5"/>
  <c r="T1610" i="5"/>
  <c r="S1610" i="5"/>
  <c r="T1226" i="5"/>
  <c r="S1226" i="5"/>
  <c r="T350" i="5"/>
  <c r="S350" i="5"/>
  <c r="S2271" i="5"/>
  <c r="T2271" i="5"/>
  <c r="S1623" i="5"/>
  <c r="T1623" i="5"/>
  <c r="S759" i="5"/>
  <c r="T759" i="5"/>
  <c r="T735" i="5"/>
  <c r="S735" i="5"/>
  <c r="S627" i="5"/>
  <c r="T627" i="5"/>
  <c r="S591" i="5"/>
  <c r="T591" i="5"/>
  <c r="T399" i="5"/>
  <c r="S399" i="5"/>
  <c r="S387" i="5"/>
  <c r="T387" i="5"/>
  <c r="V1586" i="5"/>
  <c r="AB1586" i="5"/>
  <c r="V1442" i="5"/>
  <c r="AB1442" i="5"/>
  <c r="V1298" i="5"/>
  <c r="AB1298" i="5"/>
  <c r="V1202" i="5"/>
  <c r="AB1202" i="5"/>
  <c r="V1154" i="5"/>
  <c r="E1154" i="5"/>
  <c r="X1154" i="5"/>
  <c r="AB1154" i="5"/>
  <c r="V1058" i="5"/>
  <c r="I1058" i="5"/>
  <c r="AB1058" i="5"/>
  <c r="V1010" i="5"/>
  <c r="AB1010" i="5"/>
  <c r="V914" i="5"/>
  <c r="AB914" i="5"/>
  <c r="V866" i="5"/>
  <c r="AB866" i="5"/>
  <c r="V770" i="5"/>
  <c r="AB770" i="5"/>
  <c r="V746" i="5"/>
  <c r="AB746" i="5"/>
  <c r="AB674" i="5"/>
  <c r="V674" i="5"/>
  <c r="AB638" i="5"/>
  <c r="V638" i="5"/>
  <c r="V614" i="5"/>
  <c r="AB614" i="5"/>
  <c r="V506" i="5"/>
  <c r="AB506" i="5"/>
  <c r="V494" i="5"/>
  <c r="AB494" i="5"/>
  <c r="V422" i="5"/>
  <c r="J422" i="5"/>
  <c r="AB422" i="5"/>
  <c r="V410" i="5"/>
  <c r="AB410" i="5"/>
  <c r="V326" i="5"/>
  <c r="AB326" i="5"/>
  <c r="AB254" i="5"/>
  <c r="V254" i="5"/>
  <c r="V110" i="5"/>
  <c r="AB110" i="5"/>
  <c r="V6" i="5"/>
  <c r="AB6" i="5"/>
  <c r="AB2414" i="5"/>
  <c r="AB2126" i="5"/>
  <c r="AB1838" i="5"/>
  <c r="AB1694" i="5"/>
  <c r="AB1514" i="5"/>
  <c r="AB1394" i="5"/>
  <c r="AB1334" i="5"/>
  <c r="AB1142" i="5"/>
  <c r="AB758" i="5"/>
  <c r="AB398" i="5"/>
  <c r="AB302" i="5"/>
  <c r="AB26" i="5"/>
  <c r="V230" i="5"/>
  <c r="V458" i="5"/>
  <c r="V733" i="5"/>
  <c r="AB733" i="5"/>
  <c r="V637" i="5"/>
  <c r="AB637" i="5"/>
  <c r="V553" i="5"/>
  <c r="F553" i="5"/>
  <c r="AB553" i="5"/>
  <c r="V469" i="5"/>
  <c r="AB469" i="5"/>
  <c r="V301" i="5"/>
  <c r="AB301" i="5"/>
  <c r="V229" i="5"/>
  <c r="AB229" i="5"/>
  <c r="V205" i="5"/>
  <c r="AB205" i="5"/>
  <c r="V169" i="5"/>
  <c r="AB169" i="5"/>
  <c r="AB13" i="5"/>
  <c r="AB2409" i="5"/>
  <c r="V2409" i="5"/>
  <c r="V2385" i="5"/>
  <c r="AB2385" i="5"/>
  <c r="AB2373" i="5"/>
  <c r="V2373" i="5"/>
  <c r="G2373" i="5"/>
  <c r="AB2349" i="5"/>
  <c r="V2349" i="5"/>
  <c r="G2349" i="5"/>
  <c r="AB2325" i="5"/>
  <c r="V2325" i="5"/>
  <c r="G2325" i="5"/>
  <c r="AB2301" i="5"/>
  <c r="V2301" i="5"/>
  <c r="AB2277" i="5"/>
  <c r="V2277" i="5"/>
  <c r="V2253" i="5"/>
  <c r="G2253" i="5"/>
  <c r="AB2253" i="5"/>
  <c r="V2229" i="5"/>
  <c r="G2229" i="5"/>
  <c r="AB2229" i="5"/>
  <c r="V2205" i="5"/>
  <c r="AB2205" i="5"/>
  <c r="V2181" i="5"/>
  <c r="G2181" i="5"/>
  <c r="AB2181" i="5"/>
  <c r="AB2157" i="5"/>
  <c r="V2157" i="5"/>
  <c r="V2133" i="5"/>
  <c r="G2133" i="5"/>
  <c r="AB2133" i="5"/>
  <c r="V2109" i="5"/>
  <c r="R2109" i="5"/>
  <c r="AB2109" i="5"/>
  <c r="V2085" i="5"/>
  <c r="AB2085" i="5"/>
  <c r="V2061" i="5"/>
  <c r="AB2061" i="5"/>
  <c r="V2037" i="5"/>
  <c r="AB2037" i="5"/>
  <c r="V2001" i="5"/>
  <c r="G2001" i="5"/>
  <c r="AB2001" i="5"/>
  <c r="V1977" i="5"/>
  <c r="G1977" i="5"/>
  <c r="AB1977" i="5"/>
  <c r="V1953" i="5"/>
  <c r="G1953" i="5"/>
  <c r="AB1953" i="5"/>
  <c r="V1929" i="5"/>
  <c r="G1929" i="5"/>
  <c r="AB1929" i="5"/>
  <c r="V1905" i="5"/>
  <c r="G1905" i="5"/>
  <c r="AB1905" i="5"/>
  <c r="V1881" i="5"/>
  <c r="G1881" i="5"/>
  <c r="AB1881" i="5"/>
  <c r="V1857" i="5"/>
  <c r="AB1857" i="5"/>
  <c r="V1833" i="5"/>
  <c r="G1833" i="5"/>
  <c r="AB1833" i="5"/>
  <c r="V1809" i="5"/>
  <c r="G1809" i="5"/>
  <c r="AB1809" i="5"/>
  <c r="V1785" i="5"/>
  <c r="G1785" i="5"/>
  <c r="AB1785" i="5"/>
  <c r="V1761" i="5"/>
  <c r="AB1761" i="5"/>
  <c r="V1737" i="5"/>
  <c r="G1737" i="5"/>
  <c r="AB1737" i="5"/>
  <c r="V1713" i="5"/>
  <c r="G1713" i="5"/>
  <c r="AB1713" i="5"/>
  <c r="V1689" i="5"/>
  <c r="G1689" i="5"/>
  <c r="AB1689" i="5"/>
  <c r="V1665" i="5"/>
  <c r="AB1665" i="5"/>
  <c r="V1641" i="5"/>
  <c r="G1641" i="5"/>
  <c r="AB1641" i="5"/>
  <c r="V1617" i="5"/>
  <c r="G1617" i="5"/>
  <c r="AB1617" i="5"/>
  <c r="V1593" i="5"/>
  <c r="G1593" i="5"/>
  <c r="AB1593" i="5"/>
  <c r="V1569" i="5"/>
  <c r="AB1569" i="5"/>
  <c r="AB1545" i="5"/>
  <c r="V1545" i="5"/>
  <c r="V1521" i="5"/>
  <c r="G1521" i="5"/>
  <c r="AB1521" i="5"/>
  <c r="V1497" i="5"/>
  <c r="G1497" i="5"/>
  <c r="AB1497" i="5"/>
  <c r="V1473" i="5"/>
  <c r="F1473" i="5"/>
  <c r="AB1473" i="5"/>
  <c r="AB1449" i="5"/>
  <c r="V1449" i="5"/>
  <c r="AB1425" i="5"/>
  <c r="V1425" i="5"/>
  <c r="G1425" i="5"/>
  <c r="V1401" i="5"/>
  <c r="G1401" i="5"/>
  <c r="AB1401" i="5"/>
  <c r="V1329" i="5"/>
  <c r="G1329" i="5"/>
  <c r="AB1329" i="5"/>
  <c r="V1305" i="5"/>
  <c r="G1305" i="5"/>
  <c r="AB1305" i="5"/>
  <c r="V1293" i="5"/>
  <c r="G1293" i="5"/>
  <c r="AB1293" i="5"/>
  <c r="V1269" i="5"/>
  <c r="G1269" i="5"/>
  <c r="AB1269" i="5"/>
  <c r="V1257" i="5"/>
  <c r="G1257" i="5"/>
  <c r="AB1257" i="5"/>
  <c r="V1233" i="5"/>
  <c r="F1233" i="5"/>
  <c r="AB1233" i="5"/>
  <c r="AB1209" i="5"/>
  <c r="V1209" i="5"/>
  <c r="G1209" i="5"/>
  <c r="V1197" i="5"/>
  <c r="G1197" i="5"/>
  <c r="AB1197" i="5"/>
  <c r="V1173" i="5"/>
  <c r="G1173" i="5"/>
  <c r="AB1173" i="5"/>
  <c r="AB1149" i="5"/>
  <c r="V1149" i="5"/>
  <c r="G1149" i="5"/>
  <c r="AB1125" i="5"/>
  <c r="V1125" i="5"/>
  <c r="V1113" i="5"/>
  <c r="G1113" i="5"/>
  <c r="AB1113" i="5"/>
  <c r="AB1089" i="5"/>
  <c r="V1089" i="5"/>
  <c r="G1089" i="5"/>
  <c r="V1065" i="5"/>
  <c r="G1065" i="5"/>
  <c r="AB1065" i="5"/>
  <c r="AB1041" i="5"/>
  <c r="V1041" i="5"/>
  <c r="AB1005" i="5"/>
  <c r="V1005" i="5"/>
  <c r="G1005" i="5"/>
  <c r="V981" i="5"/>
  <c r="G981" i="5"/>
  <c r="AB981" i="5"/>
  <c r="AB957" i="5"/>
  <c r="V957" i="5"/>
  <c r="G957" i="5"/>
  <c r="AB933" i="5"/>
  <c r="V933" i="5"/>
  <c r="G933" i="5"/>
  <c r="V909" i="5"/>
  <c r="G909" i="5"/>
  <c r="AB909" i="5"/>
  <c r="V885" i="5"/>
  <c r="G885" i="5"/>
  <c r="AB885" i="5"/>
  <c r="AB861" i="5"/>
  <c r="V861" i="5"/>
  <c r="G861" i="5"/>
  <c r="V837" i="5"/>
  <c r="AB837" i="5"/>
  <c r="V813" i="5"/>
  <c r="G813" i="5"/>
  <c r="AB813" i="5"/>
  <c r="V777" i="5"/>
  <c r="G777" i="5"/>
  <c r="AB777" i="5"/>
  <c r="AB753" i="5"/>
  <c r="V753" i="5"/>
  <c r="G753" i="5"/>
  <c r="V729" i="5"/>
  <c r="G729" i="5"/>
  <c r="AB729" i="5"/>
  <c r="V705" i="5"/>
  <c r="G705" i="5"/>
  <c r="AB705" i="5"/>
  <c r="V681" i="5"/>
  <c r="G681" i="5"/>
  <c r="AB681" i="5"/>
  <c r="V657" i="5"/>
  <c r="G657" i="5"/>
  <c r="AB657" i="5"/>
  <c r="V633" i="5"/>
  <c r="G633" i="5"/>
  <c r="AB633" i="5"/>
  <c r="V609" i="5"/>
  <c r="I609" i="5"/>
  <c r="AB609" i="5"/>
  <c r="V585" i="5"/>
  <c r="G585" i="5"/>
  <c r="AB585" i="5"/>
  <c r="V561" i="5"/>
  <c r="G561" i="5"/>
  <c r="AB561" i="5"/>
  <c r="V537" i="5"/>
  <c r="G537" i="5"/>
  <c r="AB537" i="5"/>
  <c r="V513" i="5"/>
  <c r="G513" i="5"/>
  <c r="AB513" i="5"/>
  <c r="V489" i="5"/>
  <c r="G489" i="5"/>
  <c r="AB489" i="5"/>
  <c r="V477" i="5"/>
  <c r="G477" i="5"/>
  <c r="AB477" i="5"/>
  <c r="V453" i="5"/>
  <c r="G453" i="5"/>
  <c r="AB453" i="5"/>
  <c r="V429" i="5"/>
  <c r="G429" i="5"/>
  <c r="AB429" i="5"/>
  <c r="AB405" i="5"/>
  <c r="V405" i="5"/>
  <c r="G405" i="5"/>
  <c r="V381" i="5"/>
  <c r="G381" i="5"/>
  <c r="AB381" i="5"/>
  <c r="V357" i="5"/>
  <c r="G357" i="5"/>
  <c r="AB357" i="5"/>
  <c r="V333" i="5"/>
  <c r="G333" i="5"/>
  <c r="AB333" i="5"/>
  <c r="V309" i="5"/>
  <c r="G309" i="5"/>
  <c r="AB309" i="5"/>
  <c r="AB273" i="5"/>
  <c r="V273" i="5"/>
  <c r="G273" i="5"/>
  <c r="V249" i="5"/>
  <c r="G249" i="5"/>
  <c r="AB249" i="5"/>
  <c r="V213" i="5"/>
  <c r="G213" i="5"/>
  <c r="AB213" i="5"/>
  <c r="V165" i="5"/>
  <c r="AB165" i="5"/>
  <c r="V69" i="5"/>
  <c r="AB69" i="5"/>
  <c r="V2371" i="5"/>
  <c r="G2371" i="5"/>
  <c r="AB2371" i="5"/>
  <c r="V2311" i="5"/>
  <c r="E2311" i="5"/>
  <c r="X2311" i="5"/>
  <c r="AB2311" i="5"/>
  <c r="V2251" i="5"/>
  <c r="AB2251" i="5"/>
  <c r="AB2179" i="5"/>
  <c r="V2179" i="5"/>
  <c r="I2179" i="5"/>
  <c r="AB2119" i="5"/>
  <c r="V2119" i="5"/>
  <c r="V2059" i="5"/>
  <c r="G2059" i="5"/>
  <c r="AB2059" i="5"/>
  <c r="V2011" i="5"/>
  <c r="AB2011" i="5"/>
  <c r="V1951" i="5"/>
  <c r="AB1951" i="5"/>
  <c r="V1879" i="5"/>
  <c r="G1879" i="5"/>
  <c r="AB1879" i="5"/>
  <c r="V1819" i="5"/>
  <c r="AB1819" i="5"/>
  <c r="V1759" i="5"/>
  <c r="AB1759" i="5"/>
  <c r="V1699" i="5"/>
  <c r="AB1699" i="5"/>
  <c r="V1639" i="5"/>
  <c r="G1639" i="5"/>
  <c r="AB1639" i="5"/>
  <c r="AB1567" i="5"/>
  <c r="V1567" i="5"/>
  <c r="G1567" i="5"/>
  <c r="V1507" i="5"/>
  <c r="G1507" i="5"/>
  <c r="AB1507" i="5"/>
  <c r="V1435" i="5"/>
  <c r="G1435" i="5"/>
  <c r="AB1435" i="5"/>
  <c r="V1375" i="5"/>
  <c r="G1375" i="5"/>
  <c r="AB1375" i="5"/>
  <c r="V1291" i="5"/>
  <c r="G1291" i="5"/>
  <c r="AB1291" i="5"/>
  <c r="V1231" i="5"/>
  <c r="G1231" i="5"/>
  <c r="AB1231" i="5"/>
  <c r="V1183" i="5"/>
  <c r="G1183" i="5"/>
  <c r="AB1183" i="5"/>
  <c r="V1111" i="5"/>
  <c r="G1111" i="5"/>
  <c r="AB1111" i="5"/>
  <c r="V1039" i="5"/>
  <c r="G1039" i="5"/>
  <c r="AB1039" i="5"/>
  <c r="V967" i="5"/>
  <c r="G967" i="5"/>
  <c r="AB967" i="5"/>
  <c r="V883" i="5"/>
  <c r="AB883" i="5"/>
  <c r="V823" i="5"/>
  <c r="G823" i="5"/>
  <c r="AB823" i="5"/>
  <c r="AB751" i="5"/>
  <c r="V751" i="5"/>
  <c r="G751" i="5"/>
  <c r="V667" i="5"/>
  <c r="E667" i="5"/>
  <c r="X667" i="5"/>
  <c r="AB667" i="5"/>
  <c r="AB571" i="5"/>
  <c r="V571" i="5"/>
  <c r="G571" i="5"/>
  <c r="AB451" i="5"/>
  <c r="V451" i="5"/>
  <c r="G451" i="5"/>
  <c r="V307" i="5"/>
  <c r="G307" i="5"/>
  <c r="AB307" i="5"/>
  <c r="V139" i="5"/>
  <c r="AB139" i="5"/>
  <c r="V2418" i="5"/>
  <c r="AB2418" i="5"/>
  <c r="V2394" i="5"/>
  <c r="G2394" i="5"/>
  <c r="AB2394" i="5"/>
  <c r="V2370" i="5"/>
  <c r="G2370" i="5"/>
  <c r="AB2370" i="5"/>
  <c r="AB2346" i="5"/>
  <c r="V2346" i="5"/>
  <c r="G2346" i="5"/>
  <c r="V2322" i="5"/>
  <c r="AB2322" i="5"/>
  <c r="V2298" i="5"/>
  <c r="G2298" i="5"/>
  <c r="AB2298" i="5"/>
  <c r="V2274" i="5"/>
  <c r="G2274" i="5"/>
  <c r="AB2274" i="5"/>
  <c r="V2250" i="5"/>
  <c r="G2250" i="5"/>
  <c r="AB2250" i="5"/>
  <c r="V2226" i="5"/>
  <c r="H2226" i="5"/>
  <c r="AB2226" i="5"/>
  <c r="V2202" i="5"/>
  <c r="F2202" i="5"/>
  <c r="AB2202" i="5"/>
  <c r="V2178" i="5"/>
  <c r="G2178" i="5"/>
  <c r="AB2178" i="5"/>
  <c r="V2154" i="5"/>
  <c r="G2154" i="5"/>
  <c r="AB2154" i="5"/>
  <c r="AB2130" i="5"/>
  <c r="V2130" i="5"/>
  <c r="G2130" i="5"/>
  <c r="V2106" i="5"/>
  <c r="G2106" i="5"/>
  <c r="AB2106" i="5"/>
  <c r="V2082" i="5"/>
  <c r="H2082" i="5"/>
  <c r="AB2082" i="5"/>
  <c r="AB2058" i="5"/>
  <c r="V2058" i="5"/>
  <c r="G2058" i="5"/>
  <c r="V2034" i="5"/>
  <c r="G2034" i="5"/>
  <c r="AB2034" i="5"/>
  <c r="AB2010" i="5"/>
  <c r="V2010" i="5"/>
  <c r="J2010" i="5"/>
  <c r="V1986" i="5"/>
  <c r="G1986" i="5"/>
  <c r="AB1986" i="5"/>
  <c r="V1962" i="5"/>
  <c r="G1962" i="5"/>
  <c r="AB1962" i="5"/>
  <c r="V1938" i="5"/>
  <c r="G1938" i="5"/>
  <c r="AB1938" i="5"/>
  <c r="V1914" i="5"/>
  <c r="G1914" i="5"/>
  <c r="AB1914" i="5"/>
  <c r="V1890" i="5"/>
  <c r="AB1890" i="5"/>
  <c r="V1866" i="5"/>
  <c r="E1866" i="5"/>
  <c r="X1866" i="5"/>
  <c r="AB1866" i="5"/>
  <c r="AB1830" i="5"/>
  <c r="V1830" i="5"/>
  <c r="G1830" i="5"/>
  <c r="V1794" i="5"/>
  <c r="G1794" i="5"/>
  <c r="AB1794" i="5"/>
  <c r="V1770" i="5"/>
  <c r="AB1770" i="5"/>
  <c r="AB1746" i="5"/>
  <c r="V1746" i="5"/>
  <c r="G1746" i="5"/>
  <c r="AB1722" i="5"/>
  <c r="V1722" i="5"/>
  <c r="E1722" i="5"/>
  <c r="X1722" i="5"/>
  <c r="AB1698" i="5"/>
  <c r="V1698" i="5"/>
  <c r="G1698" i="5"/>
  <c r="V1674" i="5"/>
  <c r="G1674" i="5"/>
  <c r="AB1674" i="5"/>
  <c r="V1650" i="5"/>
  <c r="G1650" i="5"/>
  <c r="AB1650" i="5"/>
  <c r="V1626" i="5"/>
  <c r="G1626" i="5"/>
  <c r="AB1626" i="5"/>
  <c r="V1602" i="5"/>
  <c r="G1602" i="5"/>
  <c r="AB1602" i="5"/>
  <c r="V1578" i="5"/>
  <c r="G1578" i="5"/>
  <c r="AB1578" i="5"/>
  <c r="V1554" i="5"/>
  <c r="G1554" i="5"/>
  <c r="AB1554" i="5"/>
  <c r="V1542" i="5"/>
  <c r="G1542" i="5"/>
  <c r="AB1542" i="5"/>
  <c r="AB1518" i="5"/>
  <c r="V1518" i="5"/>
  <c r="G1518" i="5"/>
  <c r="V1494" i="5"/>
  <c r="G1494" i="5"/>
  <c r="AB1494" i="5"/>
  <c r="V1470" i="5"/>
  <c r="G1470" i="5"/>
  <c r="AB1470" i="5"/>
  <c r="V1446" i="5"/>
  <c r="G1446" i="5"/>
  <c r="AB1446" i="5"/>
  <c r="V1422" i="5"/>
  <c r="G1422" i="5"/>
  <c r="AB1422" i="5"/>
  <c r="V1398" i="5"/>
  <c r="G1398" i="5"/>
  <c r="AB1398" i="5"/>
  <c r="AB1374" i="5"/>
  <c r="V1374" i="5"/>
  <c r="V1350" i="5"/>
  <c r="AB1350" i="5"/>
  <c r="V1302" i="5"/>
  <c r="G1302" i="5"/>
  <c r="AB1302" i="5"/>
  <c r="AB1278" i="5"/>
  <c r="V1278" i="5"/>
  <c r="G1278" i="5"/>
  <c r="V1254" i="5"/>
  <c r="G1254" i="5"/>
  <c r="AB1254" i="5"/>
  <c r="V1230" i="5"/>
  <c r="G1230" i="5"/>
  <c r="AB1230" i="5"/>
  <c r="AB1206" i="5"/>
  <c r="V1206" i="5"/>
  <c r="G1206" i="5"/>
  <c r="V1182" i="5"/>
  <c r="G1182" i="5"/>
  <c r="AB1182" i="5"/>
  <c r="V1158" i="5"/>
  <c r="G1158" i="5"/>
  <c r="AB1158" i="5"/>
  <c r="V1134" i="5"/>
  <c r="G1134" i="5"/>
  <c r="AB1134" i="5"/>
  <c r="V1110" i="5"/>
  <c r="G1110" i="5"/>
  <c r="AB1110" i="5"/>
  <c r="V1074" i="5"/>
  <c r="G1074" i="5"/>
  <c r="AB1074" i="5"/>
  <c r="V1026" i="5"/>
  <c r="G1026" i="5"/>
  <c r="AB1026" i="5"/>
  <c r="V978" i="5"/>
  <c r="G978" i="5"/>
  <c r="AB978" i="5"/>
  <c r="V894" i="5"/>
  <c r="G894" i="5"/>
  <c r="AB894" i="5"/>
  <c r="V666" i="5"/>
  <c r="G666" i="5"/>
  <c r="AB666" i="5"/>
  <c r="V1341" i="5"/>
  <c r="G1341" i="5"/>
  <c r="AB1341" i="5"/>
  <c r="V1842" i="5"/>
  <c r="G1842" i="5"/>
  <c r="AB1842" i="5"/>
  <c r="V1389" i="5"/>
  <c r="G1389" i="5"/>
  <c r="AB1389" i="5"/>
  <c r="V2395" i="5"/>
  <c r="G2395" i="5"/>
  <c r="AB2395" i="5"/>
  <c r="V2335" i="5"/>
  <c r="AB2335" i="5"/>
  <c r="AB2287" i="5"/>
  <c r="V2287" i="5"/>
  <c r="E2287" i="5"/>
  <c r="X2287" i="5"/>
  <c r="V2227" i="5"/>
  <c r="G2227" i="5"/>
  <c r="AB2227" i="5"/>
  <c r="V2155" i="5"/>
  <c r="AB2155" i="5"/>
  <c r="AB2107" i="5"/>
  <c r="V2107" i="5"/>
  <c r="V2035" i="5"/>
  <c r="AB2035" i="5"/>
  <c r="V1975" i="5"/>
  <c r="H1975" i="5"/>
  <c r="AB1975" i="5"/>
  <c r="V1915" i="5"/>
  <c r="G1915" i="5"/>
  <c r="AB1915" i="5"/>
  <c r="AB1855" i="5"/>
  <c r="V1855" i="5"/>
  <c r="G1855" i="5"/>
  <c r="AB1795" i="5"/>
  <c r="V1795" i="5"/>
  <c r="R1795" i="5"/>
  <c r="V1735" i="5"/>
  <c r="AB1735" i="5"/>
  <c r="V1675" i="5"/>
  <c r="E1675" i="5"/>
  <c r="X1675" i="5"/>
  <c r="AB1675" i="5"/>
  <c r="V1615" i="5"/>
  <c r="G1615" i="5"/>
  <c r="AB1615" i="5"/>
  <c r="V1579" i="5"/>
  <c r="AB1579" i="5"/>
  <c r="V1519" i="5"/>
  <c r="G1519" i="5"/>
  <c r="AB1519" i="5"/>
  <c r="V1459" i="5"/>
  <c r="AB1459" i="5"/>
  <c r="V1399" i="5"/>
  <c r="G1399" i="5"/>
  <c r="AB1399" i="5"/>
  <c r="V1363" i="5"/>
  <c r="G1363" i="5"/>
  <c r="AB1363" i="5"/>
  <c r="V1315" i="5"/>
  <c r="G1315" i="5"/>
  <c r="AB1315" i="5"/>
  <c r="V1267" i="5"/>
  <c r="AB1267" i="5"/>
  <c r="V1219" i="5"/>
  <c r="G1219" i="5"/>
  <c r="AB1219" i="5"/>
  <c r="V1171" i="5"/>
  <c r="G1171" i="5"/>
  <c r="AB1171" i="5"/>
  <c r="V1123" i="5"/>
  <c r="G1123" i="5"/>
  <c r="AB1123" i="5"/>
  <c r="V1063" i="5"/>
  <c r="G1063" i="5"/>
  <c r="AB1063" i="5"/>
  <c r="V1003" i="5"/>
  <c r="AB1003" i="5"/>
  <c r="V955" i="5"/>
  <c r="G955" i="5"/>
  <c r="AB955" i="5"/>
  <c r="V907" i="5"/>
  <c r="G907" i="5"/>
  <c r="AB907" i="5"/>
  <c r="AB799" i="5"/>
  <c r="V799" i="5"/>
  <c r="G799" i="5"/>
  <c r="V739" i="5"/>
  <c r="AB739" i="5"/>
  <c r="V691" i="5"/>
  <c r="G691" i="5"/>
  <c r="AB691" i="5"/>
  <c r="V631" i="5"/>
  <c r="G631" i="5"/>
  <c r="AB631" i="5"/>
  <c r="V583" i="5"/>
  <c r="G583" i="5"/>
  <c r="AB583" i="5"/>
  <c r="V523" i="5"/>
  <c r="AB523" i="5"/>
  <c r="V475" i="5"/>
  <c r="G475" i="5"/>
  <c r="AB475" i="5"/>
  <c r="V415" i="5"/>
  <c r="G415" i="5"/>
  <c r="AB415" i="5"/>
  <c r="V355" i="5"/>
  <c r="G355" i="5"/>
  <c r="AB355" i="5"/>
  <c r="V295" i="5"/>
  <c r="AB295" i="5"/>
  <c r="V235" i="5"/>
  <c r="G235" i="5"/>
  <c r="AB235" i="5"/>
  <c r="AB187" i="5"/>
  <c r="V187" i="5"/>
  <c r="G187" i="5"/>
  <c r="V127" i="5"/>
  <c r="G127" i="5"/>
  <c r="AB127" i="5"/>
  <c r="AB1338" i="5"/>
  <c r="V1338" i="5"/>
  <c r="AB1365" i="5"/>
  <c r="V1365" i="5"/>
  <c r="G1365" i="5"/>
  <c r="V2419" i="5"/>
  <c r="J2419" i="5"/>
  <c r="AB2419" i="5"/>
  <c r="AB2359" i="5"/>
  <c r="V2359" i="5"/>
  <c r="J2359" i="5"/>
  <c r="V2299" i="5"/>
  <c r="G2299" i="5"/>
  <c r="AB2299" i="5"/>
  <c r="V2239" i="5"/>
  <c r="G2239" i="5"/>
  <c r="AB2239" i="5"/>
  <c r="V2191" i="5"/>
  <c r="G2191" i="5"/>
  <c r="AB2191" i="5"/>
  <c r="AB2143" i="5"/>
  <c r="V2143" i="5"/>
  <c r="G2143" i="5"/>
  <c r="V2095" i="5"/>
  <c r="AB2095" i="5"/>
  <c r="V2047" i="5"/>
  <c r="H2047" i="5"/>
  <c r="AB2047" i="5"/>
  <c r="AB1987" i="5"/>
  <c r="V1987" i="5"/>
  <c r="V1939" i="5"/>
  <c r="I1939" i="5"/>
  <c r="AB1939" i="5"/>
  <c r="AB1891" i="5"/>
  <c r="V1891" i="5"/>
  <c r="V1843" i="5"/>
  <c r="R1843" i="5"/>
  <c r="AB1843" i="5"/>
  <c r="AB1783" i="5"/>
  <c r="V1783" i="5"/>
  <c r="G1783" i="5"/>
  <c r="AB1711" i="5"/>
  <c r="V1711" i="5"/>
  <c r="G1711" i="5"/>
  <c r="V1651" i="5"/>
  <c r="G1651" i="5"/>
  <c r="AB1651" i="5"/>
  <c r="V1591" i="5"/>
  <c r="E1591" i="5"/>
  <c r="X1591" i="5"/>
  <c r="AB1591" i="5"/>
  <c r="V1531" i="5"/>
  <c r="G1531" i="5"/>
  <c r="AB1531" i="5"/>
  <c r="AB1495" i="5"/>
  <c r="V1495" i="5"/>
  <c r="G1495" i="5"/>
  <c r="V1447" i="5"/>
  <c r="G1447" i="5"/>
  <c r="AB1447" i="5"/>
  <c r="V1387" i="5"/>
  <c r="G1387" i="5"/>
  <c r="AB1387" i="5"/>
  <c r="V1327" i="5"/>
  <c r="G1327" i="5"/>
  <c r="AB1327" i="5"/>
  <c r="V1279" i="5"/>
  <c r="G1279" i="5"/>
  <c r="AB1279" i="5"/>
  <c r="V1207" i="5"/>
  <c r="G1207" i="5"/>
  <c r="AB1207" i="5"/>
  <c r="V1147" i="5"/>
  <c r="AB1147" i="5"/>
  <c r="V1099" i="5"/>
  <c r="G1099" i="5"/>
  <c r="AB1099" i="5"/>
  <c r="V1051" i="5"/>
  <c r="G1051" i="5"/>
  <c r="AB1051" i="5"/>
  <c r="V991" i="5"/>
  <c r="G991" i="5"/>
  <c r="AB991" i="5"/>
  <c r="AB919" i="5"/>
  <c r="V919" i="5"/>
  <c r="G919" i="5"/>
  <c r="V859" i="5"/>
  <c r="G859" i="5"/>
  <c r="AB859" i="5"/>
  <c r="AB847" i="5"/>
  <c r="V847" i="5"/>
  <c r="G847" i="5"/>
  <c r="V787" i="5"/>
  <c r="G787" i="5"/>
  <c r="AB787" i="5"/>
  <c r="V727" i="5"/>
  <c r="G727" i="5"/>
  <c r="AB727" i="5"/>
  <c r="V679" i="5"/>
  <c r="G679" i="5"/>
  <c r="AB679" i="5"/>
  <c r="V619" i="5"/>
  <c r="G619" i="5"/>
  <c r="AB619" i="5"/>
  <c r="V559" i="5"/>
  <c r="G559" i="5"/>
  <c r="AB559" i="5"/>
  <c r="V511" i="5"/>
  <c r="G511" i="5"/>
  <c r="AB511" i="5"/>
  <c r="V463" i="5"/>
  <c r="G463" i="5"/>
  <c r="AB463" i="5"/>
  <c r="V427" i="5"/>
  <c r="G427" i="5"/>
  <c r="AB427" i="5"/>
  <c r="V379" i="5"/>
  <c r="G379" i="5"/>
  <c r="AB379" i="5"/>
  <c r="V343" i="5"/>
  <c r="G343" i="5"/>
  <c r="AB343" i="5"/>
  <c r="V271" i="5"/>
  <c r="G271" i="5"/>
  <c r="AB271" i="5"/>
  <c r="AB223" i="5"/>
  <c r="V223" i="5"/>
  <c r="G223" i="5"/>
  <c r="V175" i="5"/>
  <c r="G175" i="5"/>
  <c r="AB175" i="5"/>
  <c r="V91" i="5"/>
  <c r="G91" i="5"/>
  <c r="AB91" i="5"/>
  <c r="V7" i="5"/>
  <c r="G7" i="5"/>
  <c r="AB7" i="5"/>
  <c r="V1326" i="5"/>
  <c r="G1326" i="5"/>
  <c r="AB1326" i="5"/>
  <c r="V1377" i="5"/>
  <c r="G1377" i="5"/>
  <c r="AB1377" i="5"/>
  <c r="V2407" i="5"/>
  <c r="G2407" i="5"/>
  <c r="AB2407" i="5"/>
  <c r="V2347" i="5"/>
  <c r="E2347" i="5"/>
  <c r="X2347" i="5"/>
  <c r="AB2347" i="5"/>
  <c r="AB2275" i="5"/>
  <c r="V2275" i="5"/>
  <c r="G2275" i="5"/>
  <c r="AB2215" i="5"/>
  <c r="V2215" i="5"/>
  <c r="G2215" i="5"/>
  <c r="V2167" i="5"/>
  <c r="E2167" i="5"/>
  <c r="X2167" i="5"/>
  <c r="AB2167" i="5"/>
  <c r="V2083" i="5"/>
  <c r="G2083" i="5"/>
  <c r="AB2083" i="5"/>
  <c r="V2023" i="5"/>
  <c r="F2023" i="5"/>
  <c r="AB2023" i="5"/>
  <c r="V1963" i="5"/>
  <c r="G1963" i="5"/>
  <c r="AB1963" i="5"/>
  <c r="V1903" i="5"/>
  <c r="G1903" i="5"/>
  <c r="AB1903" i="5"/>
  <c r="V1831" i="5"/>
  <c r="G1831" i="5"/>
  <c r="AB1831" i="5"/>
  <c r="V1771" i="5"/>
  <c r="E1771" i="5"/>
  <c r="X1771" i="5"/>
  <c r="AB1771" i="5"/>
  <c r="AB1723" i="5"/>
  <c r="V1723" i="5"/>
  <c r="G1723" i="5"/>
  <c r="V1663" i="5"/>
  <c r="G1663" i="5"/>
  <c r="AB1663" i="5"/>
  <c r="V1603" i="5"/>
  <c r="G1603" i="5"/>
  <c r="AB1603" i="5"/>
  <c r="V1543" i="5"/>
  <c r="G1543" i="5"/>
  <c r="AB1543" i="5"/>
  <c r="V1483" i="5"/>
  <c r="AB1483" i="5"/>
  <c r="AB1423" i="5"/>
  <c r="V1423" i="5"/>
  <c r="V1351" i="5"/>
  <c r="AB1351" i="5"/>
  <c r="V1303" i="5"/>
  <c r="G1303" i="5"/>
  <c r="AB1303" i="5"/>
  <c r="V1255" i="5"/>
  <c r="G1255" i="5"/>
  <c r="AB1255" i="5"/>
  <c r="V1195" i="5"/>
  <c r="AB1195" i="5"/>
  <c r="AB1135" i="5"/>
  <c r="V1135" i="5"/>
  <c r="G1135" i="5"/>
  <c r="V1075" i="5"/>
  <c r="I1075" i="5"/>
  <c r="AB1075" i="5"/>
  <c r="AB1027" i="5"/>
  <c r="V1027" i="5"/>
  <c r="G1027" i="5"/>
  <c r="V979" i="5"/>
  <c r="AB979" i="5"/>
  <c r="V931" i="5"/>
  <c r="AB931" i="5"/>
  <c r="V895" i="5"/>
  <c r="E895" i="5"/>
  <c r="X895" i="5"/>
  <c r="AB895" i="5"/>
  <c r="V835" i="5"/>
  <c r="E835" i="5"/>
  <c r="X835" i="5"/>
  <c r="AB835" i="5"/>
  <c r="AB775" i="5"/>
  <c r="V775" i="5"/>
  <c r="V715" i="5"/>
  <c r="G715" i="5"/>
  <c r="AB715" i="5"/>
  <c r="V655" i="5"/>
  <c r="G655" i="5"/>
  <c r="AB655" i="5"/>
  <c r="V607" i="5"/>
  <c r="G607" i="5"/>
  <c r="AB607" i="5"/>
  <c r="V547" i="5"/>
  <c r="AB547" i="5"/>
  <c r="V487" i="5"/>
  <c r="G487" i="5"/>
  <c r="AB487" i="5"/>
  <c r="V403" i="5"/>
  <c r="E403" i="5"/>
  <c r="X403" i="5"/>
  <c r="AB403" i="5"/>
  <c r="V319" i="5"/>
  <c r="G319" i="5"/>
  <c r="AB319" i="5"/>
  <c r="AB259" i="5"/>
  <c r="V259" i="5"/>
  <c r="G259" i="5"/>
  <c r="V199" i="5"/>
  <c r="AB199" i="5"/>
  <c r="V115" i="5"/>
  <c r="AB115" i="5"/>
  <c r="AB15" i="5"/>
  <c r="V1314" i="5"/>
  <c r="G1314" i="5"/>
  <c r="AB1314" i="5"/>
  <c r="AB2421" i="5"/>
  <c r="V2421" i="5"/>
  <c r="AB2397" i="5"/>
  <c r="V2397" i="5"/>
  <c r="AB2361" i="5"/>
  <c r="V2361" i="5"/>
  <c r="G2361" i="5"/>
  <c r="V2337" i="5"/>
  <c r="R2337" i="5"/>
  <c r="AB2337" i="5"/>
  <c r="AB2313" i="5"/>
  <c r="V2313" i="5"/>
  <c r="J2313" i="5"/>
  <c r="AB2289" i="5"/>
  <c r="V2289" i="5"/>
  <c r="G2289" i="5"/>
  <c r="V2265" i="5"/>
  <c r="G2265" i="5"/>
  <c r="AB2265" i="5"/>
  <c r="V2241" i="5"/>
  <c r="E2241" i="5"/>
  <c r="X2241" i="5"/>
  <c r="AB2241" i="5"/>
  <c r="V2217" i="5"/>
  <c r="AB2217" i="5"/>
  <c r="V2193" i="5"/>
  <c r="AB2193" i="5"/>
  <c r="V2169" i="5"/>
  <c r="G2169" i="5"/>
  <c r="AB2169" i="5"/>
  <c r="V2145" i="5"/>
  <c r="G2145" i="5"/>
  <c r="AB2145" i="5"/>
  <c r="V2121" i="5"/>
  <c r="G2121" i="5"/>
  <c r="AB2121" i="5"/>
  <c r="V2097" i="5"/>
  <c r="AB2097" i="5"/>
  <c r="V2073" i="5"/>
  <c r="G2073" i="5"/>
  <c r="AB2073" i="5"/>
  <c r="V2049" i="5"/>
  <c r="G2049" i="5"/>
  <c r="AB2049" i="5"/>
  <c r="V2025" i="5"/>
  <c r="G2025" i="5"/>
  <c r="AB2025" i="5"/>
  <c r="AB2013" i="5"/>
  <c r="V2013" i="5"/>
  <c r="G2013" i="5"/>
  <c r="V1989" i="5"/>
  <c r="G1989" i="5"/>
  <c r="AB1989" i="5"/>
  <c r="AB1965" i="5"/>
  <c r="V1965" i="5"/>
  <c r="AB1941" i="5"/>
  <c r="V1941" i="5"/>
  <c r="G1941" i="5"/>
  <c r="V1917" i="5"/>
  <c r="G1917" i="5"/>
  <c r="AB1917" i="5"/>
  <c r="V1893" i="5"/>
  <c r="H1893" i="5"/>
  <c r="AB1893" i="5"/>
  <c r="AB1869" i="5"/>
  <c r="V1869" i="5"/>
  <c r="G1869" i="5"/>
  <c r="V1845" i="5"/>
  <c r="G1845" i="5"/>
  <c r="AB1845" i="5"/>
  <c r="V1821" i="5"/>
  <c r="I1821" i="5"/>
  <c r="AB1821" i="5"/>
  <c r="AB1797" i="5"/>
  <c r="V1797" i="5"/>
  <c r="G1797" i="5"/>
  <c r="V1773" i="5"/>
  <c r="AB1773" i="5"/>
  <c r="V1749" i="5"/>
  <c r="G1749" i="5"/>
  <c r="AB1749" i="5"/>
  <c r="V1725" i="5"/>
  <c r="G1725" i="5"/>
  <c r="AB1725" i="5"/>
  <c r="V1701" i="5"/>
  <c r="G1701" i="5"/>
  <c r="AB1701" i="5"/>
  <c r="AB1677" i="5"/>
  <c r="V1677" i="5"/>
  <c r="G1677" i="5"/>
  <c r="AB1653" i="5"/>
  <c r="V1653" i="5"/>
  <c r="G1653" i="5"/>
  <c r="V1629" i="5"/>
  <c r="AB1629" i="5"/>
  <c r="V1605" i="5"/>
  <c r="G1605" i="5"/>
  <c r="AB1605" i="5"/>
  <c r="AB1581" i="5"/>
  <c r="V1581" i="5"/>
  <c r="R1581" i="5"/>
  <c r="V1557" i="5"/>
  <c r="AB1557" i="5"/>
  <c r="V1533" i="5"/>
  <c r="AB1533" i="5"/>
  <c r="AB1509" i="5"/>
  <c r="V1509" i="5"/>
  <c r="G1509" i="5"/>
  <c r="V1485" i="5"/>
  <c r="G1485" i="5"/>
  <c r="AB1485" i="5"/>
  <c r="V1461" i="5"/>
  <c r="AB1461" i="5"/>
  <c r="AB1437" i="5"/>
  <c r="V1437" i="5"/>
  <c r="E1437" i="5"/>
  <c r="X1437" i="5"/>
  <c r="V1413" i="5"/>
  <c r="AB1413" i="5"/>
  <c r="V1353" i="5"/>
  <c r="G1353" i="5"/>
  <c r="AB1353" i="5"/>
  <c r="AB1317" i="5"/>
  <c r="V1317" i="5"/>
  <c r="E1317" i="5"/>
  <c r="X1317" i="5"/>
  <c r="V1281" i="5"/>
  <c r="G1281" i="5"/>
  <c r="AB1281" i="5"/>
  <c r="V1245" i="5"/>
  <c r="G1245" i="5"/>
  <c r="AB1245" i="5"/>
  <c r="AB1221" i="5"/>
  <c r="V1221" i="5"/>
  <c r="G1221" i="5"/>
  <c r="V1185" i="5"/>
  <c r="G1185" i="5"/>
  <c r="AB1185" i="5"/>
  <c r="V1161" i="5"/>
  <c r="G1161" i="5"/>
  <c r="AB1161" i="5"/>
  <c r="AB1137" i="5"/>
  <c r="V1137" i="5"/>
  <c r="G1137" i="5"/>
  <c r="AB1101" i="5"/>
  <c r="V1101" i="5"/>
  <c r="G1101" i="5"/>
  <c r="AB1077" i="5"/>
  <c r="V1077" i="5"/>
  <c r="G1077" i="5"/>
  <c r="V1053" i="5"/>
  <c r="G1053" i="5"/>
  <c r="AB1053" i="5"/>
  <c r="V1029" i="5"/>
  <c r="H1029" i="5"/>
  <c r="AB1029" i="5"/>
  <c r="V1017" i="5"/>
  <c r="J1017" i="5"/>
  <c r="AB1017" i="5"/>
  <c r="V993" i="5"/>
  <c r="G993" i="5"/>
  <c r="AB993" i="5"/>
  <c r="V969" i="5"/>
  <c r="G969" i="5"/>
  <c r="AB969" i="5"/>
  <c r="V945" i="5"/>
  <c r="G945" i="5"/>
  <c r="AB945" i="5"/>
  <c r="AB921" i="5"/>
  <c r="V921" i="5"/>
  <c r="G921" i="5"/>
  <c r="V897" i="5"/>
  <c r="G897" i="5"/>
  <c r="AB897" i="5"/>
  <c r="V873" i="5"/>
  <c r="G873" i="5"/>
  <c r="AB873" i="5"/>
  <c r="V849" i="5"/>
  <c r="G849" i="5"/>
  <c r="AB849" i="5"/>
  <c r="V825" i="5"/>
  <c r="AB825" i="5"/>
  <c r="V801" i="5"/>
  <c r="R801" i="5"/>
  <c r="AB801" i="5"/>
  <c r="V789" i="5"/>
  <c r="AB789" i="5"/>
  <c r="V765" i="5"/>
  <c r="G765" i="5"/>
  <c r="AB765" i="5"/>
  <c r="V741" i="5"/>
  <c r="AB741" i="5"/>
  <c r="AB717" i="5"/>
  <c r="V717" i="5"/>
  <c r="G717" i="5"/>
  <c r="V693" i="5"/>
  <c r="G693" i="5"/>
  <c r="AB693" i="5"/>
  <c r="V669" i="5"/>
  <c r="G669" i="5"/>
  <c r="AB669" i="5"/>
  <c r="AB645" i="5"/>
  <c r="V645" i="5"/>
  <c r="G645" i="5"/>
  <c r="V621" i="5"/>
  <c r="G621" i="5"/>
  <c r="AB621" i="5"/>
  <c r="V597" i="5"/>
  <c r="G597" i="5"/>
  <c r="AB597" i="5"/>
  <c r="V573" i="5"/>
  <c r="G573" i="5"/>
  <c r="AB573" i="5"/>
  <c r="V549" i="5"/>
  <c r="G549" i="5"/>
  <c r="AB549" i="5"/>
  <c r="V525" i="5"/>
  <c r="G525" i="5"/>
  <c r="AB525" i="5"/>
  <c r="V501" i="5"/>
  <c r="G501" i="5"/>
  <c r="AB501" i="5"/>
  <c r="V465" i="5"/>
  <c r="G465" i="5"/>
  <c r="AB465" i="5"/>
  <c r="V441" i="5"/>
  <c r="G441" i="5"/>
  <c r="AB441" i="5"/>
  <c r="V417" i="5"/>
  <c r="G417" i="5"/>
  <c r="AB417" i="5"/>
  <c r="V393" i="5"/>
  <c r="AB393" i="5"/>
  <c r="V369" i="5"/>
  <c r="G369" i="5"/>
  <c r="AB369" i="5"/>
  <c r="V345" i="5"/>
  <c r="G345" i="5"/>
  <c r="AB345" i="5"/>
  <c r="V321" i="5"/>
  <c r="G321" i="5"/>
  <c r="AB321" i="5"/>
  <c r="V297" i="5"/>
  <c r="G297" i="5"/>
  <c r="AB297" i="5"/>
  <c r="V285" i="5"/>
  <c r="G285" i="5"/>
  <c r="AB285" i="5"/>
  <c r="V261" i="5"/>
  <c r="G261" i="5"/>
  <c r="AB261" i="5"/>
  <c r="AB237" i="5"/>
  <c r="V237" i="5"/>
  <c r="G237" i="5"/>
  <c r="V225" i="5"/>
  <c r="G225" i="5"/>
  <c r="AB225" i="5"/>
  <c r="V201" i="5"/>
  <c r="E201" i="5"/>
  <c r="X201" i="5"/>
  <c r="AB201" i="5"/>
  <c r="V189" i="5"/>
  <c r="G189" i="5"/>
  <c r="AB189" i="5"/>
  <c r="V177" i="5"/>
  <c r="G177" i="5"/>
  <c r="AB177" i="5"/>
  <c r="V153" i="5"/>
  <c r="G153" i="5"/>
  <c r="AB153" i="5"/>
  <c r="V141" i="5"/>
  <c r="G141" i="5"/>
  <c r="AB141" i="5"/>
  <c r="AB129" i="5"/>
  <c r="V129" i="5"/>
  <c r="G129" i="5"/>
  <c r="V117" i="5"/>
  <c r="G117" i="5"/>
  <c r="AB117" i="5"/>
  <c r="V105" i="5"/>
  <c r="G105" i="5"/>
  <c r="AB105" i="5"/>
  <c r="AB93" i="5"/>
  <c r="V93" i="5"/>
  <c r="V81" i="5"/>
  <c r="R81" i="5"/>
  <c r="AB81" i="5"/>
  <c r="V57" i="5"/>
  <c r="G57" i="5"/>
  <c r="AB57" i="5"/>
  <c r="V45" i="5"/>
  <c r="J45" i="5"/>
  <c r="AB45" i="5"/>
  <c r="AB33" i="5"/>
  <c r="V33" i="5"/>
  <c r="G33" i="5"/>
  <c r="G21" i="5"/>
  <c r="AB21" i="5"/>
  <c r="V8" i="5"/>
  <c r="G8" i="5"/>
  <c r="AB8" i="5"/>
  <c r="V2383" i="5"/>
  <c r="G2383" i="5"/>
  <c r="AB2383" i="5"/>
  <c r="V2323" i="5"/>
  <c r="G2323" i="5"/>
  <c r="AB2323" i="5"/>
  <c r="V2263" i="5"/>
  <c r="G2263" i="5"/>
  <c r="AB2263" i="5"/>
  <c r="V2203" i="5"/>
  <c r="G2203" i="5"/>
  <c r="AB2203" i="5"/>
  <c r="V2131" i="5"/>
  <c r="G2131" i="5"/>
  <c r="AB2131" i="5"/>
  <c r="V2071" i="5"/>
  <c r="AB2071" i="5"/>
  <c r="AB1999" i="5"/>
  <c r="V1999" i="5"/>
  <c r="G1999" i="5"/>
  <c r="AB1927" i="5"/>
  <c r="V1927" i="5"/>
  <c r="G1927" i="5"/>
  <c r="AB1867" i="5"/>
  <c r="V1867" i="5"/>
  <c r="V1807" i="5"/>
  <c r="AB1807" i="5"/>
  <c r="V1747" i="5"/>
  <c r="E1747" i="5"/>
  <c r="X1747" i="5"/>
  <c r="AB1747" i="5"/>
  <c r="V1687" i="5"/>
  <c r="AB1687" i="5"/>
  <c r="V1627" i="5"/>
  <c r="I1627" i="5"/>
  <c r="AB1627" i="5"/>
  <c r="AB1555" i="5"/>
  <c r="V1555" i="5"/>
  <c r="G1555" i="5"/>
  <c r="V1471" i="5"/>
  <c r="G1471" i="5"/>
  <c r="AB1471" i="5"/>
  <c r="V1411" i="5"/>
  <c r="G1411" i="5"/>
  <c r="AB1411" i="5"/>
  <c r="V1339" i="5"/>
  <c r="G1339" i="5"/>
  <c r="AB1339" i="5"/>
  <c r="V1243" i="5"/>
  <c r="G1243" i="5"/>
  <c r="AB1243" i="5"/>
  <c r="V1159" i="5"/>
  <c r="G1159" i="5"/>
  <c r="AB1159" i="5"/>
  <c r="V1087" i="5"/>
  <c r="G1087" i="5"/>
  <c r="AB1087" i="5"/>
  <c r="V1015" i="5"/>
  <c r="AB1015" i="5"/>
  <c r="AB943" i="5"/>
  <c r="V943" i="5"/>
  <c r="G943" i="5"/>
  <c r="V871" i="5"/>
  <c r="G871" i="5"/>
  <c r="AB871" i="5"/>
  <c r="V811" i="5"/>
  <c r="G811" i="5"/>
  <c r="AB811" i="5"/>
  <c r="V763" i="5"/>
  <c r="G763" i="5"/>
  <c r="AB763" i="5"/>
  <c r="V703" i="5"/>
  <c r="AB703" i="5"/>
  <c r="V643" i="5"/>
  <c r="AB643" i="5"/>
  <c r="AB595" i="5"/>
  <c r="V595" i="5"/>
  <c r="V535" i="5"/>
  <c r="H535" i="5"/>
  <c r="AB535" i="5"/>
  <c r="V499" i="5"/>
  <c r="AB499" i="5"/>
  <c r="V439" i="5"/>
  <c r="AB439" i="5"/>
  <c r="V391" i="5"/>
  <c r="G391" i="5"/>
  <c r="AB391" i="5"/>
  <c r="V367" i="5"/>
  <c r="G367" i="5"/>
  <c r="AB367" i="5"/>
  <c r="V331" i="5"/>
  <c r="AB331" i="5"/>
  <c r="V283" i="5"/>
  <c r="AB283" i="5"/>
  <c r="V247" i="5"/>
  <c r="G247" i="5"/>
  <c r="AB247" i="5"/>
  <c r="V211" i="5"/>
  <c r="AB211" i="5"/>
  <c r="AB163" i="5"/>
  <c r="V163" i="5"/>
  <c r="G163" i="5"/>
  <c r="V151" i="5"/>
  <c r="AB151" i="5"/>
  <c r="V103" i="5"/>
  <c r="G103" i="5"/>
  <c r="AB103" i="5"/>
  <c r="V79" i="5"/>
  <c r="G79" i="5"/>
  <c r="AB79" i="5"/>
  <c r="V67" i="5"/>
  <c r="G67" i="5"/>
  <c r="AB67" i="5"/>
  <c r="V55" i="5"/>
  <c r="G55" i="5"/>
  <c r="AB55" i="5"/>
  <c r="V43" i="5"/>
  <c r="G43" i="5"/>
  <c r="AB43" i="5"/>
  <c r="V31" i="5"/>
  <c r="G31" i="5"/>
  <c r="AB31" i="5"/>
  <c r="AB19" i="5"/>
  <c r="V2435" i="5"/>
  <c r="G2435" i="5"/>
  <c r="AB2435" i="5"/>
  <c r="V2406" i="5"/>
  <c r="R2406" i="5"/>
  <c r="AB2406" i="5"/>
  <c r="V2382" i="5"/>
  <c r="G2382" i="5"/>
  <c r="AB2382" i="5"/>
  <c r="AB2358" i="5"/>
  <c r="V2358" i="5"/>
  <c r="G2358" i="5"/>
  <c r="V2334" i="5"/>
  <c r="G2334" i="5"/>
  <c r="AB2334" i="5"/>
  <c r="V2310" i="5"/>
  <c r="G2310" i="5"/>
  <c r="AB2310" i="5"/>
  <c r="AB2286" i="5"/>
  <c r="V2286" i="5"/>
  <c r="G2286" i="5"/>
  <c r="V2262" i="5"/>
  <c r="R2262" i="5"/>
  <c r="AB2262" i="5"/>
  <c r="AB2238" i="5"/>
  <c r="V2238" i="5"/>
  <c r="V2214" i="5"/>
  <c r="G2214" i="5"/>
  <c r="AB2214" i="5"/>
  <c r="V2190" i="5"/>
  <c r="G2190" i="5"/>
  <c r="AB2190" i="5"/>
  <c r="AB2166" i="5"/>
  <c r="V2166" i="5"/>
  <c r="G2166" i="5"/>
  <c r="V2142" i="5"/>
  <c r="F2142" i="5"/>
  <c r="AB2142" i="5"/>
  <c r="AB2118" i="5"/>
  <c r="V2118" i="5"/>
  <c r="G2118" i="5"/>
  <c r="V2094" i="5"/>
  <c r="J2094" i="5"/>
  <c r="AB2094" i="5"/>
  <c r="AB2070" i="5"/>
  <c r="V2070" i="5"/>
  <c r="G2070" i="5"/>
  <c r="V2046" i="5"/>
  <c r="G2046" i="5"/>
  <c r="AB2046" i="5"/>
  <c r="V2022" i="5"/>
  <c r="G2022" i="5"/>
  <c r="AB2022" i="5"/>
  <c r="V1998" i="5"/>
  <c r="G1998" i="5"/>
  <c r="AB1998" i="5"/>
  <c r="V1974" i="5"/>
  <c r="G1974" i="5"/>
  <c r="AB1974" i="5"/>
  <c r="V1950" i="5"/>
  <c r="E1950" i="5"/>
  <c r="X1950" i="5"/>
  <c r="AB1950" i="5"/>
  <c r="V1926" i="5"/>
  <c r="AB1926" i="5"/>
  <c r="V1902" i="5"/>
  <c r="G1902" i="5"/>
  <c r="AB1902" i="5"/>
  <c r="V1878" i="5"/>
  <c r="G1878" i="5"/>
  <c r="AB1878" i="5"/>
  <c r="V1854" i="5"/>
  <c r="AB1854" i="5"/>
  <c r="V1818" i="5"/>
  <c r="AB1818" i="5"/>
  <c r="V1806" i="5"/>
  <c r="G1806" i="5"/>
  <c r="AB1806" i="5"/>
  <c r="V1782" i="5"/>
  <c r="G1782" i="5"/>
  <c r="AB1782" i="5"/>
  <c r="V1758" i="5"/>
  <c r="E1758" i="5"/>
  <c r="X1758" i="5"/>
  <c r="AB1758" i="5"/>
  <c r="V1734" i="5"/>
  <c r="G1734" i="5"/>
  <c r="AB1734" i="5"/>
  <c r="AB1710" i="5"/>
  <c r="V1710" i="5"/>
  <c r="V1686" i="5"/>
  <c r="G1686" i="5"/>
  <c r="AB1686" i="5"/>
  <c r="V1662" i="5"/>
  <c r="G1662" i="5"/>
  <c r="AB1662" i="5"/>
  <c r="V1638" i="5"/>
  <c r="AB1638" i="5"/>
  <c r="V1614" i="5"/>
  <c r="AB1614" i="5"/>
  <c r="V1590" i="5"/>
  <c r="G1590" i="5"/>
  <c r="AB1590" i="5"/>
  <c r="V1566" i="5"/>
  <c r="G1566" i="5"/>
  <c r="AB1566" i="5"/>
  <c r="V1530" i="5"/>
  <c r="AB1530" i="5"/>
  <c r="AB1506" i="5"/>
  <c r="V1506" i="5"/>
  <c r="G1506" i="5"/>
  <c r="V1482" i="5"/>
  <c r="G1482" i="5"/>
  <c r="AB1482" i="5"/>
  <c r="V1458" i="5"/>
  <c r="AB1458" i="5"/>
  <c r="AB1434" i="5"/>
  <c r="V1434" i="5"/>
  <c r="G1434" i="5"/>
  <c r="AB1410" i="5"/>
  <c r="V1410" i="5"/>
  <c r="V1386" i="5"/>
  <c r="G1386" i="5"/>
  <c r="AB1386" i="5"/>
  <c r="V1362" i="5"/>
  <c r="AB1362" i="5"/>
  <c r="V1290" i="5"/>
  <c r="G1290" i="5"/>
  <c r="AB1290" i="5"/>
  <c r="AB1266" i="5"/>
  <c r="V1266" i="5"/>
  <c r="G1266" i="5"/>
  <c r="V1242" i="5"/>
  <c r="AB1242" i="5"/>
  <c r="V1218" i="5"/>
  <c r="E1218" i="5"/>
  <c r="X1218" i="5"/>
  <c r="AB1218" i="5"/>
  <c r="V1194" i="5"/>
  <c r="AB1194" i="5"/>
  <c r="V1170" i="5"/>
  <c r="AB1170" i="5"/>
  <c r="V1146" i="5"/>
  <c r="AB1146" i="5"/>
  <c r="AB1122" i="5"/>
  <c r="V1122" i="5"/>
  <c r="G1122" i="5"/>
  <c r="V1098" i="5"/>
  <c r="G1098" i="5"/>
  <c r="AB1098" i="5"/>
  <c r="V1086" i="5"/>
  <c r="AB1086" i="5"/>
  <c r="V1062" i="5"/>
  <c r="AB1062" i="5"/>
  <c r="V1050" i="5"/>
  <c r="G1050" i="5"/>
  <c r="AB1050" i="5"/>
  <c r="V1038" i="5"/>
  <c r="G1038" i="5"/>
  <c r="AB1038" i="5"/>
  <c r="V1014" i="5"/>
  <c r="G1014" i="5"/>
  <c r="AB1014" i="5"/>
  <c r="V1002" i="5"/>
  <c r="AB1002" i="5"/>
  <c r="V990" i="5"/>
  <c r="G990" i="5"/>
  <c r="AB990" i="5"/>
  <c r="V966" i="5"/>
  <c r="G966" i="5"/>
  <c r="AB966" i="5"/>
  <c r="V954" i="5"/>
  <c r="AB954" i="5"/>
  <c r="V942" i="5"/>
  <c r="AB942" i="5"/>
  <c r="V930" i="5"/>
  <c r="J930" i="5"/>
  <c r="AB930" i="5"/>
  <c r="V918" i="5"/>
  <c r="G918" i="5"/>
  <c r="AB918" i="5"/>
  <c r="V906" i="5"/>
  <c r="G906" i="5"/>
  <c r="AB906" i="5"/>
  <c r="V882" i="5"/>
  <c r="G882" i="5"/>
  <c r="AB882" i="5"/>
  <c r="V870" i="5"/>
  <c r="G870" i="5"/>
  <c r="AB870" i="5"/>
  <c r="AB858" i="5"/>
  <c r="V858" i="5"/>
  <c r="G858" i="5"/>
  <c r="V846" i="5"/>
  <c r="G846" i="5"/>
  <c r="AB846" i="5"/>
  <c r="V834" i="5"/>
  <c r="AB834" i="5"/>
  <c r="V822" i="5"/>
  <c r="G822" i="5"/>
  <c r="AB822" i="5"/>
  <c r="V810" i="5"/>
  <c r="G810" i="5"/>
  <c r="AB810" i="5"/>
  <c r="V798" i="5"/>
  <c r="G798" i="5"/>
  <c r="AB798" i="5"/>
  <c r="V786" i="5"/>
  <c r="AB786" i="5"/>
  <c r="V774" i="5"/>
  <c r="G774" i="5"/>
  <c r="AB774" i="5"/>
  <c r="V762" i="5"/>
  <c r="G762" i="5"/>
  <c r="AB762" i="5"/>
  <c r="V750" i="5"/>
  <c r="G750" i="5"/>
  <c r="AB750" i="5"/>
  <c r="V738" i="5"/>
  <c r="AB738" i="5"/>
  <c r="V726" i="5"/>
  <c r="G726" i="5"/>
  <c r="AB726" i="5"/>
  <c r="V714" i="5"/>
  <c r="G714" i="5"/>
  <c r="AB714" i="5"/>
  <c r="V702" i="5"/>
  <c r="G702" i="5"/>
  <c r="AB702" i="5"/>
  <c r="V690" i="5"/>
  <c r="AB690" i="5"/>
  <c r="V678" i="5"/>
  <c r="H678" i="5"/>
  <c r="AB678" i="5"/>
  <c r="V654" i="5"/>
  <c r="I654" i="5"/>
  <c r="AB654" i="5"/>
  <c r="V642" i="5"/>
  <c r="G642" i="5"/>
  <c r="AB642" i="5"/>
  <c r="V630" i="5"/>
  <c r="AB630" i="5"/>
  <c r="V618" i="5"/>
  <c r="J618" i="5"/>
  <c r="AB618" i="5"/>
  <c r="V606" i="5"/>
  <c r="G606" i="5"/>
  <c r="AB606" i="5"/>
  <c r="V594" i="5"/>
  <c r="G594" i="5"/>
  <c r="AB594" i="5"/>
  <c r="V582" i="5"/>
  <c r="G582" i="5"/>
  <c r="AB582" i="5"/>
  <c r="AB570" i="5"/>
  <c r="V570" i="5"/>
  <c r="G570" i="5"/>
  <c r="V558" i="5"/>
  <c r="G558" i="5"/>
  <c r="AB558" i="5"/>
  <c r="V546" i="5"/>
  <c r="G546" i="5"/>
  <c r="AB546" i="5"/>
  <c r="V534" i="5"/>
  <c r="G534" i="5"/>
  <c r="AB534" i="5"/>
  <c r="V522" i="5"/>
  <c r="G522" i="5"/>
  <c r="AB522" i="5"/>
  <c r="AB510" i="5"/>
  <c r="V510" i="5"/>
  <c r="G510" i="5"/>
  <c r="V498" i="5"/>
  <c r="G498" i="5"/>
  <c r="AB498" i="5"/>
  <c r="V486" i="5"/>
  <c r="G486" i="5"/>
  <c r="AB486" i="5"/>
  <c r="V474" i="5"/>
  <c r="G474" i="5"/>
  <c r="AB474" i="5"/>
  <c r="V462" i="5"/>
  <c r="G462" i="5"/>
  <c r="AB462" i="5"/>
  <c r="V450" i="5"/>
  <c r="G450" i="5"/>
  <c r="AB450" i="5"/>
  <c r="V438" i="5"/>
  <c r="G438" i="5"/>
  <c r="AB438" i="5"/>
  <c r="V426" i="5"/>
  <c r="G426" i="5"/>
  <c r="AB426" i="5"/>
  <c r="V414" i="5"/>
  <c r="G414" i="5"/>
  <c r="AB414" i="5"/>
  <c r="V402" i="5"/>
  <c r="G402" i="5"/>
  <c r="AB402" i="5"/>
  <c r="V390" i="5"/>
  <c r="G390" i="5"/>
  <c r="AB390" i="5"/>
  <c r="V378" i="5"/>
  <c r="G378" i="5"/>
  <c r="AB378" i="5"/>
  <c r="V366" i="5"/>
  <c r="G366" i="5"/>
  <c r="AB366" i="5"/>
  <c r="V354" i="5"/>
  <c r="G354" i="5"/>
  <c r="AB354" i="5"/>
  <c r="AB342" i="5"/>
  <c r="V342" i="5"/>
  <c r="G342" i="5"/>
  <c r="V330" i="5"/>
  <c r="G330" i="5"/>
  <c r="AB330" i="5"/>
  <c r="AB318" i="5"/>
  <c r="V318" i="5"/>
  <c r="G318" i="5"/>
  <c r="V306" i="5"/>
  <c r="G306" i="5"/>
  <c r="AB306" i="5"/>
  <c r="V294" i="5"/>
  <c r="G294" i="5"/>
  <c r="AB294" i="5"/>
  <c r="V282" i="5"/>
  <c r="G282" i="5"/>
  <c r="AB282" i="5"/>
  <c r="AB2417" i="5"/>
  <c r="V2417" i="5"/>
  <c r="G2417" i="5"/>
  <c r="V2393" i="5"/>
  <c r="G2393" i="5"/>
  <c r="AB2393" i="5"/>
  <c r="V2369" i="5"/>
  <c r="G2369" i="5"/>
  <c r="AB2369" i="5"/>
  <c r="AB2345" i="5"/>
  <c r="V2345" i="5"/>
  <c r="G2345" i="5"/>
  <c r="V2321" i="5"/>
  <c r="AB2321" i="5"/>
  <c r="V2297" i="5"/>
  <c r="G2297" i="5"/>
  <c r="AB2297" i="5"/>
  <c r="AB2285" i="5"/>
  <c r="V2285" i="5"/>
  <c r="V2261" i="5"/>
  <c r="AB2261" i="5"/>
  <c r="V2237" i="5"/>
  <c r="AB2237" i="5"/>
  <c r="AB2213" i="5"/>
  <c r="V2213" i="5"/>
  <c r="G2213" i="5"/>
  <c r="V2189" i="5"/>
  <c r="AB2189" i="5"/>
  <c r="AB2165" i="5"/>
  <c r="V2165" i="5"/>
  <c r="AB2141" i="5"/>
  <c r="V2141" i="5"/>
  <c r="AB2117" i="5"/>
  <c r="AB2105" i="5"/>
  <c r="V2105" i="5"/>
  <c r="G2105" i="5"/>
  <c r="V2081" i="5"/>
  <c r="AB2081" i="5"/>
  <c r="V2057" i="5"/>
  <c r="G2057" i="5"/>
  <c r="AB2057" i="5"/>
  <c r="V2033" i="5"/>
  <c r="G2033" i="5"/>
  <c r="AB2033" i="5"/>
  <c r="V2009" i="5"/>
  <c r="AB2009" i="5"/>
  <c r="V1997" i="5"/>
  <c r="AB1997" i="5"/>
  <c r="V1973" i="5"/>
  <c r="G1973" i="5"/>
  <c r="AB1973" i="5"/>
  <c r="V1961" i="5"/>
  <c r="G1961" i="5"/>
  <c r="AB1961" i="5"/>
  <c r="V1937" i="5"/>
  <c r="G1937" i="5"/>
  <c r="AB1937" i="5"/>
  <c r="AB1913" i="5"/>
  <c r="V1913" i="5"/>
  <c r="G1913" i="5"/>
  <c r="V1877" i="5"/>
  <c r="G1877" i="5"/>
  <c r="AB1877" i="5"/>
  <c r="V1853" i="5"/>
  <c r="G1853" i="5"/>
  <c r="AB1853" i="5"/>
  <c r="V1817" i="5"/>
  <c r="G1817" i="5"/>
  <c r="AB1817" i="5"/>
  <c r="V1793" i="5"/>
  <c r="G1793" i="5"/>
  <c r="AB1793" i="5"/>
  <c r="AB1769" i="5"/>
  <c r="V1769" i="5"/>
  <c r="G1769" i="5"/>
  <c r="V1745" i="5"/>
  <c r="G1745" i="5"/>
  <c r="AB1745" i="5"/>
  <c r="V1721" i="5"/>
  <c r="G1721" i="5"/>
  <c r="AB1721" i="5"/>
  <c r="V1697" i="5"/>
  <c r="AB1697" i="5"/>
  <c r="V1673" i="5"/>
  <c r="G1673" i="5"/>
  <c r="AB1673" i="5"/>
  <c r="V1649" i="5"/>
  <c r="G1649" i="5"/>
  <c r="AB1649" i="5"/>
  <c r="AB1625" i="5"/>
  <c r="V1625" i="5"/>
  <c r="G1625" i="5"/>
  <c r="V1613" i="5"/>
  <c r="G1613" i="5"/>
  <c r="AB1613" i="5"/>
  <c r="V1577" i="5"/>
  <c r="G1577" i="5"/>
  <c r="AB1577" i="5"/>
  <c r="AB1553" i="5"/>
  <c r="V1553" i="5"/>
  <c r="G1553" i="5"/>
  <c r="V1529" i="5"/>
  <c r="G1529" i="5"/>
  <c r="AB1529" i="5"/>
  <c r="AB1505" i="5"/>
  <c r="V1505" i="5"/>
  <c r="G1505" i="5"/>
  <c r="AB1481" i="5"/>
  <c r="V1481" i="5"/>
  <c r="V1457" i="5"/>
  <c r="G1457" i="5"/>
  <c r="AB1457" i="5"/>
  <c r="AB1421" i="5"/>
  <c r="V1421" i="5"/>
  <c r="G1421" i="5"/>
  <c r="V1385" i="5"/>
  <c r="G1385" i="5"/>
  <c r="AB1385" i="5"/>
  <c r="V1361" i="5"/>
  <c r="AB1361" i="5"/>
  <c r="AB1337" i="5"/>
  <c r="V1337" i="5"/>
  <c r="V1313" i="5"/>
  <c r="AB1313" i="5"/>
  <c r="V1289" i="5"/>
  <c r="G1289" i="5"/>
  <c r="AB1289" i="5"/>
  <c r="AB1265" i="5"/>
  <c r="V1265" i="5"/>
  <c r="V1241" i="5"/>
  <c r="AB1241" i="5"/>
  <c r="V1217" i="5"/>
  <c r="AB1217" i="5"/>
  <c r="AB1193" i="5"/>
  <c r="V1193" i="5"/>
  <c r="V1169" i="5"/>
  <c r="G1169" i="5"/>
  <c r="AB1169" i="5"/>
  <c r="V1145" i="5"/>
  <c r="AB1145" i="5"/>
  <c r="AB1121" i="5"/>
  <c r="V1121" i="5"/>
  <c r="G1121" i="5"/>
  <c r="V1097" i="5"/>
  <c r="G1097" i="5"/>
  <c r="AB1097" i="5"/>
  <c r="V1085" i="5"/>
  <c r="G1085" i="5"/>
  <c r="AB1085" i="5"/>
  <c r="V1061" i="5"/>
  <c r="AB1061" i="5"/>
  <c r="V1037" i="5"/>
  <c r="G1037" i="5"/>
  <c r="AB1037" i="5"/>
  <c r="V1013" i="5"/>
  <c r="G1013" i="5"/>
  <c r="AB1013" i="5"/>
  <c r="V989" i="5"/>
  <c r="AB989" i="5"/>
  <c r="V965" i="5"/>
  <c r="G965" i="5"/>
  <c r="AB965" i="5"/>
  <c r="AB941" i="5"/>
  <c r="V941" i="5"/>
  <c r="V929" i="5"/>
  <c r="AB929" i="5"/>
  <c r="V905" i="5"/>
  <c r="AB905" i="5"/>
  <c r="V881" i="5"/>
  <c r="G881" i="5"/>
  <c r="AB881" i="5"/>
  <c r="V845" i="5"/>
  <c r="G845" i="5"/>
  <c r="AB845" i="5"/>
  <c r="V809" i="5"/>
  <c r="AB809" i="5"/>
  <c r="V785" i="5"/>
  <c r="AB785" i="5"/>
  <c r="V761" i="5"/>
  <c r="G761" i="5"/>
  <c r="AB761" i="5"/>
  <c r="AB737" i="5"/>
  <c r="V737" i="5"/>
  <c r="G737" i="5"/>
  <c r="V701" i="5"/>
  <c r="G701" i="5"/>
  <c r="AB701" i="5"/>
  <c r="V677" i="5"/>
  <c r="E677" i="5"/>
  <c r="X677" i="5"/>
  <c r="AB677" i="5"/>
  <c r="V641" i="5"/>
  <c r="G641" i="5"/>
  <c r="AB641" i="5"/>
  <c r="V569" i="5"/>
  <c r="AB569" i="5"/>
  <c r="V545" i="5"/>
  <c r="G545" i="5"/>
  <c r="AB545" i="5"/>
  <c r="V521" i="5"/>
  <c r="G521" i="5"/>
  <c r="AB521" i="5"/>
  <c r="V497" i="5"/>
  <c r="AB497" i="5"/>
  <c r="V473" i="5"/>
  <c r="AB473" i="5"/>
  <c r="V449" i="5"/>
  <c r="G449" i="5"/>
  <c r="AB449" i="5"/>
  <c r="V413" i="5"/>
  <c r="G413" i="5"/>
  <c r="AB413" i="5"/>
  <c r="V377" i="5"/>
  <c r="G377" i="5"/>
  <c r="AB377" i="5"/>
  <c r="V341" i="5"/>
  <c r="G341" i="5"/>
  <c r="AB341" i="5"/>
  <c r="V293" i="5"/>
  <c r="G293" i="5"/>
  <c r="AB293" i="5"/>
  <c r="V197" i="5"/>
  <c r="AB197" i="5"/>
  <c r="V2428" i="5"/>
  <c r="H2428" i="5"/>
  <c r="AB2428" i="5"/>
  <c r="V2416" i="5"/>
  <c r="G2416" i="5"/>
  <c r="AB2416" i="5"/>
  <c r="AB2404" i="5"/>
  <c r="V2404" i="5"/>
  <c r="G2404" i="5"/>
  <c r="V2392" i="5"/>
  <c r="G2392" i="5"/>
  <c r="AB2392" i="5"/>
  <c r="V2380" i="5"/>
  <c r="AB2380" i="5"/>
  <c r="V2368" i="5"/>
  <c r="AB2368" i="5"/>
  <c r="V2356" i="5"/>
  <c r="AB2356" i="5"/>
  <c r="V2344" i="5"/>
  <c r="G2344" i="5"/>
  <c r="AB2344" i="5"/>
  <c r="V2332" i="5"/>
  <c r="R2332" i="5"/>
  <c r="AB2332" i="5"/>
  <c r="V2320" i="5"/>
  <c r="G2320" i="5"/>
  <c r="AB2320" i="5"/>
  <c r="V2308" i="5"/>
  <c r="AB2308" i="5"/>
  <c r="V2296" i="5"/>
  <c r="AB2296" i="5"/>
  <c r="V2284" i="5"/>
  <c r="G2284" i="5"/>
  <c r="AB2284" i="5"/>
  <c r="V2272" i="5"/>
  <c r="G2272" i="5"/>
  <c r="AB2272" i="5"/>
  <c r="V2260" i="5"/>
  <c r="AB2260" i="5"/>
  <c r="AB2248" i="5"/>
  <c r="V2248" i="5"/>
  <c r="H2248" i="5"/>
  <c r="AB2236" i="5"/>
  <c r="V2236" i="5"/>
  <c r="G2236" i="5"/>
  <c r="V2224" i="5"/>
  <c r="G2224" i="5"/>
  <c r="AB2224" i="5"/>
  <c r="V2212" i="5"/>
  <c r="AB2212" i="5"/>
  <c r="V2200" i="5"/>
  <c r="AB2200" i="5"/>
  <c r="V2188" i="5"/>
  <c r="G2188" i="5"/>
  <c r="AB2188" i="5"/>
  <c r="V2176" i="5"/>
  <c r="I2176" i="5"/>
  <c r="AB2176" i="5"/>
  <c r="V2164" i="5"/>
  <c r="AB2164" i="5"/>
  <c r="V2152" i="5"/>
  <c r="G2152" i="5"/>
  <c r="AB2152" i="5"/>
  <c r="V2140" i="5"/>
  <c r="AB2140" i="5"/>
  <c r="AB2128" i="5"/>
  <c r="V2128" i="5"/>
  <c r="G2128" i="5"/>
  <c r="AB2116" i="5"/>
  <c r="V2116" i="5"/>
  <c r="G2116" i="5"/>
  <c r="AB2104" i="5"/>
  <c r="V2104" i="5"/>
  <c r="E2104" i="5"/>
  <c r="X2104" i="5"/>
  <c r="V2092" i="5"/>
  <c r="AB2092" i="5"/>
  <c r="V2080" i="5"/>
  <c r="G2080" i="5"/>
  <c r="AB2080" i="5"/>
  <c r="V2068" i="5"/>
  <c r="G2068" i="5"/>
  <c r="AB2068" i="5"/>
  <c r="V2056" i="5"/>
  <c r="G2056" i="5"/>
  <c r="AB2056" i="5"/>
  <c r="V2044" i="5"/>
  <c r="AB2044" i="5"/>
  <c r="AB2032" i="5"/>
  <c r="V2032" i="5"/>
  <c r="G2032" i="5"/>
  <c r="V2020" i="5"/>
  <c r="G2020" i="5"/>
  <c r="AB2020" i="5"/>
  <c r="V2008" i="5"/>
  <c r="G2008" i="5"/>
  <c r="AB2008" i="5"/>
  <c r="V1996" i="5"/>
  <c r="J1996" i="5"/>
  <c r="AB1996" i="5"/>
  <c r="V1984" i="5"/>
  <c r="AB1984" i="5"/>
  <c r="V1972" i="5"/>
  <c r="G1972" i="5"/>
  <c r="AB1972" i="5"/>
  <c r="V1960" i="5"/>
  <c r="F1960" i="5"/>
  <c r="AB1960" i="5"/>
  <c r="V1948" i="5"/>
  <c r="AB1948" i="5"/>
  <c r="V1936" i="5"/>
  <c r="G1936" i="5"/>
  <c r="AB1936" i="5"/>
  <c r="V1924" i="5"/>
  <c r="G1924" i="5"/>
  <c r="AB1924" i="5"/>
  <c r="V1912" i="5"/>
  <c r="G1912" i="5"/>
  <c r="AB1912" i="5"/>
  <c r="V1900" i="5"/>
  <c r="R1900" i="5"/>
  <c r="AB1900" i="5"/>
  <c r="V1888" i="5"/>
  <c r="AB1888" i="5"/>
  <c r="V1876" i="5"/>
  <c r="AB1876" i="5"/>
  <c r="AB1864" i="5"/>
  <c r="V1864" i="5"/>
  <c r="G1864" i="5"/>
  <c r="V1852" i="5"/>
  <c r="AB1852" i="5"/>
  <c r="V1840" i="5"/>
  <c r="AB1840" i="5"/>
  <c r="AB1828" i="5"/>
  <c r="V1828" i="5"/>
  <c r="V1816" i="5"/>
  <c r="AB1816" i="5"/>
  <c r="V1804" i="5"/>
  <c r="G1804" i="5"/>
  <c r="AB1804" i="5"/>
  <c r="V1792" i="5"/>
  <c r="AB1792" i="5"/>
  <c r="AB1780" i="5"/>
  <c r="V1780" i="5"/>
  <c r="J1780" i="5"/>
  <c r="V1768" i="5"/>
  <c r="G1768" i="5"/>
  <c r="AB1768" i="5"/>
  <c r="V1756" i="5"/>
  <c r="AB1756" i="5"/>
  <c r="V1744" i="5"/>
  <c r="G1744" i="5"/>
  <c r="AB1744" i="5"/>
  <c r="V1732" i="5"/>
  <c r="G1732" i="5"/>
  <c r="AB1732" i="5"/>
  <c r="V1720" i="5"/>
  <c r="AB1720" i="5"/>
  <c r="AB1708" i="5"/>
  <c r="V1708" i="5"/>
  <c r="V1696" i="5"/>
  <c r="AB1696" i="5"/>
  <c r="V1684" i="5"/>
  <c r="G1684" i="5"/>
  <c r="AB1684" i="5"/>
  <c r="V1672" i="5"/>
  <c r="G1672" i="5"/>
  <c r="AB1672" i="5"/>
  <c r="V1660" i="5"/>
  <c r="G1660" i="5"/>
  <c r="AB1660" i="5"/>
  <c r="V1648" i="5"/>
  <c r="AB1648" i="5"/>
  <c r="AB1636" i="5"/>
  <c r="V1636" i="5"/>
  <c r="G1636" i="5"/>
  <c r="V1624" i="5"/>
  <c r="G1624" i="5"/>
  <c r="AB1624" i="5"/>
  <c r="V1612" i="5"/>
  <c r="G1612" i="5"/>
  <c r="AB1612" i="5"/>
  <c r="AB1600" i="5"/>
  <c r="V1600" i="5"/>
  <c r="V1588" i="5"/>
  <c r="I1588" i="5"/>
  <c r="AB1588" i="5"/>
  <c r="V1576" i="5"/>
  <c r="G1576" i="5"/>
  <c r="AB1576" i="5"/>
  <c r="V1564" i="5"/>
  <c r="G1564" i="5"/>
  <c r="AB1564" i="5"/>
  <c r="V1552" i="5"/>
  <c r="G1552" i="5"/>
  <c r="AB1552" i="5"/>
  <c r="V1540" i="5"/>
  <c r="G1540" i="5"/>
  <c r="AB1540" i="5"/>
  <c r="V1528" i="5"/>
  <c r="G1528" i="5"/>
  <c r="AB1528" i="5"/>
  <c r="V1516" i="5"/>
  <c r="G1516" i="5"/>
  <c r="AB1516" i="5"/>
  <c r="V1504" i="5"/>
  <c r="G1504" i="5"/>
  <c r="AB1504" i="5"/>
  <c r="V1492" i="5"/>
  <c r="AB1492" i="5"/>
  <c r="V1480" i="5"/>
  <c r="R1480" i="5"/>
  <c r="AB1480" i="5"/>
  <c r="AB1468" i="5"/>
  <c r="V1468" i="5"/>
  <c r="G1468" i="5"/>
  <c r="AB1456" i="5"/>
  <c r="V1456" i="5"/>
  <c r="G1456" i="5"/>
  <c r="V1444" i="5"/>
  <c r="AB1444" i="5"/>
  <c r="V1432" i="5"/>
  <c r="AB1432" i="5"/>
  <c r="V1420" i="5"/>
  <c r="G1420" i="5"/>
  <c r="AB1420" i="5"/>
  <c r="V1408" i="5"/>
  <c r="AB1408" i="5"/>
  <c r="V1396" i="5"/>
  <c r="G1396" i="5"/>
  <c r="AB1396" i="5"/>
  <c r="V1384" i="5"/>
  <c r="AB1384" i="5"/>
  <c r="V1372" i="5"/>
  <c r="AB1372" i="5"/>
  <c r="V1360" i="5"/>
  <c r="AB1360" i="5"/>
  <c r="V1348" i="5"/>
  <c r="G1348" i="5"/>
  <c r="AB1348" i="5"/>
  <c r="AB1336" i="5"/>
  <c r="V1336" i="5"/>
  <c r="G1336" i="5"/>
  <c r="V1324" i="5"/>
  <c r="AB1324" i="5"/>
  <c r="V1312" i="5"/>
  <c r="AB1312" i="5"/>
  <c r="V1300" i="5"/>
  <c r="G1300" i="5"/>
  <c r="AB1300" i="5"/>
  <c r="V1288" i="5"/>
  <c r="G1288" i="5"/>
  <c r="AB1288" i="5"/>
  <c r="V1276" i="5"/>
  <c r="G1276" i="5"/>
  <c r="AB1276" i="5"/>
  <c r="V1264" i="5"/>
  <c r="AB1264" i="5"/>
  <c r="AB1252" i="5"/>
  <c r="V1252" i="5"/>
  <c r="F1252" i="5"/>
  <c r="V1240" i="5"/>
  <c r="G1240" i="5"/>
  <c r="AB1240" i="5"/>
  <c r="V1228" i="5"/>
  <c r="I1228" i="5"/>
  <c r="AB1228" i="5"/>
  <c r="V1216" i="5"/>
  <c r="AB1216" i="5"/>
  <c r="V1204" i="5"/>
  <c r="AB1204" i="5"/>
  <c r="AB1192" i="5"/>
  <c r="V1192" i="5"/>
  <c r="G1192" i="5"/>
  <c r="AB1180" i="5"/>
  <c r="V1180" i="5"/>
  <c r="V1168" i="5"/>
  <c r="AB1168" i="5"/>
  <c r="V1156" i="5"/>
  <c r="AB1156" i="5"/>
  <c r="AB1144" i="5"/>
  <c r="V1144" i="5"/>
  <c r="G1144" i="5"/>
  <c r="V1132" i="5"/>
  <c r="AB1132" i="5"/>
  <c r="V1120" i="5"/>
  <c r="G1120" i="5"/>
  <c r="AB1120" i="5"/>
  <c r="V1108" i="5"/>
  <c r="AB1108" i="5"/>
  <c r="V1096" i="5"/>
  <c r="AB1096" i="5"/>
  <c r="V1084" i="5"/>
  <c r="AB1084" i="5"/>
  <c r="V1072" i="5"/>
  <c r="G1072" i="5"/>
  <c r="AB1072" i="5"/>
  <c r="V1060" i="5"/>
  <c r="G1060" i="5"/>
  <c r="AB1060" i="5"/>
  <c r="V1048" i="5"/>
  <c r="G1048" i="5"/>
  <c r="AB1048" i="5"/>
  <c r="V1036" i="5"/>
  <c r="G1036" i="5"/>
  <c r="AB1036" i="5"/>
  <c r="V1024" i="5"/>
  <c r="G1024" i="5"/>
  <c r="AB1024" i="5"/>
  <c r="V1012" i="5"/>
  <c r="AB1012" i="5"/>
  <c r="V1000" i="5"/>
  <c r="G1000" i="5"/>
  <c r="AB1000" i="5"/>
  <c r="V988" i="5"/>
  <c r="AB988" i="5"/>
  <c r="V976" i="5"/>
  <c r="AB976" i="5"/>
  <c r="V964" i="5"/>
  <c r="E964" i="5"/>
  <c r="X964" i="5"/>
  <c r="AB964" i="5"/>
  <c r="V952" i="5"/>
  <c r="G952" i="5"/>
  <c r="AB952" i="5"/>
  <c r="V940" i="5"/>
  <c r="G940" i="5"/>
  <c r="AB940" i="5"/>
  <c r="V928" i="5"/>
  <c r="AB928" i="5"/>
  <c r="V916" i="5"/>
  <c r="G916" i="5"/>
  <c r="AB916" i="5"/>
  <c r="V904" i="5"/>
  <c r="G904" i="5"/>
  <c r="AB904" i="5"/>
  <c r="V892" i="5"/>
  <c r="G892" i="5"/>
  <c r="AB892" i="5"/>
  <c r="AB880" i="5"/>
  <c r="V880" i="5"/>
  <c r="V868" i="5"/>
  <c r="AB868" i="5"/>
  <c r="V856" i="5"/>
  <c r="G856" i="5"/>
  <c r="AB856" i="5"/>
  <c r="V844" i="5"/>
  <c r="G844" i="5"/>
  <c r="AB844" i="5"/>
  <c r="V832" i="5"/>
  <c r="AB832" i="5"/>
  <c r="AB820" i="5"/>
  <c r="V820" i="5"/>
  <c r="J820" i="5"/>
  <c r="V808" i="5"/>
  <c r="G808" i="5"/>
  <c r="AB808" i="5"/>
  <c r="V796" i="5"/>
  <c r="G796" i="5"/>
  <c r="AB796" i="5"/>
  <c r="AB784" i="5"/>
  <c r="V784" i="5"/>
  <c r="G784" i="5"/>
  <c r="V772" i="5"/>
  <c r="AB772" i="5"/>
  <c r="V760" i="5"/>
  <c r="AB760" i="5"/>
  <c r="V748" i="5"/>
  <c r="G748" i="5"/>
  <c r="AB748" i="5"/>
  <c r="V736" i="5"/>
  <c r="G736" i="5"/>
  <c r="AB736" i="5"/>
  <c r="V724" i="5"/>
  <c r="G724" i="5"/>
  <c r="AB724" i="5"/>
  <c r="V712" i="5"/>
  <c r="AB712" i="5"/>
  <c r="V700" i="5"/>
  <c r="G700" i="5"/>
  <c r="AB700" i="5"/>
  <c r="V688" i="5"/>
  <c r="G688" i="5"/>
  <c r="AB688" i="5"/>
  <c r="AB676" i="5"/>
  <c r="V676" i="5"/>
  <c r="V664" i="5"/>
  <c r="AB664" i="5"/>
  <c r="V652" i="5"/>
  <c r="G652" i="5"/>
  <c r="AB652" i="5"/>
  <c r="V640" i="5"/>
  <c r="H640" i="5"/>
  <c r="AB640" i="5"/>
  <c r="V628" i="5"/>
  <c r="E628" i="5"/>
  <c r="X628" i="5"/>
  <c r="AB628" i="5"/>
  <c r="V616" i="5"/>
  <c r="E616" i="5"/>
  <c r="X616" i="5"/>
  <c r="AB616" i="5"/>
  <c r="AB604" i="5"/>
  <c r="V604" i="5"/>
  <c r="G604" i="5"/>
  <c r="V592" i="5"/>
  <c r="G592" i="5"/>
  <c r="AB592" i="5"/>
  <c r="V580" i="5"/>
  <c r="G580" i="5"/>
  <c r="AB580" i="5"/>
  <c r="V568" i="5"/>
  <c r="G568" i="5"/>
  <c r="AB568" i="5"/>
  <c r="V556" i="5"/>
  <c r="G556" i="5"/>
  <c r="AB556" i="5"/>
  <c r="V544" i="5"/>
  <c r="G544" i="5"/>
  <c r="AB544" i="5"/>
  <c r="V532" i="5"/>
  <c r="AB532" i="5"/>
  <c r="V520" i="5"/>
  <c r="G520" i="5"/>
  <c r="AB520" i="5"/>
  <c r="V508" i="5"/>
  <c r="G508" i="5"/>
  <c r="AB508" i="5"/>
  <c r="V496" i="5"/>
  <c r="G496" i="5"/>
  <c r="AB496" i="5"/>
  <c r="V484" i="5"/>
  <c r="AB484" i="5"/>
  <c r="V472" i="5"/>
  <c r="G472" i="5"/>
  <c r="AB472" i="5"/>
  <c r="V460" i="5"/>
  <c r="AB460" i="5"/>
  <c r="V448" i="5"/>
  <c r="G448" i="5"/>
  <c r="AB448" i="5"/>
  <c r="AB436" i="5"/>
  <c r="V436" i="5"/>
  <c r="V424" i="5"/>
  <c r="AB424" i="5"/>
  <c r="AB412" i="5"/>
  <c r="V412" i="5"/>
  <c r="G412" i="5"/>
  <c r="AB400" i="5"/>
  <c r="V400" i="5"/>
  <c r="G400" i="5"/>
  <c r="V388" i="5"/>
  <c r="AB388" i="5"/>
  <c r="V376" i="5"/>
  <c r="AB376" i="5"/>
  <c r="V364" i="5"/>
  <c r="G364" i="5"/>
  <c r="AB364" i="5"/>
  <c r="V352" i="5"/>
  <c r="AB352" i="5"/>
  <c r="V340" i="5"/>
  <c r="G340" i="5"/>
  <c r="AB340" i="5"/>
  <c r="V328" i="5"/>
  <c r="AB328" i="5"/>
  <c r="V316" i="5"/>
  <c r="I316" i="5"/>
  <c r="AB316" i="5"/>
  <c r="V304" i="5"/>
  <c r="G304" i="5"/>
  <c r="AB304" i="5"/>
  <c r="V292" i="5"/>
  <c r="G292" i="5"/>
  <c r="AB292" i="5"/>
  <c r="V280" i="5"/>
  <c r="G280" i="5"/>
  <c r="AB280" i="5"/>
  <c r="V268" i="5"/>
  <c r="AB268" i="5"/>
  <c r="V256" i="5"/>
  <c r="G256" i="5"/>
  <c r="AB256" i="5"/>
  <c r="AB244" i="5"/>
  <c r="V244" i="5"/>
  <c r="G244" i="5"/>
  <c r="V232" i="5"/>
  <c r="G232" i="5"/>
  <c r="AB232" i="5"/>
  <c r="V220" i="5"/>
  <c r="AB220" i="5"/>
  <c r="V208" i="5"/>
  <c r="G208" i="5"/>
  <c r="AB208" i="5"/>
  <c r="V196" i="5"/>
  <c r="AB196" i="5"/>
  <c r="V184" i="5"/>
  <c r="G184" i="5"/>
  <c r="AB184" i="5"/>
  <c r="V172" i="5"/>
  <c r="G172" i="5"/>
  <c r="AB172" i="5"/>
  <c r="V160" i="5"/>
  <c r="G160" i="5"/>
  <c r="AB160" i="5"/>
  <c r="V148" i="5"/>
  <c r="G148" i="5"/>
  <c r="AB148" i="5"/>
  <c r="V136" i="5"/>
  <c r="G136" i="5"/>
  <c r="AB136" i="5"/>
  <c r="AB124" i="5"/>
  <c r="V124" i="5"/>
  <c r="G124" i="5"/>
  <c r="V112" i="5"/>
  <c r="G112" i="5"/>
  <c r="AB112" i="5"/>
  <c r="AB100" i="5"/>
  <c r="V100" i="5"/>
  <c r="AB88" i="5"/>
  <c r="V88" i="5"/>
  <c r="G88" i="5"/>
  <c r="V76" i="5"/>
  <c r="AB76" i="5"/>
  <c r="AB64" i="5"/>
  <c r="V64" i="5"/>
  <c r="J64" i="5"/>
  <c r="V52" i="5"/>
  <c r="AB52" i="5"/>
  <c r="V40" i="5"/>
  <c r="G40" i="5"/>
  <c r="AB40" i="5"/>
  <c r="V28" i="5"/>
  <c r="AB28" i="5"/>
  <c r="V2117" i="5"/>
  <c r="AB1949" i="5"/>
  <c r="G1949" i="5"/>
  <c r="V2429" i="5"/>
  <c r="AB2429" i="5"/>
  <c r="V2405" i="5"/>
  <c r="G2405" i="5"/>
  <c r="AB2405" i="5"/>
  <c r="V2381" i="5"/>
  <c r="G2381" i="5"/>
  <c r="AB2381" i="5"/>
  <c r="V2357" i="5"/>
  <c r="AB2357" i="5"/>
  <c r="V2333" i="5"/>
  <c r="G2333" i="5"/>
  <c r="AB2333" i="5"/>
  <c r="V2309" i="5"/>
  <c r="AB2309" i="5"/>
  <c r="AB2273" i="5"/>
  <c r="V2273" i="5"/>
  <c r="G2273" i="5"/>
  <c r="AB2249" i="5"/>
  <c r="V2249" i="5"/>
  <c r="G2249" i="5"/>
  <c r="V2225" i="5"/>
  <c r="G2225" i="5"/>
  <c r="AB2225" i="5"/>
  <c r="AB2201" i="5"/>
  <c r="V2201" i="5"/>
  <c r="G2201" i="5"/>
  <c r="AB2177" i="5"/>
  <c r="V2177" i="5"/>
  <c r="G2177" i="5"/>
  <c r="AB2153" i="5"/>
  <c r="V2153" i="5"/>
  <c r="V2129" i="5"/>
  <c r="AB2129" i="5"/>
  <c r="V2093" i="5"/>
  <c r="G2093" i="5"/>
  <c r="AB2093" i="5"/>
  <c r="V2069" i="5"/>
  <c r="G2069" i="5"/>
  <c r="AB2069" i="5"/>
  <c r="V2045" i="5"/>
  <c r="G2045" i="5"/>
  <c r="AB2045" i="5"/>
  <c r="V2021" i="5"/>
  <c r="G2021" i="5"/>
  <c r="AB2021" i="5"/>
  <c r="V1985" i="5"/>
  <c r="G1985" i="5"/>
  <c r="AB1985" i="5"/>
  <c r="E1949" i="5"/>
  <c r="X1949" i="5"/>
  <c r="J1949" i="5"/>
  <c r="V1925" i="5"/>
  <c r="G1925" i="5"/>
  <c r="AB1925" i="5"/>
  <c r="V1901" i="5"/>
  <c r="G1901" i="5"/>
  <c r="AB1901" i="5"/>
  <c r="V1889" i="5"/>
  <c r="G1889" i="5"/>
  <c r="AB1889" i="5"/>
  <c r="AB1865" i="5"/>
  <c r="V1865" i="5"/>
  <c r="V1841" i="5"/>
  <c r="G1841" i="5"/>
  <c r="AB1841" i="5"/>
  <c r="V1829" i="5"/>
  <c r="AB1829" i="5"/>
  <c r="AB1805" i="5"/>
  <c r="V1805" i="5"/>
  <c r="V1781" i="5"/>
  <c r="AB1781" i="5"/>
  <c r="V1757" i="5"/>
  <c r="AB1757" i="5"/>
  <c r="V1733" i="5"/>
  <c r="AB1733" i="5"/>
  <c r="V1709" i="5"/>
  <c r="AB1709" i="5"/>
  <c r="V1685" i="5"/>
  <c r="G1685" i="5"/>
  <c r="AB1685" i="5"/>
  <c r="AB1661" i="5"/>
  <c r="V1661" i="5"/>
  <c r="G1661" i="5"/>
  <c r="V1637" i="5"/>
  <c r="G1637" i="5"/>
  <c r="AB1637" i="5"/>
  <c r="V1601" i="5"/>
  <c r="AB1601" i="5"/>
  <c r="V1589" i="5"/>
  <c r="G1589" i="5"/>
  <c r="AB1589" i="5"/>
  <c r="V1565" i="5"/>
  <c r="G1565" i="5"/>
  <c r="AB1565" i="5"/>
  <c r="V1541" i="5"/>
  <c r="G1541" i="5"/>
  <c r="AB1541" i="5"/>
  <c r="AB1517" i="5"/>
  <c r="V1517" i="5"/>
  <c r="V1493" i="5"/>
  <c r="G1493" i="5"/>
  <c r="AB1493" i="5"/>
  <c r="V1469" i="5"/>
  <c r="AB1469" i="5"/>
  <c r="V1445" i="5"/>
  <c r="G1445" i="5"/>
  <c r="AB1445" i="5"/>
  <c r="V1433" i="5"/>
  <c r="G1433" i="5"/>
  <c r="AB1433" i="5"/>
  <c r="AB1409" i="5"/>
  <c r="V1409" i="5"/>
  <c r="G1409" i="5"/>
  <c r="V1397" i="5"/>
  <c r="AB1397" i="5"/>
  <c r="V1373" i="5"/>
  <c r="AB1373" i="5"/>
  <c r="V1349" i="5"/>
  <c r="G1349" i="5"/>
  <c r="AB1349" i="5"/>
  <c r="V1325" i="5"/>
  <c r="AB1325" i="5"/>
  <c r="V1301" i="5"/>
  <c r="AB1301" i="5"/>
  <c r="V1277" i="5"/>
  <c r="E1277" i="5"/>
  <c r="X1277" i="5"/>
  <c r="AB1277" i="5"/>
  <c r="V1253" i="5"/>
  <c r="AB1253" i="5"/>
  <c r="AB1229" i="5"/>
  <c r="V1229" i="5"/>
  <c r="G1229" i="5"/>
  <c r="V1205" i="5"/>
  <c r="G1205" i="5"/>
  <c r="AB1205" i="5"/>
  <c r="V1181" i="5"/>
  <c r="AB1181" i="5"/>
  <c r="V1157" i="5"/>
  <c r="AB1157" i="5"/>
  <c r="AB1133" i="5"/>
  <c r="V1133" i="5"/>
  <c r="G1133" i="5"/>
  <c r="V1109" i="5"/>
  <c r="G1109" i="5"/>
  <c r="AB1109" i="5"/>
  <c r="AB1073" i="5"/>
  <c r="V1073" i="5"/>
  <c r="G1073" i="5"/>
  <c r="V1049" i="5"/>
  <c r="G1049" i="5"/>
  <c r="AB1049" i="5"/>
  <c r="AB1025" i="5"/>
  <c r="V1025" i="5"/>
  <c r="G1025" i="5"/>
  <c r="V1001" i="5"/>
  <c r="AB1001" i="5"/>
  <c r="AB977" i="5"/>
  <c r="V977" i="5"/>
  <c r="G977" i="5"/>
  <c r="V953" i="5"/>
  <c r="G953" i="5"/>
  <c r="AB953" i="5"/>
  <c r="V917" i="5"/>
  <c r="AB917" i="5"/>
  <c r="V893" i="5"/>
  <c r="AB893" i="5"/>
  <c r="V869" i="5"/>
  <c r="AB869" i="5"/>
  <c r="V857" i="5"/>
  <c r="AB857" i="5"/>
  <c r="AB833" i="5"/>
  <c r="V833" i="5"/>
  <c r="AB821" i="5"/>
  <c r="V821" i="5"/>
  <c r="V797" i="5"/>
  <c r="G797" i="5"/>
  <c r="AB797" i="5"/>
  <c r="V773" i="5"/>
  <c r="G773" i="5"/>
  <c r="AB773" i="5"/>
  <c r="V749" i="5"/>
  <c r="AB749" i="5"/>
  <c r="V725" i="5"/>
  <c r="AB725" i="5"/>
  <c r="V713" i="5"/>
  <c r="G713" i="5"/>
  <c r="AB713" i="5"/>
  <c r="V689" i="5"/>
  <c r="AB689" i="5"/>
  <c r="V665" i="5"/>
  <c r="G665" i="5"/>
  <c r="AB665" i="5"/>
  <c r="V653" i="5"/>
  <c r="AB653" i="5"/>
  <c r="V629" i="5"/>
  <c r="G629" i="5"/>
  <c r="AB629" i="5"/>
  <c r="V617" i="5"/>
  <c r="G617" i="5"/>
  <c r="AB617" i="5"/>
  <c r="V605" i="5"/>
  <c r="G605" i="5"/>
  <c r="AB605" i="5"/>
  <c r="V581" i="5"/>
  <c r="AB581" i="5"/>
  <c r="V557" i="5"/>
  <c r="AB557" i="5"/>
  <c r="AB533" i="5"/>
  <c r="V533" i="5"/>
  <c r="V509" i="5"/>
  <c r="AB509" i="5"/>
  <c r="V485" i="5"/>
  <c r="G485" i="5"/>
  <c r="AB485" i="5"/>
  <c r="V461" i="5"/>
  <c r="G461" i="5"/>
  <c r="AB461" i="5"/>
  <c r="V437" i="5"/>
  <c r="AB437" i="5"/>
  <c r="V425" i="5"/>
  <c r="G425" i="5"/>
  <c r="AB425" i="5"/>
  <c r="V401" i="5"/>
  <c r="AB401" i="5"/>
  <c r="V389" i="5"/>
  <c r="AB389" i="5"/>
  <c r="V365" i="5"/>
  <c r="G365" i="5"/>
  <c r="AB365" i="5"/>
  <c r="V353" i="5"/>
  <c r="G353" i="5"/>
  <c r="AB353" i="5"/>
  <c r="V329" i="5"/>
  <c r="E329" i="5"/>
  <c r="X329" i="5"/>
  <c r="AB329" i="5"/>
  <c r="V317" i="5"/>
  <c r="G317" i="5"/>
  <c r="AB317" i="5"/>
  <c r="V305" i="5"/>
  <c r="G305" i="5"/>
  <c r="AB305" i="5"/>
  <c r="V281" i="5"/>
  <c r="AB281" i="5"/>
  <c r="V269" i="5"/>
  <c r="AB269" i="5"/>
  <c r="V257" i="5"/>
  <c r="AB257" i="5"/>
  <c r="V245" i="5"/>
  <c r="AB245" i="5"/>
  <c r="V233" i="5"/>
  <c r="G233" i="5"/>
  <c r="AB233" i="5"/>
  <c r="V221" i="5"/>
  <c r="AB221" i="5"/>
  <c r="V209" i="5"/>
  <c r="G209" i="5"/>
  <c r="AB209" i="5"/>
  <c r="AB185" i="5"/>
  <c r="V185" i="5"/>
  <c r="G185" i="5"/>
  <c r="AB173" i="5"/>
  <c r="V173" i="5"/>
  <c r="I173" i="5"/>
  <c r="V161" i="5"/>
  <c r="G161" i="5"/>
  <c r="AB161" i="5"/>
  <c r="V149" i="5"/>
  <c r="AB149" i="5"/>
  <c r="AB137" i="5"/>
  <c r="V137" i="5"/>
  <c r="G137" i="5"/>
  <c r="V125" i="5"/>
  <c r="AB125" i="5"/>
  <c r="V113" i="5"/>
  <c r="E113" i="5"/>
  <c r="X113" i="5"/>
  <c r="AB113" i="5"/>
  <c r="V101" i="5"/>
  <c r="G101" i="5"/>
  <c r="AB101" i="5"/>
  <c r="V89" i="5"/>
  <c r="AB89" i="5"/>
  <c r="V77" i="5"/>
  <c r="AB77" i="5"/>
  <c r="V65" i="5"/>
  <c r="G65" i="5"/>
  <c r="AB65" i="5"/>
  <c r="V53" i="5"/>
  <c r="AB53" i="5"/>
  <c r="AB41" i="5"/>
  <c r="V41" i="5"/>
  <c r="G41" i="5"/>
  <c r="V29" i="5"/>
  <c r="G29" i="5"/>
  <c r="AB29" i="5"/>
  <c r="AB17" i="5"/>
  <c r="R1949" i="5"/>
  <c r="T123" i="5"/>
  <c r="F2306" i="5"/>
  <c r="H2306" i="5"/>
  <c r="S2420" i="5"/>
  <c r="E2342" i="5"/>
  <c r="X2342" i="5"/>
  <c r="J2342" i="5"/>
  <c r="S2421" i="5"/>
  <c r="T2421" i="5"/>
  <c r="E1358" i="5"/>
  <c r="X1358" i="5"/>
  <c r="S2408" i="5"/>
  <c r="T2408" i="5"/>
  <c r="S2384" i="5"/>
  <c r="T2384" i="5"/>
  <c r="S2348" i="5"/>
  <c r="T2348" i="5"/>
  <c r="S2300" i="5"/>
  <c r="T2300" i="5"/>
  <c r="T2156" i="5"/>
  <c r="S2156" i="5"/>
  <c r="S2096" i="5"/>
  <c r="T2096" i="5"/>
  <c r="S2060" i="5"/>
  <c r="T2060" i="5"/>
  <c r="S1904" i="5"/>
  <c r="T1904" i="5"/>
  <c r="S1760" i="5"/>
  <c r="T1760" i="5"/>
  <c r="S1712" i="5"/>
  <c r="T1712" i="5"/>
  <c r="S1616" i="5"/>
  <c r="T1616" i="5"/>
  <c r="T1592" i="5"/>
  <c r="S1592" i="5"/>
  <c r="S1520" i="5"/>
  <c r="T1520" i="5"/>
  <c r="T1508" i="5"/>
  <c r="S1508" i="5"/>
  <c r="T1436" i="5"/>
  <c r="S1436" i="5"/>
  <c r="S1388" i="5"/>
  <c r="T1388" i="5"/>
  <c r="T1352" i="5"/>
  <c r="S1352" i="5"/>
  <c r="T1268" i="5"/>
  <c r="S1268" i="5"/>
  <c r="T1208" i="5"/>
  <c r="S1208" i="5"/>
  <c r="T1160" i="5"/>
  <c r="S1160" i="5"/>
  <c r="S1136" i="5"/>
  <c r="T1136" i="5"/>
  <c r="T1100" i="5"/>
  <c r="S1100" i="5"/>
  <c r="T1028" i="5"/>
  <c r="S1028" i="5"/>
  <c r="S992" i="5"/>
  <c r="T992" i="5"/>
  <c r="T872" i="5"/>
  <c r="S872" i="5"/>
  <c r="T836" i="5"/>
  <c r="S836" i="5"/>
  <c r="T752" i="5"/>
  <c r="S752" i="5"/>
  <c r="T704" i="5"/>
  <c r="S704" i="5"/>
  <c r="T2245" i="5"/>
  <c r="T2209" i="5"/>
  <c r="T625" i="5"/>
  <c r="T385" i="5"/>
  <c r="T1345" i="5"/>
  <c r="S1345" i="5"/>
  <c r="S721" i="5"/>
  <c r="T721" i="5"/>
  <c r="E2222" i="5"/>
  <c r="X2222" i="5"/>
  <c r="J2222" i="5"/>
  <c r="T1691" i="5"/>
  <c r="S1691" i="5"/>
  <c r="T1223" i="5"/>
  <c r="S1223" i="5"/>
  <c r="S935" i="5"/>
  <c r="T935" i="5"/>
  <c r="T851" i="5"/>
  <c r="S851" i="5"/>
  <c r="T1168" i="5"/>
  <c r="AB590" i="5"/>
  <c r="AB324" i="5"/>
  <c r="AB194" i="5"/>
  <c r="AB180" i="5"/>
  <c r="AB122" i="5"/>
  <c r="AB108" i="5"/>
  <c r="AB50" i="5"/>
  <c r="AB36" i="5"/>
  <c r="AB1090" i="5"/>
  <c r="V1090" i="5"/>
  <c r="R1090" i="5"/>
  <c r="S2434" i="5"/>
  <c r="S282" i="5"/>
  <c r="T282" i="5"/>
  <c r="E2278" i="5"/>
  <c r="X2278" i="5"/>
  <c r="R2278" i="5"/>
  <c r="F2278" i="5"/>
  <c r="I2278" i="5"/>
  <c r="H2278" i="5"/>
  <c r="S2412" i="5"/>
  <c r="T2412" i="5"/>
  <c r="T2400" i="5"/>
  <c r="S2400" i="5"/>
  <c r="S2388" i="5"/>
  <c r="T2388" i="5"/>
  <c r="S2364" i="5"/>
  <c r="T2364" i="5"/>
  <c r="S2340" i="5"/>
  <c r="T2340" i="5"/>
  <c r="S2316" i="5"/>
  <c r="T2316" i="5"/>
  <c r="S2304" i="5"/>
  <c r="T2304" i="5"/>
  <c r="S2292" i="5"/>
  <c r="T2292" i="5"/>
  <c r="T2280" i="5"/>
  <c r="S2280" i="5"/>
  <c r="S2268" i="5"/>
  <c r="T2268" i="5"/>
  <c r="S2256" i="5"/>
  <c r="T2256" i="5"/>
  <c r="S2232" i="5"/>
  <c r="T2232" i="5"/>
  <c r="S2208" i="5"/>
  <c r="T2208" i="5"/>
  <c r="S2196" i="5"/>
  <c r="T2196" i="5"/>
  <c r="S2172" i="5"/>
  <c r="T2172" i="5"/>
  <c r="T2160" i="5"/>
  <c r="S2160" i="5"/>
  <c r="S2148" i="5"/>
  <c r="T2148" i="5"/>
  <c r="T2124" i="5"/>
  <c r="S2124" i="5"/>
  <c r="T2112" i="5"/>
  <c r="S2112" i="5"/>
  <c r="S2076" i="5"/>
  <c r="T2076" i="5"/>
  <c r="T2064" i="5"/>
  <c r="S2064" i="5"/>
  <c r="S2052" i="5"/>
  <c r="T2052" i="5"/>
  <c r="S2028" i="5"/>
  <c r="T2028" i="5"/>
  <c r="S2016" i="5"/>
  <c r="T2016" i="5"/>
  <c r="T2004" i="5"/>
  <c r="S2004" i="5"/>
  <c r="T1992" i="5"/>
  <c r="S1992" i="5"/>
  <c r="S1980" i="5"/>
  <c r="T1980" i="5"/>
  <c r="S1968" i="5"/>
  <c r="T1968" i="5"/>
  <c r="S1956" i="5"/>
  <c r="T1956" i="5"/>
  <c r="T1932" i="5"/>
  <c r="S1932" i="5"/>
  <c r="T1920" i="5"/>
  <c r="S1920" i="5"/>
  <c r="S1908" i="5"/>
  <c r="T1908" i="5"/>
  <c r="T1896" i="5"/>
  <c r="S1896" i="5"/>
  <c r="T1872" i="5"/>
  <c r="S1872" i="5"/>
  <c r="T1848" i="5"/>
  <c r="S1848" i="5"/>
  <c r="T1836" i="5"/>
  <c r="S1836" i="5"/>
  <c r="T1824" i="5"/>
  <c r="S1824" i="5"/>
  <c r="T1800" i="5"/>
  <c r="S1800" i="5"/>
  <c r="T1788" i="5"/>
  <c r="S1788" i="5"/>
  <c r="T1776" i="5"/>
  <c r="S1776" i="5"/>
  <c r="T1752" i="5"/>
  <c r="S1752" i="5"/>
  <c r="T1716" i="5"/>
  <c r="S1716" i="5"/>
  <c r="T1704" i="5"/>
  <c r="S1704" i="5"/>
  <c r="T1692" i="5"/>
  <c r="S1692" i="5"/>
  <c r="T1680" i="5"/>
  <c r="S1680" i="5"/>
  <c r="T1668" i="5"/>
  <c r="S1668" i="5"/>
  <c r="T1656" i="5"/>
  <c r="S1656" i="5"/>
  <c r="T1644" i="5"/>
  <c r="S1644" i="5"/>
  <c r="T1632" i="5"/>
  <c r="S1632" i="5"/>
  <c r="T1620" i="5"/>
  <c r="S1620" i="5"/>
  <c r="T1608" i="5"/>
  <c r="S1608" i="5"/>
  <c r="T1596" i="5"/>
  <c r="S1596" i="5"/>
  <c r="T1584" i="5"/>
  <c r="S1584" i="5"/>
  <c r="T1572" i="5"/>
  <c r="S1572" i="5"/>
  <c r="T1560" i="5"/>
  <c r="S1560" i="5"/>
  <c r="T1548" i="5"/>
  <c r="S1548" i="5"/>
  <c r="T1536" i="5"/>
  <c r="S1536" i="5"/>
  <c r="T1524" i="5"/>
  <c r="S1524" i="5"/>
  <c r="T1500" i="5"/>
  <c r="S1500" i="5"/>
  <c r="T1488" i="5"/>
  <c r="S1488" i="5"/>
  <c r="T1476" i="5"/>
  <c r="S1476" i="5"/>
  <c r="T1464" i="5"/>
  <c r="S1464" i="5"/>
  <c r="T1452" i="5"/>
  <c r="S1452" i="5"/>
  <c r="T1440" i="5"/>
  <c r="S1440" i="5"/>
  <c r="T1428" i="5"/>
  <c r="S1428" i="5"/>
  <c r="T1416" i="5"/>
  <c r="S1416" i="5"/>
  <c r="T1392" i="5"/>
  <c r="S1392" i="5"/>
  <c r="T1380" i="5"/>
  <c r="S1380" i="5"/>
  <c r="T1368" i="5"/>
  <c r="S1368" i="5"/>
  <c r="T1356" i="5"/>
  <c r="S1356" i="5"/>
  <c r="T1344" i="5"/>
  <c r="S1344" i="5"/>
  <c r="T121" i="5"/>
  <c r="S121" i="5"/>
  <c r="V2432" i="5"/>
  <c r="G2432" i="5"/>
  <c r="G2234" i="5"/>
  <c r="I2234" i="5"/>
  <c r="F2234" i="5"/>
  <c r="E2234" i="5"/>
  <c r="X2234" i="5"/>
  <c r="J2234" i="5"/>
  <c r="R2234" i="5"/>
  <c r="E1850" i="5"/>
  <c r="X1850" i="5"/>
  <c r="H1850" i="5"/>
  <c r="I1850" i="5"/>
  <c r="R1850" i="5"/>
  <c r="F1850" i="5"/>
  <c r="G1850" i="5"/>
  <c r="J2278" i="5"/>
  <c r="E1354" i="5"/>
  <c r="X1354" i="5"/>
  <c r="R1354" i="5"/>
  <c r="J1354" i="5"/>
  <c r="F1354" i="5"/>
  <c r="H1354" i="5"/>
  <c r="AB2182" i="5"/>
  <c r="V2182" i="5"/>
  <c r="G2182" i="5"/>
  <c r="V5" i="5"/>
  <c r="AB5" i="5"/>
  <c r="V2411" i="5"/>
  <c r="G2411" i="5"/>
  <c r="AB2411" i="5"/>
  <c r="V2351" i="5"/>
  <c r="G2351" i="5"/>
  <c r="AB2351" i="5"/>
  <c r="V2291" i="5"/>
  <c r="AB2291" i="5"/>
  <c r="V2243" i="5"/>
  <c r="G2243" i="5"/>
  <c r="AB2243" i="5"/>
  <c r="V2183" i="5"/>
  <c r="AB2183" i="5"/>
  <c r="V2123" i="5"/>
  <c r="AB2123" i="5"/>
  <c r="V2063" i="5"/>
  <c r="AB2063" i="5"/>
  <c r="V2015" i="5"/>
  <c r="G2015" i="5"/>
  <c r="AB2015" i="5"/>
  <c r="V1967" i="5"/>
  <c r="G1967" i="5"/>
  <c r="AB1967" i="5"/>
  <c r="V1907" i="5"/>
  <c r="G1907" i="5"/>
  <c r="AB1907" i="5"/>
  <c r="V1859" i="5"/>
  <c r="G1859" i="5"/>
  <c r="AB1859" i="5"/>
  <c r="V1799" i="5"/>
  <c r="G1799" i="5"/>
  <c r="AB1799" i="5"/>
  <c r="V1739" i="5"/>
  <c r="G1739" i="5"/>
  <c r="AB1739" i="5"/>
  <c r="V1679" i="5"/>
  <c r="AB1679" i="5"/>
  <c r="V1619" i="5"/>
  <c r="AB1619" i="5"/>
  <c r="V1547" i="5"/>
  <c r="AB1547" i="5"/>
  <c r="V1487" i="5"/>
  <c r="AB1487" i="5"/>
  <c r="V1427" i="5"/>
  <c r="G1427" i="5"/>
  <c r="AB1427" i="5"/>
  <c r="AB1367" i="5"/>
  <c r="V1367" i="5"/>
  <c r="G1367" i="5"/>
  <c r="V1331" i="5"/>
  <c r="G1331" i="5"/>
  <c r="AB1331" i="5"/>
  <c r="V1271" i="5"/>
  <c r="G1271" i="5"/>
  <c r="AB1271" i="5"/>
  <c r="V1211" i="5"/>
  <c r="AB1211" i="5"/>
  <c r="V1091" i="5"/>
  <c r="G1091" i="5"/>
  <c r="AB1091" i="5"/>
  <c r="V1043" i="5"/>
  <c r="G1043" i="5"/>
  <c r="AB1043" i="5"/>
  <c r="V995" i="5"/>
  <c r="G995" i="5"/>
  <c r="AB995" i="5"/>
  <c r="V935" i="5"/>
  <c r="G935" i="5"/>
  <c r="AB935" i="5"/>
  <c r="V887" i="5"/>
  <c r="G887" i="5"/>
  <c r="AB887" i="5"/>
  <c r="V839" i="5"/>
  <c r="AB839" i="5"/>
  <c r="V791" i="5"/>
  <c r="AB791" i="5"/>
  <c r="AB743" i="5"/>
  <c r="V743" i="5"/>
  <c r="G743" i="5"/>
  <c r="AB707" i="5"/>
  <c r="V707" i="5"/>
  <c r="V695" i="5"/>
  <c r="AB695" i="5"/>
  <c r="V659" i="5"/>
  <c r="G659" i="5"/>
  <c r="AB659" i="5"/>
  <c r="V611" i="5"/>
  <c r="AB611" i="5"/>
  <c r="V587" i="5"/>
  <c r="G587" i="5"/>
  <c r="AB587" i="5"/>
  <c r="V563" i="5"/>
  <c r="G563" i="5"/>
  <c r="AB563" i="5"/>
  <c r="V539" i="5"/>
  <c r="G539" i="5"/>
  <c r="AB539" i="5"/>
  <c r="V503" i="5"/>
  <c r="AB503" i="5"/>
  <c r="AB479" i="5"/>
  <c r="V479" i="5"/>
  <c r="G479" i="5"/>
  <c r="V455" i="5"/>
  <c r="G455" i="5"/>
  <c r="AB455" i="5"/>
  <c r="V443" i="5"/>
  <c r="G443" i="5"/>
  <c r="AB443" i="5"/>
  <c r="V407" i="5"/>
  <c r="AB407" i="5"/>
  <c r="V371" i="5"/>
  <c r="AB371" i="5"/>
  <c r="AB347" i="5"/>
  <c r="V347" i="5"/>
  <c r="G347" i="5"/>
  <c r="V323" i="5"/>
  <c r="AB323" i="5"/>
  <c r="V299" i="5"/>
  <c r="AB299" i="5"/>
  <c r="V275" i="5"/>
  <c r="G275" i="5"/>
  <c r="AB275" i="5"/>
  <c r="V251" i="5"/>
  <c r="AB251" i="5"/>
  <c r="V203" i="5"/>
  <c r="G203" i="5"/>
  <c r="AB203" i="5"/>
  <c r="V179" i="5"/>
  <c r="G179" i="5"/>
  <c r="AB179" i="5"/>
  <c r="V155" i="5"/>
  <c r="G155" i="5"/>
  <c r="AB155" i="5"/>
  <c r="V143" i="5"/>
  <c r="G143" i="5"/>
  <c r="AB143" i="5"/>
  <c r="V131" i="5"/>
  <c r="AB131" i="5"/>
  <c r="V119" i="5"/>
  <c r="G119" i="5"/>
  <c r="AB119" i="5"/>
  <c r="V95" i="5"/>
  <c r="G95" i="5"/>
  <c r="AB95" i="5"/>
  <c r="V83" i="5"/>
  <c r="G83" i="5"/>
  <c r="AB83" i="5"/>
  <c r="V71" i="5"/>
  <c r="AB71" i="5"/>
  <c r="AB59" i="5"/>
  <c r="V47" i="5"/>
  <c r="G47" i="5"/>
  <c r="AB47" i="5"/>
  <c r="AB35" i="5"/>
  <c r="V35" i="5"/>
  <c r="G35" i="5"/>
  <c r="V23" i="5"/>
  <c r="G23" i="5"/>
  <c r="AB23" i="5"/>
  <c r="V2422" i="5"/>
  <c r="G2422" i="5"/>
  <c r="AB2422" i="5"/>
  <c r="V2410" i="5"/>
  <c r="G2410" i="5"/>
  <c r="AB2410" i="5"/>
  <c r="AB2398" i="5"/>
  <c r="V2398" i="5"/>
  <c r="V2386" i="5"/>
  <c r="AB2386" i="5"/>
  <c r="V2374" i="5"/>
  <c r="AB2374" i="5"/>
  <c r="V2362" i="5"/>
  <c r="G2362" i="5"/>
  <c r="AB2362" i="5"/>
  <c r="V2350" i="5"/>
  <c r="G2350" i="5"/>
  <c r="AB2350" i="5"/>
  <c r="AB2338" i="5"/>
  <c r="V2338" i="5"/>
  <c r="AB2326" i="5"/>
  <c r="V2326" i="5"/>
  <c r="G2326" i="5"/>
  <c r="V2314" i="5"/>
  <c r="G2314" i="5"/>
  <c r="AB2314" i="5"/>
  <c r="V2302" i="5"/>
  <c r="G2302" i="5"/>
  <c r="AB2302" i="5"/>
  <c r="AB2290" i="5"/>
  <c r="V2290" i="5"/>
  <c r="G2290" i="5"/>
  <c r="AB2278" i="5"/>
  <c r="G2278" i="5"/>
  <c r="V2242" i="5"/>
  <c r="AB2242" i="5"/>
  <c r="V2230" i="5"/>
  <c r="AB2230" i="5"/>
  <c r="V2206" i="5"/>
  <c r="AB2206" i="5"/>
  <c r="V2194" i="5"/>
  <c r="AB2194" i="5"/>
  <c r="V2158" i="5"/>
  <c r="G2158" i="5"/>
  <c r="AB2158" i="5"/>
  <c r="AB2146" i="5"/>
  <c r="V2146" i="5"/>
  <c r="V2134" i="5"/>
  <c r="G2134" i="5"/>
  <c r="AB2134" i="5"/>
  <c r="V2122" i="5"/>
  <c r="G2122" i="5"/>
  <c r="AB2122" i="5"/>
  <c r="AB2110" i="5"/>
  <c r="V2110" i="5"/>
  <c r="V2098" i="5"/>
  <c r="G2098" i="5"/>
  <c r="AB2098" i="5"/>
  <c r="V2086" i="5"/>
  <c r="G2086" i="5"/>
  <c r="AB2086" i="5"/>
  <c r="AB2062" i="5"/>
  <c r="V2062" i="5"/>
  <c r="G2062" i="5"/>
  <c r="V2050" i="5"/>
  <c r="G2050" i="5"/>
  <c r="AB2050" i="5"/>
  <c r="AB2038" i="5"/>
  <c r="V2038" i="5"/>
  <c r="G2038" i="5"/>
  <c r="V2026" i="5"/>
  <c r="AB2026" i="5"/>
  <c r="V2014" i="5"/>
  <c r="AB2014" i="5"/>
  <c r="AB2002" i="5"/>
  <c r="V1990" i="5"/>
  <c r="G1990" i="5"/>
  <c r="AB1990" i="5"/>
  <c r="V1978" i="5"/>
  <c r="AB1978" i="5"/>
  <c r="V1966" i="5"/>
  <c r="AB1966" i="5"/>
  <c r="V1954" i="5"/>
  <c r="G1954" i="5"/>
  <c r="AB1954" i="5"/>
  <c r="V1942" i="5"/>
  <c r="AB1942" i="5"/>
  <c r="AB1930" i="5"/>
  <c r="V1930" i="5"/>
  <c r="V1918" i="5"/>
  <c r="G1918" i="5"/>
  <c r="AB1918" i="5"/>
  <c r="V1906" i="5"/>
  <c r="G1906" i="5"/>
  <c r="AB1906" i="5"/>
  <c r="V1894" i="5"/>
  <c r="AB1894" i="5"/>
  <c r="V1882" i="5"/>
  <c r="AB1882" i="5"/>
  <c r="V1870" i="5"/>
  <c r="G1870" i="5"/>
  <c r="AB1870" i="5"/>
  <c r="AB1858" i="5"/>
  <c r="V1858" i="5"/>
  <c r="V1846" i="5"/>
  <c r="AB1846" i="5"/>
  <c r="AB1834" i="5"/>
  <c r="V1834" i="5"/>
  <c r="G1834" i="5"/>
  <c r="V1822" i="5"/>
  <c r="G1822" i="5"/>
  <c r="AB1822" i="5"/>
  <c r="V1810" i="5"/>
  <c r="G1810" i="5"/>
  <c r="AB1810" i="5"/>
  <c r="V1798" i="5"/>
  <c r="G1798" i="5"/>
  <c r="AB1798" i="5"/>
  <c r="AB1786" i="5"/>
  <c r="V1786" i="5"/>
  <c r="G1786" i="5"/>
  <c r="V1774" i="5"/>
  <c r="AB1774" i="5"/>
  <c r="AB1762" i="5"/>
  <c r="V1762" i="5"/>
  <c r="G1762" i="5"/>
  <c r="V1750" i="5"/>
  <c r="AB1750" i="5"/>
  <c r="V1738" i="5"/>
  <c r="G1738" i="5"/>
  <c r="AB1738" i="5"/>
  <c r="V1726" i="5"/>
  <c r="G1726" i="5"/>
  <c r="AB1726" i="5"/>
  <c r="AB1714" i="5"/>
  <c r="V1714" i="5"/>
  <c r="G1714" i="5"/>
  <c r="V1702" i="5"/>
  <c r="G1702" i="5"/>
  <c r="AB1702" i="5"/>
  <c r="V1690" i="5"/>
  <c r="G1690" i="5"/>
  <c r="AB1690" i="5"/>
  <c r="AB1678" i="5"/>
  <c r="V1678" i="5"/>
  <c r="V1666" i="5"/>
  <c r="G1666" i="5"/>
  <c r="AB1666" i="5"/>
  <c r="V1654" i="5"/>
  <c r="AB1654" i="5"/>
  <c r="AB1642" i="5"/>
  <c r="V1642" i="5"/>
  <c r="G1642" i="5"/>
  <c r="V1630" i="5"/>
  <c r="AB1630" i="5"/>
  <c r="V1618" i="5"/>
  <c r="G1618" i="5"/>
  <c r="AB1618" i="5"/>
  <c r="V1606" i="5"/>
  <c r="G1606" i="5"/>
  <c r="AB1606" i="5"/>
  <c r="AB1594" i="5"/>
  <c r="V1594" i="5"/>
  <c r="G1594" i="5"/>
  <c r="V1582" i="5"/>
  <c r="G1582" i="5"/>
  <c r="AB1582" i="5"/>
  <c r="V1570" i="5"/>
  <c r="AB1570" i="5"/>
  <c r="V1558" i="5"/>
  <c r="G1558" i="5"/>
  <c r="AB1558" i="5"/>
  <c r="V1546" i="5"/>
  <c r="AB1546" i="5"/>
  <c r="V1534" i="5"/>
  <c r="G1534" i="5"/>
  <c r="AB1534" i="5"/>
  <c r="V1522" i="5"/>
  <c r="AB1522" i="5"/>
  <c r="V1510" i="5"/>
  <c r="AB1510" i="5"/>
  <c r="AB1498" i="5"/>
  <c r="V1498" i="5"/>
  <c r="G1498" i="5"/>
  <c r="AB1474" i="5"/>
  <c r="V1474" i="5"/>
  <c r="G1474" i="5"/>
  <c r="V1462" i="5"/>
  <c r="G1462" i="5"/>
  <c r="AB1462" i="5"/>
  <c r="AB1450" i="5"/>
  <c r="V1450" i="5"/>
  <c r="G1450" i="5"/>
  <c r="V1438" i="5"/>
  <c r="AB1438" i="5"/>
  <c r="V1426" i="5"/>
  <c r="G1426" i="5"/>
  <c r="AB1426" i="5"/>
  <c r="V1414" i="5"/>
  <c r="G1414" i="5"/>
  <c r="AB1414" i="5"/>
  <c r="V1390" i="5"/>
  <c r="G1390" i="5"/>
  <c r="AB1390" i="5"/>
  <c r="V1378" i="5"/>
  <c r="AB1378" i="5"/>
  <c r="V1366" i="5"/>
  <c r="AB1366" i="5"/>
  <c r="AB1354" i="5"/>
  <c r="G1354" i="5"/>
  <c r="V1342" i="5"/>
  <c r="G1342" i="5"/>
  <c r="AB1342" i="5"/>
  <c r="V1330" i="5"/>
  <c r="AB1330" i="5"/>
  <c r="V1318" i="5"/>
  <c r="G1318" i="5"/>
  <c r="AB1318" i="5"/>
  <c r="V1306" i="5"/>
  <c r="G1306" i="5"/>
  <c r="AB1306" i="5"/>
  <c r="V1282" i="5"/>
  <c r="G1282" i="5"/>
  <c r="AB1282" i="5"/>
  <c r="V1258" i="5"/>
  <c r="G1258" i="5"/>
  <c r="AB1258" i="5"/>
  <c r="AB1246" i="5"/>
  <c r="V1234" i="5"/>
  <c r="G1234" i="5"/>
  <c r="AB1234" i="5"/>
  <c r="V1222" i="5"/>
  <c r="G1222" i="5"/>
  <c r="AB1222" i="5"/>
  <c r="AB1210" i="5"/>
  <c r="V1210" i="5"/>
  <c r="G1210" i="5"/>
  <c r="V1198" i="5"/>
  <c r="G1198" i="5"/>
  <c r="AB1198" i="5"/>
  <c r="V1186" i="5"/>
  <c r="G1186" i="5"/>
  <c r="AB1186" i="5"/>
  <c r="V1174" i="5"/>
  <c r="AB1174" i="5"/>
  <c r="AB1162" i="5"/>
  <c r="V1162" i="5"/>
  <c r="G1162" i="5"/>
  <c r="AB1150" i="5"/>
  <c r="V1150" i="5"/>
  <c r="V1138" i="5"/>
  <c r="G1138" i="5"/>
  <c r="AB1138" i="5"/>
  <c r="V1126" i="5"/>
  <c r="AB1126" i="5"/>
  <c r="V1114" i="5"/>
  <c r="G1114" i="5"/>
  <c r="AB1114" i="5"/>
  <c r="V1102" i="5"/>
  <c r="AB1102" i="5"/>
  <c r="V1078" i="5"/>
  <c r="AB1078" i="5"/>
  <c r="V1066" i="5"/>
  <c r="G1066" i="5"/>
  <c r="AB1066" i="5"/>
  <c r="V1042" i="5"/>
  <c r="G1042" i="5"/>
  <c r="AB1042" i="5"/>
  <c r="V1030" i="5"/>
  <c r="G1030" i="5"/>
  <c r="AB1030" i="5"/>
  <c r="V1018" i="5"/>
  <c r="AB1018" i="5"/>
  <c r="V1006" i="5"/>
  <c r="G1006" i="5"/>
  <c r="AB1006" i="5"/>
  <c r="V994" i="5"/>
  <c r="AB994" i="5"/>
  <c r="V982" i="5"/>
  <c r="AB982" i="5"/>
  <c r="V970" i="5"/>
  <c r="AB970" i="5"/>
  <c r="V958" i="5"/>
  <c r="AB958" i="5"/>
  <c r="V946" i="5"/>
  <c r="G946" i="5"/>
  <c r="AB946" i="5"/>
  <c r="V934" i="5"/>
  <c r="AB934" i="5"/>
  <c r="V922" i="5"/>
  <c r="G922" i="5"/>
  <c r="AB922" i="5"/>
  <c r="V910" i="5"/>
  <c r="AB910" i="5"/>
  <c r="V898" i="5"/>
  <c r="AB898" i="5"/>
  <c r="V886" i="5"/>
  <c r="AB886" i="5"/>
  <c r="V874" i="5"/>
  <c r="G874" i="5"/>
  <c r="AB874" i="5"/>
  <c r="V862" i="5"/>
  <c r="AB862" i="5"/>
  <c r="V850" i="5"/>
  <c r="G850" i="5"/>
  <c r="AB850" i="5"/>
  <c r="V838" i="5"/>
  <c r="AB838" i="5"/>
  <c r="V814" i="5"/>
  <c r="G814" i="5"/>
  <c r="AB814" i="5"/>
  <c r="V790" i="5"/>
  <c r="AB790" i="5"/>
  <c r="V778" i="5"/>
  <c r="G778" i="5"/>
  <c r="AB778" i="5"/>
  <c r="V766" i="5"/>
  <c r="G766" i="5"/>
  <c r="AB766" i="5"/>
  <c r="V742" i="5"/>
  <c r="AB742" i="5"/>
  <c r="V730" i="5"/>
  <c r="G730" i="5"/>
  <c r="AB730" i="5"/>
  <c r="V718" i="5"/>
  <c r="AB718" i="5"/>
  <c r="V706" i="5"/>
  <c r="AB706" i="5"/>
  <c r="V694" i="5"/>
  <c r="G694" i="5"/>
  <c r="AB694" i="5"/>
  <c r="V682" i="5"/>
  <c r="AB682" i="5"/>
  <c r="V670" i="5"/>
  <c r="AB670" i="5"/>
  <c r="V658" i="5"/>
  <c r="G658" i="5"/>
  <c r="AB658" i="5"/>
  <c r="V646" i="5"/>
  <c r="AB646" i="5"/>
  <c r="V634" i="5"/>
  <c r="G634" i="5"/>
  <c r="AB634" i="5"/>
  <c r="V622" i="5"/>
  <c r="G622" i="5"/>
  <c r="AB622" i="5"/>
  <c r="AB598" i="5"/>
  <c r="V586" i="5"/>
  <c r="AB586" i="5"/>
  <c r="V574" i="5"/>
  <c r="G574" i="5"/>
  <c r="E562" i="5"/>
  <c r="X562" i="5"/>
  <c r="R562" i="5"/>
  <c r="V550" i="5"/>
  <c r="AB550" i="5"/>
  <c r="V538" i="5"/>
  <c r="AB538" i="5"/>
  <c r="V526" i="5"/>
  <c r="G526" i="5"/>
  <c r="AB526" i="5"/>
  <c r="V514" i="5"/>
  <c r="AB514" i="5"/>
  <c r="V466" i="5"/>
  <c r="G466" i="5"/>
  <c r="AB466" i="5"/>
  <c r="AB454" i="5"/>
  <c r="V454" i="5"/>
  <c r="G454" i="5"/>
  <c r="V442" i="5"/>
  <c r="G442" i="5"/>
  <c r="AB442" i="5"/>
  <c r="V430" i="5"/>
  <c r="G430" i="5"/>
  <c r="AB430" i="5"/>
  <c r="AB406" i="5"/>
  <c r="V406" i="5"/>
  <c r="G406" i="5"/>
  <c r="AB394" i="5"/>
  <c r="AB370" i="5"/>
  <c r="V370" i="5"/>
  <c r="G370" i="5"/>
  <c r="V358" i="5"/>
  <c r="G358" i="5"/>
  <c r="AB358" i="5"/>
  <c r="V346" i="5"/>
  <c r="G346" i="5"/>
  <c r="AB346" i="5"/>
  <c r="V334" i="5"/>
  <c r="G334" i="5"/>
  <c r="AB322" i="5"/>
  <c r="AB310" i="5"/>
  <c r="V310" i="5"/>
  <c r="AB298" i="5"/>
  <c r="V298" i="5"/>
  <c r="V286" i="5"/>
  <c r="G286" i="5"/>
  <c r="AB286" i="5"/>
  <c r="AB274" i="5"/>
  <c r="V274" i="5"/>
  <c r="G274" i="5"/>
  <c r="V262" i="5"/>
  <c r="G262" i="5"/>
  <c r="AB262" i="5"/>
  <c r="V250" i="5"/>
  <c r="AB250" i="5"/>
  <c r="V238" i="5"/>
  <c r="G238" i="5"/>
  <c r="AB238" i="5"/>
  <c r="AB226" i="5"/>
  <c r="V226" i="5"/>
  <c r="V214" i="5"/>
  <c r="AB214" i="5"/>
  <c r="V202" i="5"/>
  <c r="AB202" i="5"/>
  <c r="V190" i="5"/>
  <c r="G190" i="5"/>
  <c r="AB190" i="5"/>
  <c r="V178" i="5"/>
  <c r="AB178" i="5"/>
  <c r="V166" i="5"/>
  <c r="AB166" i="5"/>
  <c r="V154" i="5"/>
  <c r="G154" i="5"/>
  <c r="AB154" i="5"/>
  <c r="V142" i="5"/>
  <c r="G142" i="5"/>
  <c r="AB142" i="5"/>
  <c r="V130" i="5"/>
  <c r="G130" i="5"/>
  <c r="AB130" i="5"/>
  <c r="V118" i="5"/>
  <c r="AB118" i="5"/>
  <c r="V106" i="5"/>
  <c r="G106" i="5"/>
  <c r="AB106" i="5"/>
  <c r="V94" i="5"/>
  <c r="G94" i="5"/>
  <c r="AB94" i="5"/>
  <c r="V82" i="5"/>
  <c r="G82" i="5"/>
  <c r="AB82" i="5"/>
  <c r="V58" i="5"/>
  <c r="G58" i="5"/>
  <c r="AB58" i="5"/>
  <c r="V46" i="5"/>
  <c r="G46" i="5"/>
  <c r="AB46" i="5"/>
  <c r="V34" i="5"/>
  <c r="AB34" i="5"/>
  <c r="V22" i="5"/>
  <c r="AB22" i="5"/>
  <c r="AB16" i="5"/>
  <c r="S1145" i="5"/>
  <c r="J562" i="5"/>
  <c r="H1634" i="5"/>
  <c r="S2213" i="5"/>
  <c r="S2189" i="5"/>
  <c r="S1937" i="5"/>
  <c r="S1049" i="5"/>
  <c r="S1541" i="5"/>
  <c r="S2321" i="5"/>
  <c r="V2218" i="5"/>
  <c r="E2186" i="5"/>
  <c r="X2186" i="5"/>
  <c r="H2186" i="5"/>
  <c r="G2186" i="5"/>
  <c r="F2186" i="5"/>
  <c r="E1874" i="5"/>
  <c r="X1874" i="5"/>
  <c r="G1874" i="5"/>
  <c r="F1874" i="5"/>
  <c r="V1486" i="5"/>
  <c r="G1486" i="5"/>
  <c r="V1294" i="5"/>
  <c r="V826" i="5"/>
  <c r="S166" i="5"/>
  <c r="T166" i="5"/>
  <c r="V2375" i="5"/>
  <c r="AB2375" i="5"/>
  <c r="V2315" i="5"/>
  <c r="AB2315" i="5"/>
  <c r="V2255" i="5"/>
  <c r="G2255" i="5"/>
  <c r="AB2255" i="5"/>
  <c r="V2219" i="5"/>
  <c r="G2219" i="5"/>
  <c r="AB2219" i="5"/>
  <c r="V2159" i="5"/>
  <c r="G2159" i="5"/>
  <c r="AB2159" i="5"/>
  <c r="V2099" i="5"/>
  <c r="AB2099" i="5"/>
  <c r="V2051" i="5"/>
  <c r="G2051" i="5"/>
  <c r="AB2051" i="5"/>
  <c r="V1991" i="5"/>
  <c r="G1991" i="5"/>
  <c r="AB1991" i="5"/>
  <c r="V1931" i="5"/>
  <c r="G1931" i="5"/>
  <c r="AB1931" i="5"/>
  <c r="V1895" i="5"/>
  <c r="G1895" i="5"/>
  <c r="AB1895" i="5"/>
  <c r="V1835" i="5"/>
  <c r="AB1835" i="5"/>
  <c r="V1787" i="5"/>
  <c r="G1787" i="5"/>
  <c r="AB1787" i="5"/>
  <c r="V1715" i="5"/>
  <c r="G1715" i="5"/>
  <c r="AB1715" i="5"/>
  <c r="V1667" i="5"/>
  <c r="G1667" i="5"/>
  <c r="AB1667" i="5"/>
  <c r="V1607" i="5"/>
  <c r="G1607" i="5"/>
  <c r="AB1607" i="5"/>
  <c r="V1559" i="5"/>
  <c r="G1559" i="5"/>
  <c r="AB1559" i="5"/>
  <c r="V1475" i="5"/>
  <c r="AB1475" i="5"/>
  <c r="V1415" i="5"/>
  <c r="AB1415" i="5"/>
  <c r="V1355" i="5"/>
  <c r="AB1355" i="5"/>
  <c r="V1295" i="5"/>
  <c r="G1295" i="5"/>
  <c r="AB1295" i="5"/>
  <c r="AB1259" i="5"/>
  <c r="V1259" i="5"/>
  <c r="G1259" i="5"/>
  <c r="V1199" i="5"/>
  <c r="G1199" i="5"/>
  <c r="AB1199" i="5"/>
  <c r="V1151" i="5"/>
  <c r="AB1151" i="5"/>
  <c r="V1079" i="5"/>
  <c r="G1079" i="5"/>
  <c r="AB1079" i="5"/>
  <c r="AB1031" i="5"/>
  <c r="V1031" i="5"/>
  <c r="V971" i="5"/>
  <c r="AB971" i="5"/>
  <c r="V911" i="5"/>
  <c r="AB911" i="5"/>
  <c r="AB851" i="5"/>
  <c r="V851" i="5"/>
  <c r="G851" i="5"/>
  <c r="AB815" i="5"/>
  <c r="V815" i="5"/>
  <c r="G815" i="5"/>
  <c r="V767" i="5"/>
  <c r="G767" i="5"/>
  <c r="AB767" i="5"/>
  <c r="V719" i="5"/>
  <c r="AB719" i="5"/>
  <c r="V683" i="5"/>
  <c r="AB683" i="5"/>
  <c r="V647" i="5"/>
  <c r="G647" i="5"/>
  <c r="AB647" i="5"/>
  <c r="V623" i="5"/>
  <c r="G623" i="5"/>
  <c r="AB623" i="5"/>
  <c r="V599" i="5"/>
  <c r="G599" i="5"/>
  <c r="AB599" i="5"/>
  <c r="V575" i="5"/>
  <c r="G575" i="5"/>
  <c r="AB575" i="5"/>
  <c r="V551" i="5"/>
  <c r="AB551" i="5"/>
  <c r="V527" i="5"/>
  <c r="G527" i="5"/>
  <c r="AB527" i="5"/>
  <c r="V491" i="5"/>
  <c r="AB491" i="5"/>
  <c r="AB467" i="5"/>
  <c r="V467" i="5"/>
  <c r="AB431" i="5"/>
  <c r="V431" i="5"/>
  <c r="G431" i="5"/>
  <c r="V419" i="5"/>
  <c r="G419" i="5"/>
  <c r="AB419" i="5"/>
  <c r="V383" i="5"/>
  <c r="G383" i="5"/>
  <c r="AB383" i="5"/>
  <c r="V359" i="5"/>
  <c r="AB359" i="5"/>
  <c r="AB335" i="5"/>
  <c r="V335" i="5"/>
  <c r="AB311" i="5"/>
  <c r="V311" i="5"/>
  <c r="AB287" i="5"/>
  <c r="V287" i="5"/>
  <c r="AB263" i="5"/>
  <c r="V263" i="5"/>
  <c r="V239" i="5"/>
  <c r="G239" i="5"/>
  <c r="AB239" i="5"/>
  <c r="V191" i="5"/>
  <c r="G191" i="5"/>
  <c r="AB191" i="5"/>
  <c r="AB167" i="5"/>
  <c r="V107" i="5"/>
  <c r="G107" i="5"/>
  <c r="AB107" i="5"/>
  <c r="J1634" i="5"/>
  <c r="H562" i="5"/>
  <c r="G1562" i="5"/>
  <c r="I1874" i="5"/>
  <c r="S1769" i="5"/>
  <c r="S2129" i="5"/>
  <c r="S1563" i="5"/>
  <c r="S1947" i="5"/>
  <c r="S869" i="5"/>
  <c r="T2043" i="5"/>
  <c r="T1791" i="5"/>
  <c r="T1385" i="5"/>
  <c r="T1085" i="5"/>
  <c r="T963" i="5"/>
  <c r="T2428" i="5"/>
  <c r="S2428" i="5"/>
  <c r="T2392" i="5"/>
  <c r="S2392" i="5"/>
  <c r="T2380" i="5"/>
  <c r="S2380" i="5"/>
  <c r="T2356" i="5"/>
  <c r="S2356" i="5"/>
  <c r="T2344" i="5"/>
  <c r="S2344" i="5"/>
  <c r="T2332" i="5"/>
  <c r="S2332" i="5"/>
  <c r="T2308" i="5"/>
  <c r="S2308" i="5"/>
  <c r="T2284" i="5"/>
  <c r="S2284" i="5"/>
  <c r="T2272" i="5"/>
  <c r="S2272" i="5"/>
  <c r="T2212" i="5"/>
  <c r="S2212" i="5"/>
  <c r="T2188" i="5"/>
  <c r="S2188" i="5"/>
  <c r="T2092" i="5"/>
  <c r="S2092" i="5"/>
  <c r="T2080" i="5"/>
  <c r="S2080" i="5"/>
  <c r="T2056" i="5"/>
  <c r="S2056" i="5"/>
  <c r="T2044" i="5"/>
  <c r="S2044" i="5"/>
  <c r="T2032" i="5"/>
  <c r="S2032" i="5"/>
  <c r="T2020" i="5"/>
  <c r="S2020" i="5"/>
  <c r="T1984" i="5"/>
  <c r="S1984" i="5"/>
  <c r="T1972" i="5"/>
  <c r="S1972" i="5"/>
  <c r="T1960" i="5"/>
  <c r="S1960" i="5"/>
  <c r="T1876" i="5"/>
  <c r="S1876" i="5"/>
  <c r="T1732" i="5"/>
  <c r="S1732" i="5"/>
  <c r="S1708" i="5"/>
  <c r="T1708" i="5"/>
  <c r="S1696" i="5"/>
  <c r="T1696" i="5"/>
  <c r="T1648" i="5"/>
  <c r="S1648" i="5"/>
  <c r="T1588" i="5"/>
  <c r="S1588" i="5"/>
  <c r="T1564" i="5"/>
  <c r="S1564" i="5"/>
  <c r="T1540" i="5"/>
  <c r="S1540" i="5"/>
  <c r="T1516" i="5"/>
  <c r="S1516" i="5"/>
  <c r="T1456" i="5"/>
  <c r="S1456" i="5"/>
  <c r="T1408" i="5"/>
  <c r="S1408" i="5"/>
  <c r="T1384" i="5"/>
  <c r="S1384" i="5"/>
  <c r="T1360" i="5"/>
  <c r="S1360" i="5"/>
  <c r="T1324" i="5"/>
  <c r="S1324" i="5"/>
  <c r="T1300" i="5"/>
  <c r="S1300" i="5"/>
  <c r="T1264" i="5"/>
  <c r="S1264" i="5"/>
  <c r="T1252" i="5"/>
  <c r="S1252" i="5"/>
  <c r="S1228" i="5"/>
  <c r="T1228" i="5"/>
  <c r="S1216" i="5"/>
  <c r="T1216" i="5"/>
  <c r="T1192" i="5"/>
  <c r="S1192" i="5"/>
  <c r="T1156" i="5"/>
  <c r="S1156" i="5"/>
  <c r="T1144" i="5"/>
  <c r="S1144" i="5"/>
  <c r="T1132" i="5"/>
  <c r="S1132" i="5"/>
  <c r="T1120" i="5"/>
  <c r="S1120" i="5"/>
  <c r="T1108" i="5"/>
  <c r="S1108" i="5"/>
  <c r="T1072" i="5"/>
  <c r="S1072" i="5"/>
  <c r="T1000" i="5"/>
  <c r="S1000" i="5"/>
  <c r="S976" i="5"/>
  <c r="T976" i="5"/>
  <c r="S784" i="5"/>
  <c r="T784" i="5"/>
  <c r="T748" i="5"/>
  <c r="S748" i="5"/>
  <c r="T688" i="5"/>
  <c r="S688" i="5"/>
  <c r="T616" i="5"/>
  <c r="S616" i="5"/>
  <c r="T604" i="5"/>
  <c r="S604" i="5"/>
  <c r="T592" i="5"/>
  <c r="S592" i="5"/>
  <c r="T568" i="5"/>
  <c r="S568" i="5"/>
  <c r="T532" i="5"/>
  <c r="S532" i="5"/>
  <c r="T484" i="5"/>
  <c r="S484" i="5"/>
  <c r="T472" i="5"/>
  <c r="S472" i="5"/>
  <c r="T436" i="5"/>
  <c r="S436" i="5"/>
  <c r="T424" i="5"/>
  <c r="S424" i="5"/>
  <c r="T388" i="5"/>
  <c r="S388" i="5"/>
  <c r="T352" i="5"/>
  <c r="S352" i="5"/>
  <c r="V2266" i="5"/>
  <c r="V2002" i="5"/>
  <c r="G2002" i="5"/>
  <c r="V1054" i="5"/>
  <c r="G1054" i="5"/>
  <c r="V322" i="5"/>
  <c r="G322" i="5"/>
  <c r="S316" i="5"/>
  <c r="T316" i="5"/>
  <c r="V70" i="5"/>
  <c r="S67" i="5"/>
  <c r="T67" i="5"/>
  <c r="V2423" i="5"/>
  <c r="AB2423" i="5"/>
  <c r="V2399" i="5"/>
  <c r="AB2399" i="5"/>
  <c r="V2363" i="5"/>
  <c r="AB2363" i="5"/>
  <c r="V2339" i="5"/>
  <c r="G2339" i="5"/>
  <c r="AB2339" i="5"/>
  <c r="V2303" i="5"/>
  <c r="AB2303" i="5"/>
  <c r="V2279" i="5"/>
  <c r="AB2279" i="5"/>
  <c r="V2231" i="5"/>
  <c r="G2231" i="5"/>
  <c r="AB2231" i="5"/>
  <c r="V2207" i="5"/>
  <c r="AB2207" i="5"/>
  <c r="V2171" i="5"/>
  <c r="G2171" i="5"/>
  <c r="AB2171" i="5"/>
  <c r="V2147" i="5"/>
  <c r="G2147" i="5"/>
  <c r="AB2147" i="5"/>
  <c r="V2111" i="5"/>
  <c r="AB2111" i="5"/>
  <c r="V2075" i="5"/>
  <c r="G2075" i="5"/>
  <c r="AB2075" i="5"/>
  <c r="V2039" i="5"/>
  <c r="G2039" i="5"/>
  <c r="AB2039" i="5"/>
  <c r="V2003" i="5"/>
  <c r="G2003" i="5"/>
  <c r="AB2003" i="5"/>
  <c r="V1979" i="5"/>
  <c r="G1979" i="5"/>
  <c r="AB1979" i="5"/>
  <c r="V1943" i="5"/>
  <c r="AB1943" i="5"/>
  <c r="V1919" i="5"/>
  <c r="G1919" i="5"/>
  <c r="AB1919" i="5"/>
  <c r="V1871" i="5"/>
  <c r="AB1871" i="5"/>
  <c r="V1847" i="5"/>
  <c r="AB1847" i="5"/>
  <c r="V1811" i="5"/>
  <c r="AB1811" i="5"/>
  <c r="V1775" i="5"/>
  <c r="G1775" i="5"/>
  <c r="AB1775" i="5"/>
  <c r="V1751" i="5"/>
  <c r="AB1751" i="5"/>
  <c r="V1727" i="5"/>
  <c r="G1727" i="5"/>
  <c r="AB1727" i="5"/>
  <c r="V1691" i="5"/>
  <c r="AB1691" i="5"/>
  <c r="V1655" i="5"/>
  <c r="AB1655" i="5"/>
  <c r="V1631" i="5"/>
  <c r="G1631" i="5"/>
  <c r="AB1631" i="5"/>
  <c r="V1595" i="5"/>
  <c r="G1595" i="5"/>
  <c r="AB1595" i="5"/>
  <c r="V1571" i="5"/>
  <c r="G1571" i="5"/>
  <c r="AB1571" i="5"/>
  <c r="V1535" i="5"/>
  <c r="AB1535" i="5"/>
  <c r="V1523" i="5"/>
  <c r="G1523" i="5"/>
  <c r="AB1523" i="5"/>
  <c r="V1499" i="5"/>
  <c r="G1499" i="5"/>
  <c r="AB1499" i="5"/>
  <c r="V1463" i="5"/>
  <c r="G1463" i="5"/>
  <c r="AB1463" i="5"/>
  <c r="V1439" i="5"/>
  <c r="G1439" i="5"/>
  <c r="AB1439" i="5"/>
  <c r="V1403" i="5"/>
  <c r="G1403" i="5"/>
  <c r="AB1403" i="5"/>
  <c r="V1379" i="5"/>
  <c r="AB1379" i="5"/>
  <c r="V1343" i="5"/>
  <c r="G1343" i="5"/>
  <c r="AB1343" i="5"/>
  <c r="V1307" i="5"/>
  <c r="G1307" i="5"/>
  <c r="AB1307" i="5"/>
  <c r="V1283" i="5"/>
  <c r="G1283" i="5"/>
  <c r="AB1283" i="5"/>
  <c r="AB1235" i="5"/>
  <c r="V1223" i="5"/>
  <c r="G1223" i="5"/>
  <c r="AB1223" i="5"/>
  <c r="V1187" i="5"/>
  <c r="G1187" i="5"/>
  <c r="AB1187" i="5"/>
  <c r="V1163" i="5"/>
  <c r="G1163" i="5"/>
  <c r="AB1163" i="5"/>
  <c r="V1127" i="5"/>
  <c r="AB1127" i="5"/>
  <c r="V1103" i="5"/>
  <c r="AB1103" i="5"/>
  <c r="V1055" i="5"/>
  <c r="AB1055" i="5"/>
  <c r="V1019" i="5"/>
  <c r="G1019" i="5"/>
  <c r="AB1019" i="5"/>
  <c r="V983" i="5"/>
  <c r="G983" i="5"/>
  <c r="AB983" i="5"/>
  <c r="V923" i="5"/>
  <c r="G923" i="5"/>
  <c r="AB923" i="5"/>
  <c r="V899" i="5"/>
  <c r="G899" i="5"/>
  <c r="AB899" i="5"/>
  <c r="V863" i="5"/>
  <c r="AB863" i="5"/>
  <c r="V827" i="5"/>
  <c r="G827" i="5"/>
  <c r="AB827" i="5"/>
  <c r="AB803" i="5"/>
  <c r="V803" i="5"/>
  <c r="G803" i="5"/>
  <c r="V755" i="5"/>
  <c r="G755" i="5"/>
  <c r="AB755" i="5"/>
  <c r="V731" i="5"/>
  <c r="G731" i="5"/>
  <c r="AB731" i="5"/>
  <c r="V671" i="5"/>
  <c r="AB671" i="5"/>
  <c r="AB515" i="5"/>
  <c r="V515" i="5"/>
  <c r="G515" i="5"/>
  <c r="V2431" i="5"/>
  <c r="G2431" i="5"/>
  <c r="E2306" i="5"/>
  <c r="X2306" i="5"/>
  <c r="G2306" i="5"/>
  <c r="E1838" i="5"/>
  <c r="X1838" i="5"/>
  <c r="G1838" i="5"/>
  <c r="J1838" i="5"/>
  <c r="F1838" i="5"/>
  <c r="V2170" i="5"/>
  <c r="G2170" i="5"/>
  <c r="AB2170" i="5"/>
  <c r="E1634" i="5"/>
  <c r="X1634" i="5"/>
  <c r="F1634" i="5"/>
  <c r="V167" i="5"/>
  <c r="S109" i="5"/>
  <c r="T109" i="5"/>
  <c r="S96" i="5"/>
  <c r="T96" i="5"/>
  <c r="V59" i="5"/>
  <c r="G59" i="5"/>
  <c r="V2430" i="5"/>
  <c r="G2430" i="5"/>
  <c r="AB2430" i="5"/>
  <c r="I1634" i="5"/>
  <c r="E2102" i="5"/>
  <c r="X2102" i="5"/>
  <c r="I2102" i="5"/>
  <c r="J2102" i="5"/>
  <c r="G2102" i="5"/>
  <c r="R2102" i="5"/>
  <c r="V2074" i="5"/>
  <c r="G2074" i="5"/>
  <c r="V598" i="5"/>
  <c r="V394" i="5"/>
  <c r="G394" i="5"/>
  <c r="V382" i="5"/>
  <c r="G382" i="5"/>
  <c r="V215" i="5"/>
  <c r="T211" i="5"/>
  <c r="S211" i="5"/>
  <c r="T179" i="5"/>
  <c r="S179" i="5"/>
  <c r="G562" i="5"/>
  <c r="G1634" i="5"/>
  <c r="S167" i="5"/>
  <c r="AB382" i="5"/>
  <c r="T2417" i="5"/>
  <c r="S2417" i="5"/>
  <c r="T2405" i="5"/>
  <c r="S2405" i="5"/>
  <c r="T2285" i="5"/>
  <c r="S2285" i="5"/>
  <c r="S2261" i="5"/>
  <c r="T2261" i="5"/>
  <c r="T2177" i="5"/>
  <c r="S2177" i="5"/>
  <c r="T2105" i="5"/>
  <c r="S2105" i="5"/>
  <c r="T2033" i="5"/>
  <c r="S2033" i="5"/>
  <c r="T2009" i="5"/>
  <c r="S2009" i="5"/>
  <c r="T1913" i="5"/>
  <c r="S1913" i="5"/>
  <c r="T1877" i="5"/>
  <c r="S1877" i="5"/>
  <c r="S1865" i="5"/>
  <c r="T1865" i="5"/>
  <c r="T1361" i="5"/>
  <c r="S1361" i="5"/>
  <c r="T1349" i="5"/>
  <c r="S1349" i="5"/>
  <c r="T1325" i="5"/>
  <c r="S1325" i="5"/>
  <c r="S1289" i="5"/>
  <c r="T1289" i="5"/>
  <c r="T1157" i="5"/>
  <c r="S1157" i="5"/>
  <c r="S977" i="5"/>
  <c r="T977" i="5"/>
  <c r="T953" i="5"/>
  <c r="S953" i="5"/>
  <c r="S893" i="5"/>
  <c r="T893" i="5"/>
  <c r="T737" i="5"/>
  <c r="S737" i="5"/>
  <c r="T701" i="5"/>
  <c r="S701" i="5"/>
  <c r="E1623" i="5"/>
  <c r="X1623" i="5"/>
  <c r="J1623" i="5"/>
  <c r="F1623" i="5"/>
  <c r="V1246" i="5"/>
  <c r="G1246" i="5"/>
  <c r="V1139" i="5"/>
  <c r="V754" i="5"/>
  <c r="V227" i="5"/>
  <c r="S1025" i="5"/>
  <c r="J1874" i="5"/>
  <c r="S1409" i="5"/>
  <c r="I562" i="5"/>
  <c r="F1562" i="5"/>
  <c r="S2345" i="5"/>
  <c r="I2306" i="5"/>
  <c r="R1562" i="5"/>
  <c r="R2306" i="5"/>
  <c r="S773" i="5"/>
  <c r="T929" i="5"/>
  <c r="AB562" i="5"/>
  <c r="T2427" i="5"/>
  <c r="S2427" i="5"/>
  <c r="S2415" i="5"/>
  <c r="T2415" i="5"/>
  <c r="T2379" i="5"/>
  <c r="S2379" i="5"/>
  <c r="T2295" i="5"/>
  <c r="S2295" i="5"/>
  <c r="S2283" i="5"/>
  <c r="T2283" i="5"/>
  <c r="S2235" i="5"/>
  <c r="T2235" i="5"/>
  <c r="S2223" i="5"/>
  <c r="T2223" i="5"/>
  <c r="T2211" i="5"/>
  <c r="S2211" i="5"/>
  <c r="S2175" i="5"/>
  <c r="T2175" i="5"/>
  <c r="T2163" i="5"/>
  <c r="S2163" i="5"/>
  <c r="T2091" i="5"/>
  <c r="S2091" i="5"/>
  <c r="T2067" i="5"/>
  <c r="S2067" i="5"/>
  <c r="S2055" i="5"/>
  <c r="T2055" i="5"/>
  <c r="S1935" i="5"/>
  <c r="T1935" i="5"/>
  <c r="T1923" i="5"/>
  <c r="S1923" i="5"/>
  <c r="T1863" i="5"/>
  <c r="S1863" i="5"/>
  <c r="T1851" i="5"/>
  <c r="S1851" i="5"/>
  <c r="T1779" i="5"/>
  <c r="S1779" i="5"/>
  <c r="T1767" i="5"/>
  <c r="S1767" i="5"/>
  <c r="T1755" i="5"/>
  <c r="S1755" i="5"/>
  <c r="S1743" i="5"/>
  <c r="T1743" i="5"/>
  <c r="T1683" i="5"/>
  <c r="S1683" i="5"/>
  <c r="S1647" i="5"/>
  <c r="T1647" i="5"/>
  <c r="T1635" i="5"/>
  <c r="S1635" i="5"/>
  <c r="T1599" i="5"/>
  <c r="S1599" i="5"/>
  <c r="T1587" i="5"/>
  <c r="S1587" i="5"/>
  <c r="T1575" i="5"/>
  <c r="S1575" i="5"/>
  <c r="T1551" i="5"/>
  <c r="S1551" i="5"/>
  <c r="T1491" i="5"/>
  <c r="S1491" i="5"/>
  <c r="T1455" i="5"/>
  <c r="S1455" i="5"/>
  <c r="S1443" i="5"/>
  <c r="T1443" i="5"/>
  <c r="T1431" i="5"/>
  <c r="S1431" i="5"/>
  <c r="S1407" i="5"/>
  <c r="T1407" i="5"/>
  <c r="S1359" i="5"/>
  <c r="T1359" i="5"/>
  <c r="T1275" i="5"/>
  <c r="S1275" i="5"/>
  <c r="T1179" i="5"/>
  <c r="S1179" i="5"/>
  <c r="T1167" i="5"/>
  <c r="S1167" i="5"/>
  <c r="T1143" i="5"/>
  <c r="S1143" i="5"/>
  <c r="T1131" i="5"/>
  <c r="S1131" i="5"/>
  <c r="T1095" i="5"/>
  <c r="S1095" i="5"/>
  <c r="T1071" i="5"/>
  <c r="S1071" i="5"/>
  <c r="T1059" i="5"/>
  <c r="S1059" i="5"/>
  <c r="T1023" i="5"/>
  <c r="S1023" i="5"/>
  <c r="T999" i="5"/>
  <c r="S999" i="5"/>
  <c r="S903" i="5"/>
  <c r="T903" i="5"/>
  <c r="T855" i="5"/>
  <c r="S855" i="5"/>
  <c r="T807" i="5"/>
  <c r="S807" i="5"/>
  <c r="T699" i="5"/>
  <c r="S699" i="5"/>
  <c r="T663" i="5"/>
  <c r="S663" i="5"/>
  <c r="S639" i="5"/>
  <c r="T639" i="5"/>
  <c r="T567" i="5"/>
  <c r="S567" i="5"/>
  <c r="T543" i="5"/>
  <c r="S543" i="5"/>
  <c r="T519" i="5"/>
  <c r="S519" i="5"/>
  <c r="S495" i="5"/>
  <c r="T495" i="5"/>
  <c r="T483" i="5"/>
  <c r="S483" i="5"/>
  <c r="T459" i="5"/>
  <c r="S459" i="5"/>
  <c r="S447" i="5"/>
  <c r="T447" i="5"/>
  <c r="T423" i="5"/>
  <c r="S423" i="5"/>
  <c r="T411" i="5"/>
  <c r="S411" i="5"/>
  <c r="E1825" i="5"/>
  <c r="X1825" i="5"/>
  <c r="G1825" i="5"/>
  <c r="J1825" i="5"/>
  <c r="V478" i="5"/>
  <c r="G478" i="5"/>
  <c r="V2387" i="5"/>
  <c r="AB2387" i="5"/>
  <c r="V2327" i="5"/>
  <c r="AB2327" i="5"/>
  <c r="V2267" i="5"/>
  <c r="G2267" i="5"/>
  <c r="AB2267" i="5"/>
  <c r="V2195" i="5"/>
  <c r="G2195" i="5"/>
  <c r="AB2195" i="5"/>
  <c r="V2135" i="5"/>
  <c r="AB2135" i="5"/>
  <c r="V2087" i="5"/>
  <c r="G2087" i="5"/>
  <c r="AB2087" i="5"/>
  <c r="V2027" i="5"/>
  <c r="AB2027" i="5"/>
  <c r="V1955" i="5"/>
  <c r="G1955" i="5"/>
  <c r="AB1955" i="5"/>
  <c r="V1883" i="5"/>
  <c r="G1883" i="5"/>
  <c r="AB1883" i="5"/>
  <c r="V1823" i="5"/>
  <c r="AB1823" i="5"/>
  <c r="V1763" i="5"/>
  <c r="AB1763" i="5"/>
  <c r="V1703" i="5"/>
  <c r="AB1703" i="5"/>
  <c r="V1643" i="5"/>
  <c r="G1643" i="5"/>
  <c r="AB1643" i="5"/>
  <c r="V1583" i="5"/>
  <c r="G1583" i="5"/>
  <c r="AB1583" i="5"/>
  <c r="V1511" i="5"/>
  <c r="G1511" i="5"/>
  <c r="AB1511" i="5"/>
  <c r="V1451" i="5"/>
  <c r="AB1451" i="5"/>
  <c r="V1391" i="5"/>
  <c r="G1391" i="5"/>
  <c r="AB1391" i="5"/>
  <c r="V1319" i="5"/>
  <c r="G1319" i="5"/>
  <c r="AB1319" i="5"/>
  <c r="V1247" i="5"/>
  <c r="AB1247" i="5"/>
  <c r="V1175" i="5"/>
  <c r="G1175" i="5"/>
  <c r="AB1175" i="5"/>
  <c r="V1115" i="5"/>
  <c r="AB1115" i="5"/>
  <c r="AB1067" i="5"/>
  <c r="V1067" i="5"/>
  <c r="G1067" i="5"/>
  <c r="V1007" i="5"/>
  <c r="G1007" i="5"/>
  <c r="AB1007" i="5"/>
  <c r="V959" i="5"/>
  <c r="G959" i="5"/>
  <c r="AB959" i="5"/>
  <c r="AB875" i="5"/>
  <c r="V875" i="5"/>
  <c r="AB779" i="5"/>
  <c r="V779" i="5"/>
  <c r="G779" i="5"/>
  <c r="V635" i="5"/>
  <c r="G635" i="5"/>
  <c r="AB635" i="5"/>
  <c r="V395" i="5"/>
  <c r="G395" i="5"/>
  <c r="AB395" i="5"/>
  <c r="E1802" i="5"/>
  <c r="X1802" i="5"/>
  <c r="R1802" i="5"/>
  <c r="I1802" i="5"/>
  <c r="T2333" i="5"/>
  <c r="S2333" i="5"/>
  <c r="T2273" i="5"/>
  <c r="S2273" i="5"/>
  <c r="T2225" i="5"/>
  <c r="S2225" i="5"/>
  <c r="T2201" i="5"/>
  <c r="S2201" i="5"/>
  <c r="T2117" i="5"/>
  <c r="S2117" i="5"/>
  <c r="T1961" i="5"/>
  <c r="S1961" i="5"/>
  <c r="T1925" i="5"/>
  <c r="S1925" i="5"/>
  <c r="T1733" i="5"/>
  <c r="S1733" i="5"/>
  <c r="T1721" i="5"/>
  <c r="S1721" i="5"/>
  <c r="T1709" i="5"/>
  <c r="S1709" i="5"/>
  <c r="T1697" i="5"/>
  <c r="S1697" i="5"/>
  <c r="S1685" i="5"/>
  <c r="T1685" i="5"/>
  <c r="T1649" i="5"/>
  <c r="S1649" i="5"/>
  <c r="T1601" i="5"/>
  <c r="S1601" i="5"/>
  <c r="T1589" i="5"/>
  <c r="S1589" i="5"/>
  <c r="S1565" i="5"/>
  <c r="T1565" i="5"/>
  <c r="T1529" i="5"/>
  <c r="S1529" i="5"/>
  <c r="S1517" i="5"/>
  <c r="T1517" i="5"/>
  <c r="T1457" i="5"/>
  <c r="S1457" i="5"/>
  <c r="T1445" i="5"/>
  <c r="S1445" i="5"/>
  <c r="S1277" i="5"/>
  <c r="T1277" i="5"/>
  <c r="T1229" i="5"/>
  <c r="S1229" i="5"/>
  <c r="T1073" i="5"/>
  <c r="S1073" i="5"/>
  <c r="T965" i="5"/>
  <c r="S965" i="5"/>
  <c r="T881" i="5"/>
  <c r="S881" i="5"/>
  <c r="T833" i="5"/>
  <c r="S833" i="5"/>
  <c r="T749" i="5"/>
  <c r="S749" i="5"/>
  <c r="T725" i="5"/>
  <c r="S725" i="5"/>
  <c r="I1838" i="5"/>
  <c r="S311" i="5"/>
  <c r="F562" i="5"/>
  <c r="J1562" i="5"/>
  <c r="S1169" i="5"/>
  <c r="G1802" i="5"/>
  <c r="S1263" i="5"/>
  <c r="H1802" i="5"/>
  <c r="S1301" i="5"/>
  <c r="S1949" i="5"/>
  <c r="S2069" i="5"/>
  <c r="S603" i="5"/>
  <c r="S2309" i="5"/>
  <c r="S2164" i="5"/>
  <c r="S351" i="5"/>
  <c r="R1825" i="5"/>
  <c r="T1047" i="5"/>
  <c r="AB802" i="5"/>
  <c r="AB574" i="5"/>
  <c r="V1235" i="5"/>
  <c r="G1235" i="5"/>
  <c r="E2090" i="5"/>
  <c r="X2090" i="5"/>
  <c r="I2090" i="5"/>
  <c r="H2090" i="5"/>
  <c r="G2090" i="5"/>
  <c r="G1946" i="5"/>
  <c r="E1946" i="5"/>
  <c r="X1946" i="5"/>
  <c r="E1610" i="5"/>
  <c r="X1610" i="5"/>
  <c r="R1610" i="5"/>
  <c r="J243" i="5"/>
  <c r="H243" i="5"/>
  <c r="F243" i="5"/>
  <c r="T1628" i="5"/>
  <c r="S1628" i="5"/>
  <c r="T1604" i="5"/>
  <c r="S1604" i="5"/>
  <c r="S1544" i="5"/>
  <c r="T1544" i="5"/>
  <c r="T1496" i="5"/>
  <c r="S1496" i="5"/>
  <c r="S1448" i="5"/>
  <c r="T1448" i="5"/>
  <c r="S1412" i="5"/>
  <c r="T1412" i="5"/>
  <c r="T776" i="5"/>
  <c r="S776" i="5"/>
  <c r="T764" i="5"/>
  <c r="S764" i="5"/>
  <c r="T632" i="5"/>
  <c r="S632" i="5"/>
  <c r="S500" i="5"/>
  <c r="T500" i="5"/>
  <c r="T344" i="5"/>
  <c r="S344" i="5"/>
  <c r="E2258" i="5"/>
  <c r="X2258" i="5"/>
  <c r="H2258" i="5"/>
  <c r="I2258" i="5"/>
  <c r="G2258" i="5"/>
  <c r="E794" i="5"/>
  <c r="X794" i="5"/>
  <c r="I794" i="5"/>
  <c r="S777" i="5"/>
  <c r="T777" i="5"/>
  <c r="F124" i="6"/>
  <c r="C15" i="6"/>
  <c r="C12" i="6"/>
  <c r="C11" i="6"/>
  <c r="D10" i="6"/>
  <c r="C10" i="6"/>
  <c r="G65" i="4"/>
  <c r="C6" i="6"/>
  <c r="D6" i="6"/>
  <c r="G41" i="4"/>
  <c r="G114" i="4"/>
  <c r="G53" i="4"/>
  <c r="G77" i="4"/>
  <c r="G101" i="4"/>
  <c r="D89" i="4"/>
  <c r="D65" i="4"/>
  <c r="D101" i="4"/>
  <c r="J566" i="5"/>
  <c r="R1820" i="5"/>
  <c r="J1820" i="5"/>
  <c r="G998" i="5"/>
  <c r="H2433" i="5"/>
  <c r="G2126" i="5"/>
  <c r="G182" i="5"/>
  <c r="G194" i="5"/>
  <c r="F2287" i="5"/>
  <c r="H1706" i="5"/>
  <c r="I566" i="5"/>
  <c r="G566" i="5"/>
  <c r="R446" i="5"/>
  <c r="I1900" i="5"/>
  <c r="H362" i="5"/>
  <c r="G470" i="5"/>
  <c r="H234" i="5"/>
  <c r="G903" i="5"/>
  <c r="J2434" i="5"/>
  <c r="G616" i="5"/>
  <c r="E234" i="5"/>
  <c r="X234" i="5"/>
  <c r="E1862" i="5"/>
  <c r="X1862" i="5"/>
  <c r="E2434" i="5"/>
  <c r="X2434" i="5"/>
  <c r="G434" i="5"/>
  <c r="F2434" i="5"/>
  <c r="E554" i="5"/>
  <c r="X554" i="5"/>
  <c r="G722" i="5"/>
  <c r="R434" i="5"/>
  <c r="H470" i="5"/>
  <c r="F446" i="5"/>
  <c r="E2210" i="5"/>
  <c r="X2210" i="5"/>
  <c r="I434" i="5"/>
  <c r="H2360" i="5"/>
  <c r="G446" i="5"/>
  <c r="H2066" i="5"/>
  <c r="E722" i="5"/>
  <c r="X722" i="5"/>
  <c r="I2066" i="5"/>
  <c r="E2360" i="5"/>
  <c r="X2360" i="5"/>
  <c r="R362" i="5"/>
  <c r="G2210" i="5"/>
  <c r="R428" i="5"/>
  <c r="H578" i="5"/>
  <c r="E2078" i="5"/>
  <c r="X2078" i="5"/>
  <c r="G2390" i="5"/>
  <c r="E830" i="5"/>
  <c r="X830" i="5"/>
  <c r="E578" i="5"/>
  <c r="X578" i="5"/>
  <c r="G912" i="5"/>
  <c r="I314" i="5"/>
  <c r="F1074" i="5"/>
  <c r="H314" i="5"/>
  <c r="J74" i="5"/>
  <c r="E74" i="5"/>
  <c r="X74" i="5"/>
  <c r="H2330" i="5"/>
  <c r="F2330" i="5"/>
  <c r="F2139" i="5"/>
  <c r="R2137" i="5"/>
  <c r="G1116" i="5"/>
  <c r="R1336" i="5"/>
  <c r="J350" i="5"/>
  <c r="E1681" i="5"/>
  <c r="X1681" i="5"/>
  <c r="I432" i="5"/>
  <c r="F432" i="5"/>
  <c r="G1320" i="5"/>
  <c r="E432" i="5"/>
  <c r="X432" i="5"/>
  <c r="E182" i="5"/>
  <c r="X182" i="5"/>
  <c r="R1958" i="5"/>
  <c r="J1116" i="5"/>
  <c r="I2330" i="5"/>
  <c r="J432" i="5"/>
  <c r="E2137" i="5"/>
  <c r="X2137" i="5"/>
  <c r="R1308" i="5"/>
  <c r="E488" i="5"/>
  <c r="X488" i="5"/>
  <c r="G1572" i="5"/>
  <c r="R1406" i="5"/>
  <c r="H2017" i="5"/>
  <c r="J722" i="5"/>
  <c r="E1480" i="5"/>
  <c r="X1480" i="5"/>
  <c r="J303" i="5"/>
  <c r="R1203" i="5"/>
  <c r="I470" i="5"/>
  <c r="F470" i="5"/>
  <c r="E278" i="5"/>
  <c r="X278" i="5"/>
  <c r="R1310" i="5"/>
  <c r="G2433" i="5"/>
  <c r="J434" i="5"/>
  <c r="E1622" i="5"/>
  <c r="X1622" i="5"/>
  <c r="E1203" i="5"/>
  <c r="X1203" i="5"/>
  <c r="J2433" i="5"/>
  <c r="J1952" i="5"/>
  <c r="G1952" i="5"/>
  <c r="J1320" i="5"/>
  <c r="G2434" i="5"/>
  <c r="E434" i="5"/>
  <c r="X434" i="5"/>
  <c r="H446" i="5"/>
  <c r="J1574" i="5"/>
  <c r="F1082" i="5"/>
  <c r="R912" i="5"/>
  <c r="J2287" i="5"/>
  <c r="F434" i="5"/>
  <c r="H1862" i="5"/>
  <c r="H759" i="5"/>
  <c r="J446" i="5"/>
  <c r="J2078" i="5"/>
  <c r="F495" i="5"/>
  <c r="R1970" i="5"/>
  <c r="J86" i="5"/>
  <c r="R1082" i="5"/>
  <c r="J2132" i="5"/>
  <c r="R278" i="5"/>
  <c r="R470" i="5"/>
  <c r="F722" i="5"/>
  <c r="I2434" i="5"/>
  <c r="I1082" i="5"/>
  <c r="R2434" i="5"/>
  <c r="I446" i="5"/>
  <c r="H1574" i="5"/>
  <c r="G84" i="5"/>
  <c r="I84" i="5"/>
  <c r="I2433" i="5"/>
  <c r="I2287" i="5"/>
  <c r="I1970" i="5"/>
  <c r="J865" i="5"/>
  <c r="G1862" i="5"/>
  <c r="H2210" i="5"/>
  <c r="E495" i="5"/>
  <c r="X495" i="5"/>
  <c r="E1970" i="5"/>
  <c r="X1970" i="5"/>
  <c r="H1082" i="5"/>
  <c r="G1310" i="5"/>
  <c r="G1082" i="5"/>
  <c r="I2124" i="5"/>
  <c r="G1406" i="5"/>
  <c r="E314" i="5"/>
  <c r="X314" i="5"/>
  <c r="G650" i="5"/>
  <c r="E26" i="5"/>
  <c r="X26" i="5"/>
  <c r="F1958" i="5"/>
  <c r="E1550" i="5"/>
  <c r="X1550" i="5"/>
  <c r="E255" i="5"/>
  <c r="X255" i="5"/>
  <c r="F2295" i="5"/>
  <c r="H327" i="5"/>
  <c r="G2077" i="5"/>
  <c r="F802" i="5"/>
  <c r="H432" i="5"/>
  <c r="J362" i="5"/>
  <c r="J519" i="5"/>
  <c r="G144" i="5"/>
  <c r="G314" i="5"/>
  <c r="I495" i="5"/>
  <c r="F1550" i="5"/>
  <c r="J470" i="5"/>
  <c r="E1958" i="5"/>
  <c r="X1958" i="5"/>
  <c r="G962" i="5"/>
  <c r="H495" i="5"/>
  <c r="H2132" i="5"/>
  <c r="J1550" i="5"/>
  <c r="E2295" i="5"/>
  <c r="X2295" i="5"/>
  <c r="F2077" i="5"/>
  <c r="I1743" i="5"/>
  <c r="E987" i="5"/>
  <c r="X987" i="5"/>
  <c r="E372" i="5"/>
  <c r="X372" i="5"/>
  <c r="R495" i="5"/>
  <c r="I2132" i="5"/>
  <c r="H1406" i="5"/>
  <c r="J1406" i="5"/>
  <c r="E1406" i="5"/>
  <c r="X1406" i="5"/>
  <c r="J495" i="5"/>
  <c r="J987" i="5"/>
  <c r="I1574" i="5"/>
  <c r="J266" i="5"/>
  <c r="E144" i="5"/>
  <c r="X144" i="5"/>
  <c r="R2433" i="5"/>
  <c r="E104" i="5"/>
  <c r="X104" i="5"/>
  <c r="R2094" i="5"/>
  <c r="E86" i="5"/>
  <c r="X86" i="5"/>
  <c r="R708" i="5"/>
  <c r="G2241" i="5"/>
  <c r="I1116" i="5"/>
  <c r="G710" i="5"/>
  <c r="E1598" i="5"/>
  <c r="X1598" i="5"/>
  <c r="E1116" i="5"/>
  <c r="X1116" i="5"/>
  <c r="J2126" i="5"/>
  <c r="F2433" i="5"/>
  <c r="H372" i="5"/>
  <c r="G86" i="5"/>
  <c r="F2094" i="5"/>
  <c r="E708" i="5"/>
  <c r="X708" i="5"/>
  <c r="G432" i="5"/>
  <c r="G1635" i="5"/>
  <c r="H1944" i="5"/>
  <c r="J710" i="5"/>
  <c r="R759" i="5"/>
  <c r="R314" i="5"/>
  <c r="F2124" i="5"/>
  <c r="I9" i="5"/>
  <c r="J1771" i="5"/>
  <c r="E2016" i="5"/>
  <c r="X2016" i="5"/>
  <c r="G339" i="5"/>
  <c r="H708" i="5"/>
  <c r="H1317" i="5"/>
  <c r="G759" i="5"/>
  <c r="F314" i="5"/>
  <c r="I2414" i="5"/>
  <c r="F182" i="5"/>
  <c r="G1394" i="5"/>
  <c r="F1310" i="5"/>
  <c r="H2142" i="5"/>
  <c r="E782" i="5"/>
  <c r="X782" i="5"/>
  <c r="G74" i="5"/>
  <c r="G2293" i="5"/>
  <c r="R135" i="5"/>
  <c r="J963" i="5"/>
  <c r="H710" i="5"/>
  <c r="H519" i="5"/>
  <c r="F218" i="5"/>
  <c r="F610" i="5"/>
  <c r="H1753" i="5"/>
  <c r="F519" i="5"/>
  <c r="E1082" i="5"/>
  <c r="X1082" i="5"/>
  <c r="R2378" i="5"/>
  <c r="H610" i="5"/>
  <c r="R2414" i="5"/>
  <c r="I218" i="5"/>
  <c r="R1706" i="5"/>
  <c r="F1706" i="5"/>
  <c r="J1706" i="5"/>
  <c r="E2366" i="5"/>
  <c r="X2366" i="5"/>
  <c r="H820" i="5"/>
  <c r="H1970" i="5"/>
  <c r="G2378" i="5"/>
  <c r="R2179" i="5"/>
  <c r="E1572" i="5"/>
  <c r="X1572" i="5"/>
  <c r="J610" i="5"/>
  <c r="J1383" i="5"/>
  <c r="E2340" i="5"/>
  <c r="X2340" i="5"/>
  <c r="F362" i="5"/>
  <c r="E266" i="5"/>
  <c r="X266" i="5"/>
  <c r="E710" i="5"/>
  <c r="X710" i="5"/>
  <c r="E519" i="5"/>
  <c r="X519" i="5"/>
  <c r="F650" i="5"/>
  <c r="G974" i="5"/>
  <c r="F2414" i="5"/>
  <c r="J2066" i="5"/>
  <c r="E218" i="5"/>
  <c r="X218" i="5"/>
  <c r="I1706" i="5"/>
  <c r="E1706" i="5"/>
  <c r="X1706" i="5"/>
  <c r="F266" i="5"/>
  <c r="H218" i="5"/>
  <c r="E1310" i="5"/>
  <c r="X1310" i="5"/>
  <c r="R350" i="5"/>
  <c r="J135" i="5"/>
  <c r="I266" i="5"/>
  <c r="I710" i="5"/>
  <c r="R519" i="5"/>
  <c r="H650" i="5"/>
  <c r="F84" i="5"/>
  <c r="J871" i="5"/>
  <c r="E945" i="5"/>
  <c r="X945" i="5"/>
  <c r="H854" i="5"/>
  <c r="J2179" i="5"/>
  <c r="R610" i="5"/>
  <c r="G1893" i="5"/>
  <c r="R865" i="5"/>
  <c r="G1960" i="5"/>
  <c r="J2402" i="5"/>
  <c r="E962" i="5"/>
  <c r="X962" i="5"/>
  <c r="E459" i="5"/>
  <c r="X459" i="5"/>
  <c r="J650" i="5"/>
  <c r="F2078" i="5"/>
  <c r="J218" i="5"/>
  <c r="F135" i="5"/>
  <c r="R218" i="5"/>
  <c r="R266" i="5"/>
  <c r="R182" i="5"/>
  <c r="G327" i="5"/>
  <c r="R1550" i="5"/>
  <c r="I1550" i="5"/>
  <c r="H1550" i="5"/>
  <c r="H2293" i="5"/>
  <c r="R710" i="5"/>
  <c r="H871" i="5"/>
  <c r="F1075" i="5"/>
  <c r="H2179" i="5"/>
  <c r="G999" i="5"/>
  <c r="E1893" i="5"/>
  <c r="X1893" i="5"/>
  <c r="H1983" i="5"/>
  <c r="G865" i="5"/>
  <c r="H2353" i="5"/>
  <c r="F962" i="5"/>
  <c r="H2078" i="5"/>
  <c r="H459" i="5"/>
  <c r="G1004" i="5"/>
  <c r="I650" i="5"/>
  <c r="G2078" i="5"/>
  <c r="R1922" i="5"/>
  <c r="G278" i="5"/>
  <c r="I182" i="5"/>
  <c r="J278" i="5"/>
  <c r="F1598" i="5"/>
  <c r="F2066" i="5"/>
  <c r="R26" i="5"/>
  <c r="R962" i="5"/>
  <c r="H962" i="5"/>
  <c r="G836" i="5"/>
  <c r="H26" i="5"/>
  <c r="H266" i="5"/>
  <c r="I962" i="5"/>
  <c r="R2366" i="5"/>
  <c r="H135" i="5"/>
  <c r="H2366" i="5"/>
  <c r="R1383" i="5"/>
  <c r="E871" i="5"/>
  <c r="X871" i="5"/>
  <c r="H1897" i="5"/>
  <c r="R1572" i="5"/>
  <c r="G2179" i="5"/>
  <c r="F1347" i="5"/>
  <c r="R2390" i="5"/>
  <c r="F1983" i="5"/>
  <c r="H865" i="5"/>
  <c r="G2353" i="5"/>
  <c r="R2078" i="5"/>
  <c r="J782" i="5"/>
  <c r="E650" i="5"/>
  <c r="X650" i="5"/>
  <c r="H1922" i="5"/>
  <c r="J26" i="5"/>
  <c r="J182" i="5"/>
  <c r="H1958" i="5"/>
  <c r="J1958" i="5"/>
  <c r="I1958" i="5"/>
  <c r="I1130" i="5"/>
  <c r="J2114" i="5"/>
  <c r="R134" i="5"/>
  <c r="F134" i="5"/>
  <c r="G1585" i="5"/>
  <c r="H1130" i="5"/>
  <c r="R2018" i="5"/>
  <c r="J1945" i="5"/>
  <c r="H1069" i="5"/>
  <c r="H974" i="5"/>
  <c r="H2126" i="5"/>
  <c r="H1316" i="5"/>
  <c r="E2018" i="5"/>
  <c r="X2018" i="5"/>
  <c r="F2113" i="5"/>
  <c r="E1944" i="5"/>
  <c r="X1944" i="5"/>
  <c r="I627" i="5"/>
  <c r="F1945" i="5"/>
  <c r="R54" i="5"/>
  <c r="R2124" i="5"/>
  <c r="F1069" i="5"/>
  <c r="I350" i="5"/>
  <c r="R974" i="5"/>
  <c r="E2330" i="5"/>
  <c r="X2330" i="5"/>
  <c r="H998" i="5"/>
  <c r="F1394" i="5"/>
  <c r="R2126" i="5"/>
  <c r="J1130" i="5"/>
  <c r="G1748" i="5"/>
  <c r="E2179" i="5"/>
  <c r="X2179" i="5"/>
  <c r="E2126" i="5"/>
  <c r="X2126" i="5"/>
  <c r="E610" i="5"/>
  <c r="X610" i="5"/>
  <c r="H1969" i="5"/>
  <c r="J1969" i="5"/>
  <c r="F1316" i="5"/>
  <c r="G2332" i="5"/>
  <c r="J2113" i="5"/>
  <c r="H903" i="5"/>
  <c r="H2424" i="5"/>
  <c r="H627" i="5"/>
  <c r="J1431" i="5"/>
  <c r="R1945" i="5"/>
  <c r="H54" i="5"/>
  <c r="E1069" i="5"/>
  <c r="X1069" i="5"/>
  <c r="H350" i="5"/>
  <c r="I974" i="5"/>
  <c r="H134" i="5"/>
  <c r="I134" i="5"/>
  <c r="H1394" i="5"/>
  <c r="I2126" i="5"/>
  <c r="J1310" i="5"/>
  <c r="H1310" i="5"/>
  <c r="I26" i="5"/>
  <c r="F26" i="5"/>
  <c r="H802" i="5"/>
  <c r="R672" i="5"/>
  <c r="E802" i="5"/>
  <c r="X802" i="5"/>
  <c r="H2139" i="5"/>
  <c r="F708" i="5"/>
  <c r="I1969" i="5"/>
  <c r="G234" i="5"/>
  <c r="I2113" i="5"/>
  <c r="E2424" i="5"/>
  <c r="X2424" i="5"/>
  <c r="E627" i="5"/>
  <c r="X627" i="5"/>
  <c r="F1431" i="5"/>
  <c r="E54" i="5"/>
  <c r="X54" i="5"/>
  <c r="F974" i="5"/>
  <c r="I1406" i="5"/>
  <c r="I1598" i="5"/>
  <c r="J134" i="5"/>
  <c r="J1598" i="5"/>
  <c r="R998" i="5"/>
  <c r="R1130" i="5"/>
  <c r="E2066" i="5"/>
  <c r="X2066" i="5"/>
  <c r="G2066" i="5"/>
  <c r="R74" i="5"/>
  <c r="I74" i="5"/>
  <c r="F74" i="5"/>
  <c r="I2114" i="5"/>
  <c r="F2114" i="5"/>
  <c r="R2114" i="5"/>
  <c r="G2304" i="5"/>
  <c r="J1394" i="5"/>
  <c r="R1394" i="5"/>
  <c r="I1394" i="5"/>
  <c r="G1270" i="5"/>
  <c r="E1416" i="5"/>
  <c r="X1416" i="5"/>
  <c r="R327" i="5"/>
  <c r="R932" i="5"/>
  <c r="G1788" i="5"/>
  <c r="I708" i="5"/>
  <c r="F1969" i="5"/>
  <c r="E1922" i="5"/>
  <c r="X1922" i="5"/>
  <c r="I234" i="5"/>
  <c r="E2113" i="5"/>
  <c r="X2113" i="5"/>
  <c r="J627" i="5"/>
  <c r="R2246" i="5"/>
  <c r="F759" i="5"/>
  <c r="E974" i="5"/>
  <c r="X974" i="5"/>
  <c r="G134" i="5"/>
  <c r="H278" i="5"/>
  <c r="F278" i="5"/>
  <c r="E1524" i="5"/>
  <c r="X1524" i="5"/>
  <c r="E1130" i="5"/>
  <c r="X1130" i="5"/>
  <c r="R1270" i="5"/>
  <c r="E1585" i="5"/>
  <c r="X1585" i="5"/>
  <c r="E1945" i="5"/>
  <c r="X1945" i="5"/>
  <c r="G1969" i="5"/>
  <c r="R1656" i="5"/>
  <c r="F2352" i="5"/>
  <c r="H114" i="5"/>
  <c r="J1656" i="5"/>
  <c r="H222" i="5"/>
  <c r="E350" i="5"/>
  <c r="X350" i="5"/>
  <c r="G2360" i="5"/>
  <c r="E327" i="5"/>
  <c r="X327" i="5"/>
  <c r="J1277" i="5"/>
  <c r="I1820" i="5"/>
  <c r="J708" i="5"/>
  <c r="R1969" i="5"/>
  <c r="E1527" i="5"/>
  <c r="X1527" i="5"/>
  <c r="R234" i="5"/>
  <c r="J252" i="5"/>
  <c r="I759" i="5"/>
  <c r="F86" i="5"/>
  <c r="H86" i="5"/>
  <c r="R86" i="5"/>
  <c r="I998" i="5"/>
  <c r="F998" i="5"/>
  <c r="J998" i="5"/>
  <c r="E1837" i="5"/>
  <c r="X1837" i="5"/>
  <c r="J1270" i="5"/>
  <c r="I1945" i="5"/>
  <c r="J1069" i="5"/>
  <c r="E2114" i="5"/>
  <c r="X2114" i="5"/>
  <c r="R2073" i="5"/>
  <c r="I802" i="5"/>
  <c r="R2113" i="5"/>
  <c r="E759" i="5"/>
  <c r="X759" i="5"/>
  <c r="R802" i="5"/>
  <c r="I2018" i="5"/>
  <c r="H2352" i="5"/>
  <c r="F640" i="5"/>
  <c r="F2103" i="5"/>
  <c r="F350" i="5"/>
  <c r="H1820" i="5"/>
  <c r="H1681" i="5"/>
  <c r="E2043" i="5"/>
  <c r="X2043" i="5"/>
  <c r="E1934" i="5"/>
  <c r="X1934" i="5"/>
  <c r="J234" i="5"/>
  <c r="R459" i="5"/>
  <c r="H1598" i="5"/>
  <c r="R1598" i="5"/>
  <c r="G2114" i="5"/>
  <c r="G1130" i="5"/>
  <c r="I327" i="5"/>
  <c r="F327" i="5"/>
  <c r="E98" i="5"/>
  <c r="X98" i="5"/>
  <c r="J98" i="5"/>
  <c r="F98" i="5"/>
  <c r="H98" i="5"/>
  <c r="I98" i="5"/>
  <c r="R98" i="5"/>
  <c r="E626" i="5"/>
  <c r="X626" i="5"/>
  <c r="I626" i="5"/>
  <c r="R626" i="5"/>
  <c r="H626" i="5"/>
  <c r="J626" i="5"/>
  <c r="F626" i="5"/>
  <c r="E769" i="5"/>
  <c r="X769" i="5"/>
  <c r="R1524" i="5"/>
  <c r="E1743" i="5"/>
  <c r="X1743" i="5"/>
  <c r="H2329" i="5"/>
  <c r="J663" i="5"/>
  <c r="G672" i="5"/>
  <c r="R84" i="5"/>
  <c r="I1910" i="5"/>
  <c r="E2414" i="5"/>
  <c r="X2414" i="5"/>
  <c r="G1454" i="5"/>
  <c r="E206" i="5"/>
  <c r="X206" i="5"/>
  <c r="R206" i="5"/>
  <c r="F206" i="5"/>
  <c r="H206" i="5"/>
  <c r="J206" i="5"/>
  <c r="I206" i="5"/>
  <c r="E1166" i="5"/>
  <c r="X1166" i="5"/>
  <c r="R1166" i="5"/>
  <c r="I1166" i="5"/>
  <c r="H1166" i="5"/>
  <c r="J1166" i="5"/>
  <c r="F1166" i="5"/>
  <c r="E1670" i="5"/>
  <c r="X1670" i="5"/>
  <c r="H1670" i="5"/>
  <c r="J1670" i="5"/>
  <c r="F1670" i="5"/>
  <c r="I1670" i="5"/>
  <c r="R1670" i="5"/>
  <c r="E2174" i="5"/>
  <c r="X2174" i="5"/>
  <c r="R2174" i="5"/>
  <c r="F2174" i="5"/>
  <c r="I2174" i="5"/>
  <c r="J2174" i="5"/>
  <c r="H2174" i="5"/>
  <c r="G135" i="5"/>
  <c r="G2016" i="5"/>
  <c r="R1537" i="5"/>
  <c r="I854" i="5"/>
  <c r="F999" i="5"/>
  <c r="R1400" i="5"/>
  <c r="H1821" i="5"/>
  <c r="H1537" i="5"/>
  <c r="H2077" i="5"/>
  <c r="E1646" i="5"/>
  <c r="X1646" i="5"/>
  <c r="H1646" i="5"/>
  <c r="I1646" i="5"/>
  <c r="R1646" i="5"/>
  <c r="F1646" i="5"/>
  <c r="J1646" i="5"/>
  <c r="E758" i="5"/>
  <c r="X758" i="5"/>
  <c r="J758" i="5"/>
  <c r="R758" i="5"/>
  <c r="I758" i="5"/>
  <c r="F758" i="5"/>
  <c r="H758" i="5"/>
  <c r="G1400" i="5"/>
  <c r="J1983" i="5"/>
  <c r="H769" i="5"/>
  <c r="H1910" i="5"/>
  <c r="F302" i="5"/>
  <c r="R302" i="5"/>
  <c r="E1466" i="5"/>
  <c r="X1466" i="5"/>
  <c r="J1466" i="5"/>
  <c r="F1466" i="5"/>
  <c r="I1466" i="5"/>
  <c r="H1466" i="5"/>
  <c r="R1466" i="5"/>
  <c r="R1658" i="5"/>
  <c r="H1658" i="5"/>
  <c r="I1658" i="5"/>
  <c r="G1658" i="5"/>
  <c r="E2198" i="5"/>
  <c r="X2198" i="5"/>
  <c r="H2198" i="5"/>
  <c r="I2198" i="5"/>
  <c r="R2198" i="5"/>
  <c r="J2198" i="5"/>
  <c r="F2198" i="5"/>
  <c r="I973" i="5"/>
  <c r="F973" i="5"/>
  <c r="E1316" i="5"/>
  <c r="X1316" i="5"/>
  <c r="E84" i="5"/>
  <c r="X84" i="5"/>
  <c r="E146" i="5"/>
  <c r="X146" i="5"/>
  <c r="J146" i="5"/>
  <c r="R146" i="5"/>
  <c r="H146" i="5"/>
  <c r="I146" i="5"/>
  <c r="F146" i="5"/>
  <c r="E482" i="5"/>
  <c r="X482" i="5"/>
  <c r="J482" i="5"/>
  <c r="F482" i="5"/>
  <c r="H482" i="5"/>
  <c r="I482" i="5"/>
  <c r="R482" i="5"/>
  <c r="J2414" i="5"/>
  <c r="H2414" i="5"/>
  <c r="E1400" i="5"/>
  <c r="X1400" i="5"/>
  <c r="I2293" i="5"/>
  <c r="F1753" i="5"/>
  <c r="F42" i="5"/>
  <c r="G2184" i="5"/>
  <c r="R663" i="5"/>
  <c r="E1370" i="5"/>
  <c r="X1370" i="5"/>
  <c r="F1370" i="5"/>
  <c r="R1370" i="5"/>
  <c r="J1370" i="5"/>
  <c r="H1370" i="5"/>
  <c r="G1370" i="5"/>
  <c r="I1370" i="5"/>
  <c r="E1694" i="5"/>
  <c r="X1694" i="5"/>
  <c r="F1694" i="5"/>
  <c r="I1694" i="5"/>
  <c r="H1694" i="5"/>
  <c r="R1694" i="5"/>
  <c r="J1694" i="5"/>
  <c r="E818" i="5"/>
  <c r="X818" i="5"/>
  <c r="J818" i="5"/>
  <c r="I818" i="5"/>
  <c r="H818" i="5"/>
  <c r="R818" i="5"/>
  <c r="F818" i="5"/>
  <c r="E926" i="5"/>
  <c r="X926" i="5"/>
  <c r="H926" i="5"/>
  <c r="J926" i="5"/>
  <c r="F926" i="5"/>
  <c r="I926" i="5"/>
  <c r="R926" i="5"/>
  <c r="E1478" i="5"/>
  <c r="X1478" i="5"/>
  <c r="R1478" i="5"/>
  <c r="I1478" i="5"/>
  <c r="F1478" i="5"/>
  <c r="J1478" i="5"/>
  <c r="H1478" i="5"/>
  <c r="G98" i="5"/>
  <c r="R1455" i="5"/>
  <c r="E302" i="5"/>
  <c r="X302" i="5"/>
  <c r="I2390" i="5"/>
  <c r="H1153" i="5"/>
  <c r="I2233" i="5"/>
  <c r="J973" i="5"/>
  <c r="J2248" i="5"/>
  <c r="I2428" i="5"/>
  <c r="G1467" i="5"/>
  <c r="R973" i="5"/>
  <c r="J1910" i="5"/>
  <c r="H2005" i="5"/>
  <c r="J1934" i="5"/>
  <c r="E2246" i="5"/>
  <c r="X2246" i="5"/>
  <c r="I1632" i="5"/>
  <c r="R312" i="5"/>
  <c r="E530" i="5"/>
  <c r="X530" i="5"/>
  <c r="H530" i="5"/>
  <c r="F530" i="5"/>
  <c r="J530" i="5"/>
  <c r="I530" i="5"/>
  <c r="R530" i="5"/>
  <c r="E1718" i="5"/>
  <c r="X1718" i="5"/>
  <c r="J1718" i="5"/>
  <c r="F1718" i="5"/>
  <c r="H1718" i="5"/>
  <c r="I1718" i="5"/>
  <c r="R1718" i="5"/>
  <c r="I2210" i="5"/>
  <c r="J2210" i="5"/>
  <c r="I938" i="5"/>
  <c r="F938" i="5"/>
  <c r="E1070" i="5"/>
  <c r="X1070" i="5"/>
  <c r="F1070" i="5"/>
  <c r="H1070" i="5"/>
  <c r="R1070" i="5"/>
  <c r="I1070" i="5"/>
  <c r="J1070" i="5"/>
  <c r="J938" i="5"/>
  <c r="E50" i="5"/>
  <c r="X50" i="5"/>
  <c r="J50" i="5"/>
  <c r="I50" i="5"/>
  <c r="H50" i="5"/>
  <c r="R50" i="5"/>
  <c r="F50" i="5"/>
  <c r="E1538" i="5"/>
  <c r="X1538" i="5"/>
  <c r="J1538" i="5"/>
  <c r="R1538" i="5"/>
  <c r="I1538" i="5"/>
  <c r="F1538" i="5"/>
  <c r="H1538" i="5"/>
  <c r="E590" i="5"/>
  <c r="X590" i="5"/>
  <c r="H590" i="5"/>
  <c r="I590" i="5"/>
  <c r="R590" i="5"/>
  <c r="J590" i="5"/>
  <c r="F590" i="5"/>
  <c r="E1322" i="5"/>
  <c r="X1322" i="5"/>
  <c r="R1322" i="5"/>
  <c r="I1322" i="5"/>
  <c r="J1322" i="5"/>
  <c r="F1322" i="5"/>
  <c r="H1322" i="5"/>
  <c r="E1766" i="5"/>
  <c r="X1766" i="5"/>
  <c r="H1766" i="5"/>
  <c r="I1766" i="5"/>
  <c r="F1766" i="5"/>
  <c r="J1766" i="5"/>
  <c r="R1766" i="5"/>
  <c r="I578" i="5"/>
  <c r="R578" i="5"/>
  <c r="F578" i="5"/>
  <c r="J578" i="5"/>
  <c r="E1418" i="5"/>
  <c r="X1418" i="5"/>
  <c r="F1418" i="5"/>
  <c r="J1418" i="5"/>
  <c r="I1418" i="5"/>
  <c r="R1418" i="5"/>
  <c r="H1418" i="5"/>
  <c r="E2054" i="5"/>
  <c r="X2054" i="5"/>
  <c r="F2054" i="5"/>
  <c r="H2054" i="5"/>
  <c r="J2054" i="5"/>
  <c r="R2054" i="5"/>
  <c r="I2054" i="5"/>
  <c r="G2054" i="5"/>
  <c r="E222" i="5"/>
  <c r="X222" i="5"/>
  <c r="F1910" i="5"/>
  <c r="E194" i="5"/>
  <c r="X194" i="5"/>
  <c r="H194" i="5"/>
  <c r="F194" i="5"/>
  <c r="R194" i="5"/>
  <c r="I194" i="5"/>
  <c r="E986" i="5"/>
  <c r="X986" i="5"/>
  <c r="F986" i="5"/>
  <c r="J986" i="5"/>
  <c r="H986" i="5"/>
  <c r="I986" i="5"/>
  <c r="R986" i="5"/>
  <c r="F1467" i="5"/>
  <c r="G1383" i="5"/>
  <c r="E2353" i="5"/>
  <c r="X2353" i="5"/>
  <c r="G2329" i="5"/>
  <c r="R2329" i="5"/>
  <c r="H84" i="5"/>
  <c r="H302" i="5"/>
  <c r="I1467" i="5"/>
  <c r="J1753" i="5"/>
  <c r="R2016" i="5"/>
  <c r="R1753" i="5"/>
  <c r="E1910" i="5"/>
  <c r="X1910" i="5"/>
  <c r="H1454" i="5"/>
  <c r="E338" i="5"/>
  <c r="X338" i="5"/>
  <c r="J338" i="5"/>
  <c r="R338" i="5"/>
  <c r="I338" i="5"/>
  <c r="H338" i="5"/>
  <c r="F338" i="5"/>
  <c r="E1490" i="5"/>
  <c r="X1490" i="5"/>
  <c r="H1490" i="5"/>
  <c r="I1490" i="5"/>
  <c r="R1490" i="5"/>
  <c r="J1490" i="5"/>
  <c r="F1490" i="5"/>
  <c r="G1490" i="5"/>
  <c r="E428" i="5"/>
  <c r="X428" i="5"/>
  <c r="J1455" i="5"/>
  <c r="J302" i="5"/>
  <c r="R900" i="5"/>
  <c r="F2248" i="5"/>
  <c r="I1753" i="5"/>
  <c r="E1454" i="5"/>
  <c r="X1454" i="5"/>
  <c r="E1826" i="5"/>
  <c r="X1826" i="5"/>
  <c r="R1826" i="5"/>
  <c r="J1826" i="5"/>
  <c r="H1826" i="5"/>
  <c r="I1826" i="5"/>
  <c r="F1826" i="5"/>
  <c r="E1753" i="5"/>
  <c r="X1753" i="5"/>
  <c r="F1658" i="5"/>
  <c r="R2184" i="5"/>
  <c r="F903" i="5"/>
  <c r="J1827" i="5"/>
  <c r="E158" i="5"/>
  <c r="X158" i="5"/>
  <c r="R158" i="5"/>
  <c r="I158" i="5"/>
  <c r="F158" i="5"/>
  <c r="J158" i="5"/>
  <c r="H158" i="5"/>
  <c r="E1514" i="5"/>
  <c r="X1514" i="5"/>
  <c r="R1514" i="5"/>
  <c r="I1514" i="5"/>
  <c r="F1514" i="5"/>
  <c r="E1455" i="5"/>
  <c r="X1455" i="5"/>
  <c r="H1514" i="5"/>
  <c r="E2352" i="5"/>
  <c r="X2352" i="5"/>
  <c r="G1897" i="5"/>
  <c r="H649" i="5"/>
  <c r="F1880" i="5"/>
  <c r="R924" i="5"/>
  <c r="I1161" i="5"/>
  <c r="R1161" i="5"/>
  <c r="I2077" i="5"/>
  <c r="R2304" i="5"/>
  <c r="E1153" i="5"/>
  <c r="X1153" i="5"/>
  <c r="I488" i="5"/>
  <c r="E1467" i="5"/>
  <c r="X1467" i="5"/>
  <c r="G363" i="5"/>
  <c r="I2173" i="5"/>
  <c r="E663" i="5"/>
  <c r="X663" i="5"/>
  <c r="G1670" i="5"/>
  <c r="R1244" i="5"/>
  <c r="R2413" i="5"/>
  <c r="I222" i="5"/>
  <c r="G938" i="5"/>
  <c r="E2419" i="5"/>
  <c r="X2419" i="5"/>
  <c r="E2073" i="5"/>
  <c r="X2073" i="5"/>
  <c r="G488" i="5"/>
  <c r="E2428" i="5"/>
  <c r="X2428" i="5"/>
  <c r="J2005" i="5"/>
  <c r="F2173" i="5"/>
  <c r="I903" i="5"/>
  <c r="R25" i="5"/>
  <c r="H782" i="5"/>
  <c r="J1154" i="5"/>
  <c r="E1244" i="5"/>
  <c r="X1244" i="5"/>
  <c r="R418" i="5"/>
  <c r="I1400" i="5"/>
  <c r="G1944" i="5"/>
  <c r="J1347" i="5"/>
  <c r="E2413" i="5"/>
  <c r="X2413" i="5"/>
  <c r="R222" i="5"/>
  <c r="E2048" i="5"/>
  <c r="X2048" i="5"/>
  <c r="R938" i="5"/>
  <c r="I2109" i="5"/>
  <c r="F2018" i="5"/>
  <c r="R1568" i="5"/>
  <c r="R1788" i="5"/>
  <c r="R1983" i="5"/>
  <c r="R488" i="5"/>
  <c r="R2428" i="5"/>
  <c r="I1090" i="5"/>
  <c r="G1537" i="5"/>
  <c r="G2005" i="5"/>
  <c r="I1203" i="5"/>
  <c r="I1934" i="5"/>
  <c r="R1934" i="5"/>
  <c r="E2089" i="5"/>
  <c r="X2089" i="5"/>
  <c r="J2317" i="5"/>
  <c r="H2173" i="5"/>
  <c r="J903" i="5"/>
  <c r="E135" i="5"/>
  <c r="X135" i="5"/>
  <c r="G663" i="5"/>
  <c r="I54" i="5"/>
  <c r="I252" i="5"/>
  <c r="J25" i="5"/>
  <c r="F782" i="5"/>
  <c r="F1922" i="5"/>
  <c r="J242" i="5"/>
  <c r="H242" i="5"/>
  <c r="F242" i="5"/>
  <c r="E242" i="5"/>
  <c r="X242" i="5"/>
  <c r="R242" i="5"/>
  <c r="I242" i="5"/>
  <c r="E1046" i="5"/>
  <c r="X1046" i="5"/>
  <c r="F1046" i="5"/>
  <c r="R1046" i="5"/>
  <c r="J1046" i="5"/>
  <c r="H1046" i="5"/>
  <c r="I1046" i="5"/>
  <c r="E1226" i="5"/>
  <c r="X1226" i="5"/>
  <c r="H1226" i="5"/>
  <c r="J1226" i="5"/>
  <c r="R1226" i="5"/>
  <c r="I1226" i="5"/>
  <c r="F1226" i="5"/>
  <c r="J2330" i="5"/>
  <c r="R2330" i="5"/>
  <c r="E950" i="5"/>
  <c r="X950" i="5"/>
  <c r="I950" i="5"/>
  <c r="H950" i="5"/>
  <c r="F950" i="5"/>
  <c r="R950" i="5"/>
  <c r="J950" i="5"/>
  <c r="R1454" i="5"/>
  <c r="J1454" i="5"/>
  <c r="I1454" i="5"/>
  <c r="E1383" i="5"/>
  <c r="X1383" i="5"/>
  <c r="I302" i="5"/>
  <c r="H1467" i="5"/>
  <c r="E1820" i="5"/>
  <c r="X1820" i="5"/>
  <c r="E973" i="5"/>
  <c r="X973" i="5"/>
  <c r="F1934" i="5"/>
  <c r="G2018" i="5"/>
  <c r="H973" i="5"/>
  <c r="G2428" i="5"/>
  <c r="F1537" i="5"/>
  <c r="R1910" i="5"/>
  <c r="J1658" i="5"/>
  <c r="R903" i="5"/>
  <c r="G25" i="5"/>
  <c r="H1963" i="5"/>
  <c r="J1514" i="5"/>
  <c r="J947" i="5"/>
  <c r="E1880" i="5"/>
  <c r="X1880" i="5"/>
  <c r="E924" i="5"/>
  <c r="X924" i="5"/>
  <c r="H1090" i="5"/>
  <c r="H600" i="5"/>
  <c r="R782" i="5"/>
  <c r="E2334" i="5"/>
  <c r="X2334" i="5"/>
  <c r="G2254" i="5"/>
  <c r="R1944" i="5"/>
  <c r="G222" i="5"/>
  <c r="E938" i="5"/>
  <c r="X938" i="5"/>
  <c r="J2018" i="5"/>
  <c r="R2142" i="5"/>
  <c r="F2390" i="5"/>
  <c r="J1788" i="5"/>
  <c r="G1983" i="5"/>
  <c r="F488" i="5"/>
  <c r="F2428" i="5"/>
  <c r="J1537" i="5"/>
  <c r="F2293" i="5"/>
  <c r="G1203" i="5"/>
  <c r="H1934" i="5"/>
  <c r="R2354" i="5"/>
  <c r="F2317" i="5"/>
  <c r="E2173" i="5"/>
  <c r="X2173" i="5"/>
  <c r="R963" i="5"/>
  <c r="I1272" i="5"/>
  <c r="F54" i="5"/>
  <c r="H999" i="5"/>
  <c r="E252" i="5"/>
  <c r="X252" i="5"/>
  <c r="I600" i="5"/>
  <c r="I782" i="5"/>
  <c r="G1922" i="5"/>
  <c r="G482" i="5"/>
  <c r="J1970" i="5"/>
  <c r="F1970" i="5"/>
  <c r="E602" i="5"/>
  <c r="X602" i="5"/>
  <c r="H602" i="5"/>
  <c r="F602" i="5"/>
  <c r="I602" i="5"/>
  <c r="R602" i="5"/>
  <c r="J602" i="5"/>
  <c r="E1214" i="5"/>
  <c r="X1214" i="5"/>
  <c r="J1214" i="5"/>
  <c r="I1214" i="5"/>
  <c r="F1214" i="5"/>
  <c r="H1214" i="5"/>
  <c r="R1214" i="5"/>
  <c r="G1214" i="5"/>
  <c r="E1334" i="5"/>
  <c r="X1334" i="5"/>
  <c r="F1334" i="5"/>
  <c r="R1334" i="5"/>
  <c r="H1334" i="5"/>
  <c r="J1334" i="5"/>
  <c r="I1334" i="5"/>
  <c r="E1898" i="5"/>
  <c r="X1898" i="5"/>
  <c r="F1898" i="5"/>
  <c r="H1898" i="5"/>
  <c r="R1898" i="5"/>
  <c r="I1898" i="5"/>
  <c r="J1898" i="5"/>
  <c r="E1430" i="5"/>
  <c r="X1430" i="5"/>
  <c r="I1430" i="5"/>
  <c r="R1430" i="5"/>
  <c r="F1430" i="5"/>
  <c r="H1430" i="5"/>
  <c r="J1430" i="5"/>
  <c r="I999" i="5"/>
  <c r="E2390" i="5"/>
  <c r="X2390" i="5"/>
  <c r="E963" i="5"/>
  <c r="X963" i="5"/>
  <c r="F2329" i="5"/>
  <c r="G2246" i="5"/>
  <c r="E1778" i="5"/>
  <c r="X1778" i="5"/>
  <c r="H1778" i="5"/>
  <c r="R1778" i="5"/>
  <c r="I1778" i="5"/>
  <c r="F1778" i="5"/>
  <c r="J1778" i="5"/>
  <c r="G854" i="5"/>
  <c r="I663" i="5"/>
  <c r="G1821" i="5"/>
  <c r="R1467" i="5"/>
  <c r="R1960" i="5"/>
  <c r="G1632" i="5"/>
  <c r="I312" i="5"/>
  <c r="F663" i="5"/>
  <c r="I1537" i="5"/>
  <c r="F1203" i="5"/>
  <c r="E1658" i="5"/>
  <c r="X1658" i="5"/>
  <c r="R2317" i="5"/>
  <c r="E600" i="5"/>
  <c r="X600" i="5"/>
  <c r="J678" i="5"/>
  <c r="H2390" i="5"/>
  <c r="J222" i="5"/>
  <c r="E999" i="5"/>
  <c r="X999" i="5"/>
  <c r="G418" i="5"/>
  <c r="H2023" i="5"/>
  <c r="I1983" i="5"/>
  <c r="F1681" i="5"/>
  <c r="J488" i="5"/>
  <c r="H2287" i="5"/>
  <c r="F1383" i="5"/>
  <c r="J1203" i="5"/>
  <c r="J2354" i="5"/>
  <c r="E2317" i="5"/>
  <c r="X2317" i="5"/>
  <c r="F963" i="5"/>
  <c r="F649" i="5"/>
  <c r="J54" i="5"/>
  <c r="J999" i="5"/>
  <c r="I519" i="5"/>
  <c r="F252" i="5"/>
  <c r="J1922" i="5"/>
  <c r="F2210" i="5"/>
  <c r="E1106" i="5"/>
  <c r="X1106" i="5"/>
  <c r="J1106" i="5"/>
  <c r="I1106" i="5"/>
  <c r="H1106" i="5"/>
  <c r="R1106" i="5"/>
  <c r="F1106" i="5"/>
  <c r="G1430" i="5"/>
  <c r="G1646" i="5"/>
  <c r="E1754" i="5"/>
  <c r="X1754" i="5"/>
  <c r="I1754" i="5"/>
  <c r="R1754" i="5"/>
  <c r="F1754" i="5"/>
  <c r="H1754" i="5"/>
  <c r="J1754" i="5"/>
  <c r="G626" i="5"/>
  <c r="E734" i="5"/>
  <c r="X734" i="5"/>
  <c r="R734" i="5"/>
  <c r="F734" i="5"/>
  <c r="J734" i="5"/>
  <c r="I734" i="5"/>
  <c r="H734" i="5"/>
  <c r="G1418" i="5"/>
  <c r="H1765" i="5"/>
  <c r="H2067" i="5"/>
  <c r="F2067" i="5"/>
  <c r="J418" i="5"/>
  <c r="E1083" i="5"/>
  <c r="X1083" i="5"/>
  <c r="E571" i="5"/>
  <c r="X571" i="5"/>
  <c r="G128" i="5"/>
  <c r="G2347" i="5"/>
  <c r="G173" i="5"/>
  <c r="J2109" i="5"/>
  <c r="G930" i="5"/>
  <c r="I1609" i="5"/>
  <c r="E42" i="5"/>
  <c r="X42" i="5"/>
  <c r="R1083" i="5"/>
  <c r="R1827" i="5"/>
  <c r="E2067" i="5"/>
  <c r="X2067" i="5"/>
  <c r="G1604" i="5"/>
  <c r="F25" i="5"/>
  <c r="I2354" i="5"/>
  <c r="E2282" i="5"/>
  <c r="X2282" i="5"/>
  <c r="R2282" i="5"/>
  <c r="J2282" i="5"/>
  <c r="I2282" i="5"/>
  <c r="F2282" i="5"/>
  <c r="H2282" i="5"/>
  <c r="E2270" i="5"/>
  <c r="X2270" i="5"/>
  <c r="F2270" i="5"/>
  <c r="H2270" i="5"/>
  <c r="J2270" i="5"/>
  <c r="R2270" i="5"/>
  <c r="I2270" i="5"/>
  <c r="G2270" i="5"/>
  <c r="I900" i="5"/>
  <c r="F185" i="5"/>
  <c r="G2109" i="5"/>
  <c r="E930" i="5"/>
  <c r="X930" i="5"/>
  <c r="F1861" i="5"/>
  <c r="E1609" i="5"/>
  <c r="X1609" i="5"/>
  <c r="G1131" i="5"/>
  <c r="I25" i="5"/>
  <c r="H2354" i="5"/>
  <c r="E2294" i="5"/>
  <c r="X2294" i="5"/>
  <c r="I2294" i="5"/>
  <c r="H2294" i="5"/>
  <c r="J2294" i="5"/>
  <c r="F2294" i="5"/>
  <c r="R2294" i="5"/>
  <c r="J1743" i="5"/>
  <c r="H1743" i="5"/>
  <c r="R1743" i="5"/>
  <c r="F1743" i="5"/>
  <c r="I639" i="5"/>
  <c r="F1083" i="5"/>
  <c r="J1083" i="5"/>
  <c r="F1599" i="5"/>
  <c r="R542" i="5"/>
  <c r="J542" i="5"/>
  <c r="H542" i="5"/>
  <c r="F542" i="5"/>
  <c r="R1152" i="5"/>
  <c r="G2149" i="5"/>
  <c r="E2354" i="5"/>
  <c r="X2354" i="5"/>
  <c r="E672" i="5"/>
  <c r="X672" i="5"/>
  <c r="G2124" i="5"/>
  <c r="F1131" i="5"/>
  <c r="E25" i="5"/>
  <c r="X25" i="5"/>
  <c r="F830" i="5"/>
  <c r="J830" i="5"/>
  <c r="R830" i="5"/>
  <c r="G830" i="5"/>
  <c r="I830" i="5"/>
  <c r="G362" i="5"/>
  <c r="I362" i="5"/>
  <c r="J2366" i="5"/>
  <c r="I2366" i="5"/>
  <c r="F2366" i="5"/>
  <c r="G2067" i="5"/>
  <c r="H1748" i="5"/>
  <c r="F900" i="5"/>
  <c r="E1152" i="5"/>
  <c r="X1152" i="5"/>
  <c r="R1604" i="5"/>
  <c r="J900" i="5"/>
  <c r="J1765" i="5"/>
  <c r="E1233" i="5"/>
  <c r="X1233" i="5"/>
  <c r="I1520" i="5"/>
  <c r="R2010" i="5"/>
  <c r="H145" i="5"/>
  <c r="J2124" i="5"/>
  <c r="I1862" i="5"/>
  <c r="F1862" i="5"/>
  <c r="J1862" i="5"/>
  <c r="I722" i="5"/>
  <c r="H722" i="5"/>
  <c r="F2378" i="5"/>
  <c r="J2378" i="5"/>
  <c r="I2378" i="5"/>
  <c r="H2378" i="5"/>
  <c r="I255" i="5"/>
  <c r="H255" i="5"/>
  <c r="G255" i="5"/>
  <c r="R255" i="5"/>
  <c r="F255" i="5"/>
  <c r="F627" i="5"/>
  <c r="R627" i="5"/>
  <c r="E1963" i="5"/>
  <c r="X1963" i="5"/>
  <c r="G2017" i="5"/>
  <c r="I930" i="5"/>
  <c r="I1861" i="5"/>
  <c r="I1765" i="5"/>
  <c r="H1520" i="5"/>
  <c r="H1861" i="5"/>
  <c r="E2010" i="5"/>
  <c r="X2010" i="5"/>
  <c r="J1609" i="5"/>
  <c r="I145" i="5"/>
  <c r="G518" i="5"/>
  <c r="G1380" i="5"/>
  <c r="R554" i="5"/>
  <c r="F554" i="5"/>
  <c r="G554" i="5"/>
  <c r="H554" i="5"/>
  <c r="I554" i="5"/>
  <c r="G1574" i="5"/>
  <c r="F1574" i="5"/>
  <c r="R1574" i="5"/>
  <c r="E1034" i="5"/>
  <c r="X1034" i="5"/>
  <c r="R1034" i="5"/>
  <c r="J1034" i="5"/>
  <c r="F1034" i="5"/>
  <c r="H1034" i="5"/>
  <c r="G1034" i="5"/>
  <c r="I1034" i="5"/>
  <c r="I987" i="5"/>
  <c r="H987" i="5"/>
  <c r="F987" i="5"/>
  <c r="R987" i="5"/>
  <c r="E1371" i="5"/>
  <c r="X1371" i="5"/>
  <c r="F1371" i="5"/>
  <c r="G1371" i="5"/>
  <c r="I1371" i="5"/>
  <c r="H1371" i="5"/>
  <c r="J1371" i="5"/>
  <c r="H1827" i="5"/>
  <c r="I1827" i="5"/>
  <c r="G1827" i="5"/>
  <c r="J2017" i="5"/>
  <c r="J329" i="5"/>
  <c r="I2017" i="5"/>
  <c r="G900" i="5"/>
  <c r="J128" i="5"/>
  <c r="E418" i="5"/>
  <c r="X418" i="5"/>
  <c r="H930" i="5"/>
  <c r="G1765" i="5"/>
  <c r="G1861" i="5"/>
  <c r="J1520" i="5"/>
  <c r="I2010" i="5"/>
  <c r="G1609" i="5"/>
  <c r="G2176" i="5"/>
  <c r="G542" i="5"/>
  <c r="G145" i="5"/>
  <c r="F1827" i="5"/>
  <c r="E1340" i="5"/>
  <c r="X1340" i="5"/>
  <c r="J518" i="5"/>
  <c r="I518" i="5"/>
  <c r="E878" i="5"/>
  <c r="X878" i="5"/>
  <c r="R878" i="5"/>
  <c r="F878" i="5"/>
  <c r="I878" i="5"/>
  <c r="H878" i="5"/>
  <c r="J878" i="5"/>
  <c r="G878" i="5"/>
  <c r="H1622" i="5"/>
  <c r="G1622" i="5"/>
  <c r="R1622" i="5"/>
  <c r="F1622" i="5"/>
  <c r="I1622" i="5"/>
  <c r="I2402" i="5"/>
  <c r="H2402" i="5"/>
  <c r="F2402" i="5"/>
  <c r="R2402" i="5"/>
  <c r="F418" i="5"/>
  <c r="G1083" i="5"/>
  <c r="F2241" i="5"/>
  <c r="E900" i="5"/>
  <c r="X900" i="5"/>
  <c r="F1866" i="5"/>
  <c r="R930" i="5"/>
  <c r="F1520" i="5"/>
  <c r="F2010" i="5"/>
  <c r="R1609" i="5"/>
  <c r="J1861" i="5"/>
  <c r="G2311" i="5"/>
  <c r="I542" i="5"/>
  <c r="R2067" i="5"/>
  <c r="G610" i="5"/>
  <c r="H2246" i="5"/>
  <c r="I2246" i="5"/>
  <c r="J2246" i="5"/>
  <c r="F459" i="5"/>
  <c r="I459" i="5"/>
  <c r="J459" i="5"/>
  <c r="H1431" i="5"/>
  <c r="R1431" i="5"/>
  <c r="I1431" i="5"/>
  <c r="G1431" i="5"/>
  <c r="R1765" i="5"/>
  <c r="I418" i="5"/>
  <c r="H1083" i="5"/>
  <c r="I2406" i="5"/>
  <c r="F2347" i="5"/>
  <c r="J1866" i="5"/>
  <c r="F930" i="5"/>
  <c r="E1520" i="5"/>
  <c r="X1520" i="5"/>
  <c r="H1609" i="5"/>
  <c r="R1861" i="5"/>
  <c r="H42" i="5"/>
  <c r="E542" i="5"/>
  <c r="X542" i="5"/>
  <c r="I2067" i="5"/>
  <c r="J1131" i="5"/>
  <c r="F2354" i="5"/>
  <c r="E2426" i="5"/>
  <c r="X2426" i="5"/>
  <c r="J2426" i="5"/>
  <c r="H2426" i="5"/>
  <c r="I2426" i="5"/>
  <c r="R2426" i="5"/>
  <c r="F2426" i="5"/>
  <c r="J2343" i="5"/>
  <c r="E2343" i="5"/>
  <c r="X2343" i="5"/>
  <c r="R2343" i="5"/>
  <c r="F2343" i="5"/>
  <c r="G2343" i="5"/>
  <c r="I2343" i="5"/>
  <c r="H2343" i="5"/>
  <c r="G2402" i="5"/>
  <c r="F1765" i="5"/>
  <c r="F518" i="5"/>
  <c r="R518" i="5"/>
  <c r="H518" i="5"/>
  <c r="H1131" i="5"/>
  <c r="R1131" i="5"/>
  <c r="J571" i="5"/>
  <c r="E2406" i="5"/>
  <c r="X2406" i="5"/>
  <c r="R316" i="5"/>
  <c r="R2347" i="5"/>
  <c r="J2067" i="5"/>
  <c r="E1131" i="5"/>
  <c r="X1131" i="5"/>
  <c r="G217" i="5"/>
  <c r="H963" i="5"/>
  <c r="I963" i="5"/>
  <c r="G2426" i="5"/>
  <c r="Z20" i="4"/>
  <c r="U12" i="4"/>
  <c r="V12" i="4"/>
  <c r="U13" i="4"/>
  <c r="V49" i="4"/>
  <c r="Y19" i="4"/>
  <c r="Z19" i="4"/>
  <c r="V50" i="4"/>
  <c r="V51" i="4"/>
  <c r="W51" i="4"/>
  <c r="T17" i="4"/>
  <c r="T18" i="4"/>
  <c r="U18" i="4"/>
  <c r="U48" i="4"/>
  <c r="V48" i="4"/>
  <c r="T15" i="4"/>
  <c r="T16" i="4"/>
  <c r="G947" i="5"/>
  <c r="G1473" i="5"/>
  <c r="E932" i="5"/>
  <c r="X932" i="5"/>
  <c r="E185" i="5"/>
  <c r="X185" i="5"/>
  <c r="H2233" i="5"/>
  <c r="G1029" i="5"/>
  <c r="G2419" i="5"/>
  <c r="F624" i="5"/>
  <c r="J1236" i="5"/>
  <c r="H1916" i="5"/>
  <c r="H173" i="5"/>
  <c r="F502" i="5"/>
  <c r="E2233" i="5"/>
  <c r="X2233" i="5"/>
  <c r="J632" i="5"/>
  <c r="G820" i="5"/>
  <c r="E624" i="5"/>
  <c r="X624" i="5"/>
  <c r="H1236" i="5"/>
  <c r="F1004" i="5"/>
  <c r="R303" i="5"/>
  <c r="G632" i="5"/>
  <c r="E1236" i="5"/>
  <c r="X1236" i="5"/>
  <c r="E1982" i="5"/>
  <c r="X1982" i="5"/>
  <c r="I1982" i="5"/>
  <c r="G1982" i="5"/>
  <c r="R1982" i="5"/>
  <c r="F1982" i="5"/>
  <c r="J1982" i="5"/>
  <c r="H1982" i="5"/>
  <c r="G433" i="5"/>
  <c r="J2047" i="5"/>
  <c r="G1277" i="5"/>
  <c r="G1591" i="5"/>
  <c r="G1488" i="5"/>
  <c r="I1004" i="5"/>
  <c r="G802" i="5"/>
  <c r="H1004" i="5"/>
  <c r="I1488" i="5"/>
  <c r="J1004" i="5"/>
  <c r="G2112" i="5"/>
  <c r="E854" i="5"/>
  <c r="X854" i="5"/>
  <c r="J854" i="5"/>
  <c r="F854" i="5"/>
  <c r="I793" i="5"/>
  <c r="H1017" i="5"/>
  <c r="R1488" i="5"/>
  <c r="R1004" i="5"/>
  <c r="F1507" i="5"/>
  <c r="H793" i="5"/>
  <c r="R1953" i="5"/>
  <c r="I1017" i="5"/>
  <c r="G1747" i="5"/>
  <c r="G678" i="5"/>
  <c r="G1575" i="5"/>
  <c r="H1488" i="5"/>
  <c r="G1544" i="5"/>
  <c r="G1945" i="5"/>
  <c r="R793" i="5"/>
  <c r="H1953" i="5"/>
  <c r="I1747" i="5"/>
  <c r="G2406" i="5"/>
  <c r="G2132" i="5"/>
  <c r="R1507" i="5"/>
  <c r="I1336" i="5"/>
  <c r="J433" i="5"/>
  <c r="J270" i="5"/>
  <c r="R1269" i="5"/>
  <c r="F1950" i="5"/>
  <c r="I502" i="5"/>
  <c r="G270" i="5"/>
  <c r="G45" i="5"/>
  <c r="G2047" i="5"/>
  <c r="H932" i="5"/>
  <c r="G2113" i="5"/>
  <c r="E45" i="5"/>
  <c r="X45" i="5"/>
  <c r="R618" i="5"/>
  <c r="H618" i="5"/>
  <c r="J173" i="5"/>
  <c r="J932" i="5"/>
  <c r="G1069" i="5"/>
  <c r="E540" i="5"/>
  <c r="X540" i="5"/>
  <c r="J540" i="5"/>
  <c r="H540" i="5"/>
  <c r="I540" i="5"/>
  <c r="R540" i="5"/>
  <c r="F540" i="5"/>
  <c r="E1980" i="5"/>
  <c r="X1980" i="5"/>
  <c r="R1980" i="5"/>
  <c r="J1980" i="5"/>
  <c r="F1980" i="5"/>
  <c r="H1980" i="5"/>
  <c r="I1980" i="5"/>
  <c r="R2352" i="5"/>
  <c r="I2352" i="5"/>
  <c r="J2352" i="5"/>
  <c r="J2329" i="5"/>
  <c r="R1340" i="5"/>
  <c r="G140" i="5"/>
  <c r="G1820" i="5"/>
  <c r="H252" i="5"/>
  <c r="R252" i="5"/>
  <c r="G312" i="5"/>
  <c r="E408" i="5"/>
  <c r="X408" i="5"/>
  <c r="R408" i="5"/>
  <c r="J408" i="5"/>
  <c r="I408" i="5"/>
  <c r="F408" i="5"/>
  <c r="H408" i="5"/>
  <c r="E888" i="5"/>
  <c r="X888" i="5"/>
  <c r="H888" i="5"/>
  <c r="J888" i="5"/>
  <c r="F888" i="5"/>
  <c r="I888" i="5"/>
  <c r="R888" i="5"/>
  <c r="E1488" i="5"/>
  <c r="X1488" i="5"/>
  <c r="J1488" i="5"/>
  <c r="E1692" i="5"/>
  <c r="X1692" i="5"/>
  <c r="H1692" i="5"/>
  <c r="J1692" i="5"/>
  <c r="I1692" i="5"/>
  <c r="F1692" i="5"/>
  <c r="R1692" i="5"/>
  <c r="J2244" i="5"/>
  <c r="H2244" i="5"/>
  <c r="F2244" i="5"/>
  <c r="I2244" i="5"/>
  <c r="R2244" i="5"/>
  <c r="E2244" i="5"/>
  <c r="X2244" i="5"/>
  <c r="E2316" i="5"/>
  <c r="X2316" i="5"/>
  <c r="I2316" i="5"/>
  <c r="F2316" i="5"/>
  <c r="J2316" i="5"/>
  <c r="R2316" i="5"/>
  <c r="H2316" i="5"/>
  <c r="J2424" i="5"/>
  <c r="R2424" i="5"/>
  <c r="I2424" i="5"/>
  <c r="F2424" i="5"/>
  <c r="J145" i="5"/>
  <c r="R145" i="5"/>
  <c r="F145" i="5"/>
  <c r="E241" i="5"/>
  <c r="X241" i="5"/>
  <c r="R241" i="5"/>
  <c r="F241" i="5"/>
  <c r="H241" i="5"/>
  <c r="J241" i="5"/>
  <c r="I241" i="5"/>
  <c r="E373" i="5"/>
  <c r="X373" i="5"/>
  <c r="R373" i="5"/>
  <c r="I373" i="5"/>
  <c r="J373" i="5"/>
  <c r="F373" i="5"/>
  <c r="H373" i="5"/>
  <c r="E673" i="5"/>
  <c r="X673" i="5"/>
  <c r="F673" i="5"/>
  <c r="R673" i="5"/>
  <c r="H673" i="5"/>
  <c r="I673" i="5"/>
  <c r="J673" i="5"/>
  <c r="I769" i="5"/>
  <c r="J769" i="5"/>
  <c r="F769" i="5"/>
  <c r="R769" i="5"/>
  <c r="E1045" i="5"/>
  <c r="X1045" i="5"/>
  <c r="F1045" i="5"/>
  <c r="R1045" i="5"/>
  <c r="I1045" i="5"/>
  <c r="J1045" i="5"/>
  <c r="H1045" i="5"/>
  <c r="E1213" i="5"/>
  <c r="X1213" i="5"/>
  <c r="F1213" i="5"/>
  <c r="J1213" i="5"/>
  <c r="R1213" i="5"/>
  <c r="I1213" i="5"/>
  <c r="H1213" i="5"/>
  <c r="E1921" i="5"/>
  <c r="X1921" i="5"/>
  <c r="F1921" i="5"/>
  <c r="H1921" i="5"/>
  <c r="J1921" i="5"/>
  <c r="R1921" i="5"/>
  <c r="I1921" i="5"/>
  <c r="E2053" i="5"/>
  <c r="X2053" i="5"/>
  <c r="F2053" i="5"/>
  <c r="R2053" i="5"/>
  <c r="J2053" i="5"/>
  <c r="I2053" i="5"/>
  <c r="H2053" i="5"/>
  <c r="R2173" i="5"/>
  <c r="J2173" i="5"/>
  <c r="E2269" i="5"/>
  <c r="X2269" i="5"/>
  <c r="H2269" i="5"/>
  <c r="I2269" i="5"/>
  <c r="J2269" i="5"/>
  <c r="R2269" i="5"/>
  <c r="F2269" i="5"/>
  <c r="J924" i="5"/>
  <c r="I924" i="5"/>
  <c r="F924" i="5"/>
  <c r="H924" i="5"/>
  <c r="E1044" i="5"/>
  <c r="X1044" i="5"/>
  <c r="J1044" i="5"/>
  <c r="R1044" i="5"/>
  <c r="I1044" i="5"/>
  <c r="F1044" i="5"/>
  <c r="H1044" i="5"/>
  <c r="E1296" i="5"/>
  <c r="X1296" i="5"/>
  <c r="H1296" i="5"/>
  <c r="I1296" i="5"/>
  <c r="R1296" i="5"/>
  <c r="F1296" i="5"/>
  <c r="J1296" i="5"/>
  <c r="E1404" i="5"/>
  <c r="X1404" i="5"/>
  <c r="H1404" i="5"/>
  <c r="I1404" i="5"/>
  <c r="F1404" i="5"/>
  <c r="R1404" i="5"/>
  <c r="J1404" i="5"/>
  <c r="F1944" i="5"/>
  <c r="I1944" i="5"/>
  <c r="E2280" i="5"/>
  <c r="X2280" i="5"/>
  <c r="I2280" i="5"/>
  <c r="H2280" i="5"/>
  <c r="J2280" i="5"/>
  <c r="R2280" i="5"/>
  <c r="F2280" i="5"/>
  <c r="E589" i="5"/>
  <c r="X589" i="5"/>
  <c r="I589" i="5"/>
  <c r="R589" i="5"/>
  <c r="H589" i="5"/>
  <c r="J589" i="5"/>
  <c r="F589" i="5"/>
  <c r="E841" i="5"/>
  <c r="X841" i="5"/>
  <c r="H841" i="5"/>
  <c r="I841" i="5"/>
  <c r="R841" i="5"/>
  <c r="J841" i="5"/>
  <c r="F841" i="5"/>
  <c r="E1621" i="5"/>
  <c r="X1621" i="5"/>
  <c r="I1621" i="5"/>
  <c r="R1621" i="5"/>
  <c r="H1621" i="5"/>
  <c r="F1621" i="5"/>
  <c r="J1621" i="5"/>
  <c r="E2209" i="5"/>
  <c r="X2209" i="5"/>
  <c r="R2209" i="5"/>
  <c r="H2209" i="5"/>
  <c r="F2209" i="5"/>
  <c r="J2209" i="5"/>
  <c r="I2209" i="5"/>
  <c r="F2353" i="5"/>
  <c r="I2353" i="5"/>
  <c r="R2353" i="5"/>
  <c r="G1921" i="5"/>
  <c r="E1308" i="5"/>
  <c r="X1308" i="5"/>
  <c r="E48" i="5"/>
  <c r="X48" i="5"/>
  <c r="H48" i="5"/>
  <c r="J48" i="5"/>
  <c r="R48" i="5"/>
  <c r="I48" i="5"/>
  <c r="F48" i="5"/>
  <c r="E228" i="5"/>
  <c r="X228" i="5"/>
  <c r="J228" i="5"/>
  <c r="F228" i="5"/>
  <c r="H228" i="5"/>
  <c r="I228" i="5"/>
  <c r="R228" i="5"/>
  <c r="E444" i="5"/>
  <c r="X444" i="5"/>
  <c r="I444" i="5"/>
  <c r="R444" i="5"/>
  <c r="F444" i="5"/>
  <c r="J444" i="5"/>
  <c r="H444" i="5"/>
  <c r="E1032" i="5"/>
  <c r="X1032" i="5"/>
  <c r="F1032" i="5"/>
  <c r="J1032" i="5"/>
  <c r="H1032" i="5"/>
  <c r="I1032" i="5"/>
  <c r="R1032" i="5"/>
  <c r="E2196" i="5"/>
  <c r="X2196" i="5"/>
  <c r="J2196" i="5"/>
  <c r="R2196" i="5"/>
  <c r="H2196" i="5"/>
  <c r="F2196" i="5"/>
  <c r="I2196" i="5"/>
  <c r="E1549" i="5"/>
  <c r="X1549" i="5"/>
  <c r="H1549" i="5"/>
  <c r="I1549" i="5"/>
  <c r="F1549" i="5"/>
  <c r="J1549" i="5"/>
  <c r="R1549" i="5"/>
  <c r="E625" i="5"/>
  <c r="X625" i="5"/>
  <c r="H625" i="5"/>
  <c r="R625" i="5"/>
  <c r="J625" i="5"/>
  <c r="I625" i="5"/>
  <c r="F625" i="5"/>
  <c r="E1369" i="5"/>
  <c r="X1369" i="5"/>
  <c r="H1369" i="5"/>
  <c r="J1369" i="5"/>
  <c r="R1369" i="5"/>
  <c r="I1369" i="5"/>
  <c r="F1369" i="5"/>
  <c r="F1680" i="5"/>
  <c r="H1680" i="5"/>
  <c r="R1680" i="5"/>
  <c r="I1680" i="5"/>
  <c r="E2232" i="5"/>
  <c r="X2232" i="5"/>
  <c r="J2232" i="5"/>
  <c r="I2232" i="5"/>
  <c r="H2232" i="5"/>
  <c r="F2232" i="5"/>
  <c r="R2232" i="5"/>
  <c r="E529" i="5"/>
  <c r="X529" i="5"/>
  <c r="I529" i="5"/>
  <c r="F529" i="5"/>
  <c r="J529" i="5"/>
  <c r="R529" i="5"/>
  <c r="H529" i="5"/>
  <c r="E901" i="5"/>
  <c r="X901" i="5"/>
  <c r="J901" i="5"/>
  <c r="H901" i="5"/>
  <c r="I901" i="5"/>
  <c r="R901" i="5"/>
  <c r="F901" i="5"/>
  <c r="G901" i="5"/>
  <c r="I1153" i="5"/>
  <c r="J1153" i="5"/>
  <c r="E1381" i="5"/>
  <c r="X1381" i="5"/>
  <c r="F1381" i="5"/>
  <c r="R1381" i="5"/>
  <c r="J1381" i="5"/>
  <c r="I1381" i="5"/>
  <c r="H1381" i="5"/>
  <c r="E2161" i="5"/>
  <c r="X2161" i="5"/>
  <c r="R2161" i="5"/>
  <c r="F2161" i="5"/>
  <c r="J2161" i="5"/>
  <c r="H2161" i="5"/>
  <c r="I2161" i="5"/>
  <c r="E2281" i="5"/>
  <c r="X2281" i="5"/>
  <c r="I2281" i="5"/>
  <c r="R2281" i="5"/>
  <c r="H2281" i="5"/>
  <c r="F2281" i="5"/>
  <c r="J2281" i="5"/>
  <c r="E2248" i="5"/>
  <c r="X2248" i="5"/>
  <c r="J193" i="5"/>
  <c r="J180" i="5"/>
  <c r="I180" i="5"/>
  <c r="E180" i="5"/>
  <c r="X180" i="5"/>
  <c r="R180" i="5"/>
  <c r="F180" i="5"/>
  <c r="H180" i="5"/>
  <c r="E336" i="5"/>
  <c r="X336" i="5"/>
  <c r="R336" i="5"/>
  <c r="J336" i="5"/>
  <c r="F336" i="5"/>
  <c r="I336" i="5"/>
  <c r="H336" i="5"/>
  <c r="E492" i="5"/>
  <c r="X492" i="5"/>
  <c r="R492" i="5"/>
  <c r="I492" i="5"/>
  <c r="F492" i="5"/>
  <c r="J492" i="5"/>
  <c r="H492" i="5"/>
  <c r="H1320" i="5"/>
  <c r="F1320" i="5"/>
  <c r="R2220" i="5"/>
  <c r="H2220" i="5"/>
  <c r="J2220" i="5"/>
  <c r="E61" i="5"/>
  <c r="X61" i="5"/>
  <c r="F61" i="5"/>
  <c r="H61" i="5"/>
  <c r="I61" i="5"/>
  <c r="J61" i="5"/>
  <c r="R61" i="5"/>
  <c r="E1273" i="5"/>
  <c r="X1273" i="5"/>
  <c r="I1273" i="5"/>
  <c r="H1273" i="5"/>
  <c r="J1273" i="5"/>
  <c r="F1273" i="5"/>
  <c r="R1273" i="5"/>
  <c r="E1501" i="5"/>
  <c r="X1501" i="5"/>
  <c r="R1501" i="5"/>
  <c r="I1501" i="5"/>
  <c r="H1501" i="5"/>
  <c r="J1501" i="5"/>
  <c r="F1501" i="5"/>
  <c r="E1633" i="5"/>
  <c r="X1633" i="5"/>
  <c r="R1633" i="5"/>
  <c r="F1633" i="5"/>
  <c r="H1633" i="5"/>
  <c r="I1633" i="5"/>
  <c r="J1633" i="5"/>
  <c r="E1885" i="5"/>
  <c r="X1885" i="5"/>
  <c r="H1885" i="5"/>
  <c r="J1885" i="5"/>
  <c r="I1885" i="5"/>
  <c r="R1885" i="5"/>
  <c r="F1885" i="5"/>
  <c r="E2341" i="5"/>
  <c r="X2341" i="5"/>
  <c r="H2341" i="5"/>
  <c r="R2341" i="5"/>
  <c r="J2341" i="5"/>
  <c r="I2341" i="5"/>
  <c r="F2341" i="5"/>
  <c r="E1476" i="5"/>
  <c r="X1476" i="5"/>
  <c r="R1476" i="5"/>
  <c r="F1476" i="5"/>
  <c r="H1476" i="5"/>
  <c r="J1476" i="5"/>
  <c r="I1476" i="5"/>
  <c r="E1716" i="5"/>
  <c r="X1716" i="5"/>
  <c r="F1716" i="5"/>
  <c r="R1716" i="5"/>
  <c r="H1716" i="5"/>
  <c r="J1716" i="5"/>
  <c r="I1716" i="5"/>
  <c r="E1908" i="5"/>
  <c r="X1908" i="5"/>
  <c r="J1908" i="5"/>
  <c r="I1908" i="5"/>
  <c r="F1908" i="5"/>
  <c r="R1908" i="5"/>
  <c r="H1908" i="5"/>
  <c r="E2136" i="5"/>
  <c r="X2136" i="5"/>
  <c r="I2136" i="5"/>
  <c r="J2136" i="5"/>
  <c r="H2136" i="5"/>
  <c r="R2136" i="5"/>
  <c r="F2136" i="5"/>
  <c r="E1285" i="5"/>
  <c r="X1285" i="5"/>
  <c r="F1285" i="5"/>
  <c r="I1285" i="5"/>
  <c r="R1285" i="5"/>
  <c r="J1285" i="5"/>
  <c r="H1285" i="5"/>
  <c r="H1693" i="5"/>
  <c r="I1693" i="5"/>
  <c r="F1693" i="5"/>
  <c r="E1933" i="5"/>
  <c r="X1933" i="5"/>
  <c r="F1933" i="5"/>
  <c r="R1933" i="5"/>
  <c r="J1933" i="5"/>
  <c r="I1933" i="5"/>
  <c r="H1933" i="5"/>
  <c r="J937" i="5"/>
  <c r="R937" i="5"/>
  <c r="E316" i="5"/>
  <c r="X316" i="5"/>
  <c r="I2248" i="5"/>
  <c r="G1402" i="5"/>
  <c r="E1320" i="5"/>
  <c r="X1320" i="5"/>
  <c r="I2149" i="5"/>
  <c r="J649" i="5"/>
  <c r="E240" i="5"/>
  <c r="X240" i="5"/>
  <c r="H240" i="5"/>
  <c r="I240" i="5"/>
  <c r="J240" i="5"/>
  <c r="R240" i="5"/>
  <c r="F240" i="5"/>
  <c r="R836" i="5"/>
  <c r="F2425" i="5"/>
  <c r="R654" i="5"/>
  <c r="R2149" i="5"/>
  <c r="G591" i="5"/>
  <c r="E2425" i="5"/>
  <c r="X2425" i="5"/>
  <c r="E553" i="5"/>
  <c r="X553" i="5"/>
  <c r="R2023" i="5"/>
  <c r="J639" i="5"/>
  <c r="R2048" i="5"/>
  <c r="G2023" i="5"/>
  <c r="J114" i="5"/>
  <c r="E2103" i="5"/>
  <c r="X2103" i="5"/>
  <c r="R1228" i="5"/>
  <c r="F1308" i="5"/>
  <c r="J490" i="5"/>
  <c r="F1932" i="5"/>
  <c r="E1821" i="5"/>
  <c r="X1821" i="5"/>
  <c r="G1317" i="5"/>
  <c r="J1328" i="5"/>
  <c r="G1581" i="5"/>
  <c r="G9" i="5"/>
  <c r="G2287" i="5"/>
  <c r="H685" i="5"/>
  <c r="J1465" i="5"/>
  <c r="E2149" i="5"/>
  <c r="X2149" i="5"/>
  <c r="H1402" i="5"/>
  <c r="R593" i="5"/>
  <c r="R30" i="5"/>
  <c r="H937" i="5"/>
  <c r="E140" i="5"/>
  <c r="X140" i="5"/>
  <c r="H1023" i="5"/>
  <c r="R2103" i="5"/>
  <c r="E1953" i="5"/>
  <c r="X1953" i="5"/>
  <c r="J2025" i="5"/>
  <c r="G553" i="5"/>
  <c r="R1632" i="5"/>
  <c r="E2023" i="5"/>
  <c r="X2023" i="5"/>
  <c r="F2220" i="5"/>
  <c r="H1277" i="5"/>
  <c r="R114" i="5"/>
  <c r="R2305" i="5"/>
  <c r="G1599" i="5"/>
  <c r="I2312" i="5"/>
  <c r="I490" i="5"/>
  <c r="J1932" i="5"/>
  <c r="F1317" i="5"/>
  <c r="R677" i="5"/>
  <c r="I1328" i="5"/>
  <c r="I865" i="5"/>
  <c r="H9" i="5"/>
  <c r="R2287" i="5"/>
  <c r="G685" i="5"/>
  <c r="E1465" i="5"/>
  <c r="X1465" i="5"/>
  <c r="R2293" i="5"/>
  <c r="F1402" i="5"/>
  <c r="R596" i="5"/>
  <c r="J593" i="5"/>
  <c r="E30" i="5"/>
  <c r="X30" i="5"/>
  <c r="G201" i="5"/>
  <c r="I937" i="5"/>
  <c r="G315" i="5"/>
  <c r="J312" i="5"/>
  <c r="E2329" i="5"/>
  <c r="X2329" i="5"/>
  <c r="I1340" i="5"/>
  <c r="X12" i="5"/>
  <c r="J12" i="5"/>
  <c r="T12" i="5"/>
  <c r="I12" i="5"/>
  <c r="R12" i="5"/>
  <c r="F12" i="5"/>
  <c r="H12" i="5"/>
  <c r="E72" i="5"/>
  <c r="X72" i="5"/>
  <c r="I72" i="5"/>
  <c r="J72" i="5"/>
  <c r="R72" i="5"/>
  <c r="H72" i="5"/>
  <c r="F72" i="5"/>
  <c r="H144" i="5"/>
  <c r="I144" i="5"/>
  <c r="R144" i="5"/>
  <c r="F144" i="5"/>
  <c r="E360" i="5"/>
  <c r="X360" i="5"/>
  <c r="F360" i="5"/>
  <c r="I360" i="5"/>
  <c r="J360" i="5"/>
  <c r="H360" i="5"/>
  <c r="R360" i="5"/>
  <c r="E612" i="5"/>
  <c r="X612" i="5"/>
  <c r="I612" i="5"/>
  <c r="F612" i="5"/>
  <c r="J612" i="5"/>
  <c r="R612" i="5"/>
  <c r="H612" i="5"/>
  <c r="E720" i="5"/>
  <c r="X720" i="5"/>
  <c r="R720" i="5"/>
  <c r="J720" i="5"/>
  <c r="F720" i="5"/>
  <c r="I720" i="5"/>
  <c r="H720" i="5"/>
  <c r="E840" i="5"/>
  <c r="X840" i="5"/>
  <c r="H840" i="5"/>
  <c r="I840" i="5"/>
  <c r="J840" i="5"/>
  <c r="F840" i="5"/>
  <c r="R840" i="5"/>
  <c r="E984" i="5"/>
  <c r="X984" i="5"/>
  <c r="F984" i="5"/>
  <c r="J984" i="5"/>
  <c r="H984" i="5"/>
  <c r="I984" i="5"/>
  <c r="R984" i="5"/>
  <c r="E1068" i="5"/>
  <c r="X1068" i="5"/>
  <c r="R1068" i="5"/>
  <c r="I1068" i="5"/>
  <c r="J1068" i="5"/>
  <c r="H1068" i="5"/>
  <c r="F1068" i="5"/>
  <c r="E1164" i="5"/>
  <c r="X1164" i="5"/>
  <c r="F1164" i="5"/>
  <c r="H1164" i="5"/>
  <c r="I1164" i="5"/>
  <c r="R1164" i="5"/>
  <c r="J1164" i="5"/>
  <c r="E1272" i="5"/>
  <c r="X1272" i="5"/>
  <c r="F1272" i="5"/>
  <c r="H1272" i="5"/>
  <c r="J1272" i="5"/>
  <c r="R1272" i="5"/>
  <c r="E1368" i="5"/>
  <c r="X1368" i="5"/>
  <c r="F1368" i="5"/>
  <c r="I1368" i="5"/>
  <c r="H1368" i="5"/>
  <c r="R1368" i="5"/>
  <c r="J1368" i="5"/>
  <c r="E1704" i="5"/>
  <c r="X1704" i="5"/>
  <c r="F1704" i="5"/>
  <c r="H1704" i="5"/>
  <c r="I1704" i="5"/>
  <c r="J1704" i="5"/>
  <c r="R1704" i="5"/>
  <c r="E1896" i="5"/>
  <c r="X1896" i="5"/>
  <c r="I1896" i="5"/>
  <c r="J1896" i="5"/>
  <c r="F1896" i="5"/>
  <c r="R1896" i="5"/>
  <c r="H1896" i="5"/>
  <c r="F2016" i="5"/>
  <c r="J2016" i="5"/>
  <c r="H2016" i="5"/>
  <c r="E85" i="5"/>
  <c r="X85" i="5"/>
  <c r="J85" i="5"/>
  <c r="H85" i="5"/>
  <c r="R85" i="5"/>
  <c r="I85" i="5"/>
  <c r="F85" i="5"/>
  <c r="E313" i="5"/>
  <c r="X313" i="5"/>
  <c r="J313" i="5"/>
  <c r="R313" i="5"/>
  <c r="F313" i="5"/>
  <c r="I313" i="5"/>
  <c r="H313" i="5"/>
  <c r="E457" i="5"/>
  <c r="X457" i="5"/>
  <c r="R457" i="5"/>
  <c r="J457" i="5"/>
  <c r="H457" i="5"/>
  <c r="F457" i="5"/>
  <c r="I457" i="5"/>
  <c r="E577" i="5"/>
  <c r="X577" i="5"/>
  <c r="J577" i="5"/>
  <c r="F577" i="5"/>
  <c r="R577" i="5"/>
  <c r="H577" i="5"/>
  <c r="I577" i="5"/>
  <c r="E913" i="5"/>
  <c r="X913" i="5"/>
  <c r="F913" i="5"/>
  <c r="I913" i="5"/>
  <c r="J913" i="5"/>
  <c r="R913" i="5"/>
  <c r="H913" i="5"/>
  <c r="H1321" i="5"/>
  <c r="F1321" i="5"/>
  <c r="J1321" i="5"/>
  <c r="I1321" i="5"/>
  <c r="R1321" i="5"/>
  <c r="E1321" i="5"/>
  <c r="X1321" i="5"/>
  <c r="E1417" i="5"/>
  <c r="X1417" i="5"/>
  <c r="R1417" i="5"/>
  <c r="F1417" i="5"/>
  <c r="H1417" i="5"/>
  <c r="J1417" i="5"/>
  <c r="I1417" i="5"/>
  <c r="H1813" i="5"/>
  <c r="E1813" i="5"/>
  <c r="X1813" i="5"/>
  <c r="J1813" i="5"/>
  <c r="R1813" i="5"/>
  <c r="I1813" i="5"/>
  <c r="F1813" i="5"/>
  <c r="E1080" i="5"/>
  <c r="X1080" i="5"/>
  <c r="H1080" i="5"/>
  <c r="J1080" i="5"/>
  <c r="R1080" i="5"/>
  <c r="F1080" i="5"/>
  <c r="I1080" i="5"/>
  <c r="E1332" i="5"/>
  <c r="X1332" i="5"/>
  <c r="R1332" i="5"/>
  <c r="H1332" i="5"/>
  <c r="J1332" i="5"/>
  <c r="F1332" i="5"/>
  <c r="I1332" i="5"/>
  <c r="J1740" i="5"/>
  <c r="F1740" i="5"/>
  <c r="I1740" i="5"/>
  <c r="H1740" i="5"/>
  <c r="E1740" i="5"/>
  <c r="X1740" i="5"/>
  <c r="R1740" i="5"/>
  <c r="E1860" i="5"/>
  <c r="X1860" i="5"/>
  <c r="R1860" i="5"/>
  <c r="I1860" i="5"/>
  <c r="F1860" i="5"/>
  <c r="J1860" i="5"/>
  <c r="H1860" i="5"/>
  <c r="J2184" i="5"/>
  <c r="H2184" i="5"/>
  <c r="I2184" i="5"/>
  <c r="F2184" i="5"/>
  <c r="I325" i="5"/>
  <c r="F325" i="5"/>
  <c r="E325" i="5"/>
  <c r="X325" i="5"/>
  <c r="H325" i="5"/>
  <c r="R325" i="5"/>
  <c r="J325" i="5"/>
  <c r="E481" i="5"/>
  <c r="X481" i="5"/>
  <c r="H481" i="5"/>
  <c r="I481" i="5"/>
  <c r="J481" i="5"/>
  <c r="F481" i="5"/>
  <c r="R481" i="5"/>
  <c r="E709" i="5"/>
  <c r="X709" i="5"/>
  <c r="F709" i="5"/>
  <c r="I709" i="5"/>
  <c r="H709" i="5"/>
  <c r="J709" i="5"/>
  <c r="R709" i="5"/>
  <c r="E949" i="5"/>
  <c r="X949" i="5"/>
  <c r="J949" i="5"/>
  <c r="I949" i="5"/>
  <c r="F949" i="5"/>
  <c r="H949" i="5"/>
  <c r="R949" i="5"/>
  <c r="E1117" i="5"/>
  <c r="X1117" i="5"/>
  <c r="R1117" i="5"/>
  <c r="J1117" i="5"/>
  <c r="H1117" i="5"/>
  <c r="I1117" i="5"/>
  <c r="F1117" i="5"/>
  <c r="E1201" i="5"/>
  <c r="X1201" i="5"/>
  <c r="J1201" i="5"/>
  <c r="H1201" i="5"/>
  <c r="F1201" i="5"/>
  <c r="I1201" i="5"/>
  <c r="R1201" i="5"/>
  <c r="E1333" i="5"/>
  <c r="X1333" i="5"/>
  <c r="J1333" i="5"/>
  <c r="H1333" i="5"/>
  <c r="I1333" i="5"/>
  <c r="F1333" i="5"/>
  <c r="R1333" i="5"/>
  <c r="E1429" i="5"/>
  <c r="X1429" i="5"/>
  <c r="F1429" i="5"/>
  <c r="I1429" i="5"/>
  <c r="H1429" i="5"/>
  <c r="R1429" i="5"/>
  <c r="J1429" i="5"/>
  <c r="E1717" i="5"/>
  <c r="X1717" i="5"/>
  <c r="H1717" i="5"/>
  <c r="J1717" i="5"/>
  <c r="R1717" i="5"/>
  <c r="F1717" i="5"/>
  <c r="I1717" i="5"/>
  <c r="E1849" i="5"/>
  <c r="X1849" i="5"/>
  <c r="J1849" i="5"/>
  <c r="I1849" i="5"/>
  <c r="R1849" i="5"/>
  <c r="F1849" i="5"/>
  <c r="H1849" i="5"/>
  <c r="E2254" i="5"/>
  <c r="X2254" i="5"/>
  <c r="I2254" i="5"/>
  <c r="H2254" i="5"/>
  <c r="F2254" i="5"/>
  <c r="J2254" i="5"/>
  <c r="E817" i="5"/>
  <c r="X817" i="5"/>
  <c r="J817" i="5"/>
  <c r="F817" i="5"/>
  <c r="R817" i="5"/>
  <c r="I817" i="5"/>
  <c r="H817" i="5"/>
  <c r="G1933" i="5"/>
  <c r="G42" i="5"/>
  <c r="R1897" i="5"/>
  <c r="G1956" i="5"/>
  <c r="F312" i="5"/>
  <c r="E156" i="5"/>
  <c r="X156" i="5"/>
  <c r="F156" i="5"/>
  <c r="J156" i="5"/>
  <c r="I156" i="5"/>
  <c r="R156" i="5"/>
  <c r="H156" i="5"/>
  <c r="E264" i="5"/>
  <c r="X264" i="5"/>
  <c r="J264" i="5"/>
  <c r="I264" i="5"/>
  <c r="H264" i="5"/>
  <c r="R264" i="5"/>
  <c r="G264" i="5"/>
  <c r="F264" i="5"/>
  <c r="I372" i="5"/>
  <c r="R372" i="5"/>
  <c r="F372" i="5"/>
  <c r="E420" i="5"/>
  <c r="X420" i="5"/>
  <c r="F420" i="5"/>
  <c r="I420" i="5"/>
  <c r="J420" i="5"/>
  <c r="H420" i="5"/>
  <c r="R420" i="5"/>
  <c r="J672" i="5"/>
  <c r="I672" i="5"/>
  <c r="H672" i="5"/>
  <c r="E732" i="5"/>
  <c r="X732" i="5"/>
  <c r="J732" i="5"/>
  <c r="H732" i="5"/>
  <c r="I732" i="5"/>
  <c r="F732" i="5"/>
  <c r="R732" i="5"/>
  <c r="E792" i="5"/>
  <c r="X792" i="5"/>
  <c r="J792" i="5"/>
  <c r="I792" i="5"/>
  <c r="H792" i="5"/>
  <c r="R792" i="5"/>
  <c r="F792" i="5"/>
  <c r="E1092" i="5"/>
  <c r="X1092" i="5"/>
  <c r="H1092" i="5"/>
  <c r="R1092" i="5"/>
  <c r="F1092" i="5"/>
  <c r="J1092" i="5"/>
  <c r="I1092" i="5"/>
  <c r="E1176" i="5"/>
  <c r="X1176" i="5"/>
  <c r="J1176" i="5"/>
  <c r="R1176" i="5"/>
  <c r="F1176" i="5"/>
  <c r="I1176" i="5"/>
  <c r="H1176" i="5"/>
  <c r="E1392" i="5"/>
  <c r="X1392" i="5"/>
  <c r="F1392" i="5"/>
  <c r="H1392" i="5"/>
  <c r="R1392" i="5"/>
  <c r="I1392" i="5"/>
  <c r="J1392" i="5"/>
  <c r="E1500" i="5"/>
  <c r="X1500" i="5"/>
  <c r="H1500" i="5"/>
  <c r="J1500" i="5"/>
  <c r="F1500" i="5"/>
  <c r="R1500" i="5"/>
  <c r="I1500" i="5"/>
  <c r="E1584" i="5"/>
  <c r="X1584" i="5"/>
  <c r="I1584" i="5"/>
  <c r="H1584" i="5"/>
  <c r="J1584" i="5"/>
  <c r="R1584" i="5"/>
  <c r="F1584" i="5"/>
  <c r="E1836" i="5"/>
  <c r="X1836" i="5"/>
  <c r="J1836" i="5"/>
  <c r="F1836" i="5"/>
  <c r="I1836" i="5"/>
  <c r="R1836" i="5"/>
  <c r="H1836" i="5"/>
  <c r="E2364" i="5"/>
  <c r="X2364" i="5"/>
  <c r="F2364" i="5"/>
  <c r="R2364" i="5"/>
  <c r="J2364" i="5"/>
  <c r="H2364" i="5"/>
  <c r="I2364" i="5"/>
  <c r="E37" i="5"/>
  <c r="X37" i="5"/>
  <c r="J37" i="5"/>
  <c r="I37" i="5"/>
  <c r="F37" i="5"/>
  <c r="H37" i="5"/>
  <c r="R37" i="5"/>
  <c r="E157" i="5"/>
  <c r="X157" i="5"/>
  <c r="J157" i="5"/>
  <c r="I157" i="5"/>
  <c r="H157" i="5"/>
  <c r="F157" i="5"/>
  <c r="R157" i="5"/>
  <c r="E385" i="5"/>
  <c r="X385" i="5"/>
  <c r="F385" i="5"/>
  <c r="J385" i="5"/>
  <c r="R385" i="5"/>
  <c r="I385" i="5"/>
  <c r="H385" i="5"/>
  <c r="E697" i="5"/>
  <c r="X697" i="5"/>
  <c r="J697" i="5"/>
  <c r="R697" i="5"/>
  <c r="F697" i="5"/>
  <c r="H697" i="5"/>
  <c r="I697" i="5"/>
  <c r="E1237" i="5"/>
  <c r="X1237" i="5"/>
  <c r="R1237" i="5"/>
  <c r="J1237" i="5"/>
  <c r="I1237" i="5"/>
  <c r="F1237" i="5"/>
  <c r="H1237" i="5"/>
  <c r="I1585" i="5"/>
  <c r="F1585" i="5"/>
  <c r="R1585" i="5"/>
  <c r="J1585" i="5"/>
  <c r="I1236" i="5"/>
  <c r="F1236" i="5"/>
  <c r="E1428" i="5"/>
  <c r="X1428" i="5"/>
  <c r="I1428" i="5"/>
  <c r="F1428" i="5"/>
  <c r="R1428" i="5"/>
  <c r="J1428" i="5"/>
  <c r="H1428" i="5"/>
  <c r="E1536" i="5"/>
  <c r="X1536" i="5"/>
  <c r="H1536" i="5"/>
  <c r="F1536" i="5"/>
  <c r="J1536" i="5"/>
  <c r="I1536" i="5"/>
  <c r="R1536" i="5"/>
  <c r="E2304" i="5"/>
  <c r="X2304" i="5"/>
  <c r="H2304" i="5"/>
  <c r="J2304" i="5"/>
  <c r="I2304" i="5"/>
  <c r="E757" i="5"/>
  <c r="X757" i="5"/>
  <c r="F757" i="5"/>
  <c r="R757" i="5"/>
  <c r="H757" i="5"/>
  <c r="I757" i="5"/>
  <c r="J757" i="5"/>
  <c r="E1645" i="5"/>
  <c r="X1645" i="5"/>
  <c r="R1645" i="5"/>
  <c r="I1645" i="5"/>
  <c r="H1645" i="5"/>
  <c r="J1645" i="5"/>
  <c r="F1645" i="5"/>
  <c r="I1741" i="5"/>
  <c r="F1741" i="5"/>
  <c r="R1741" i="5"/>
  <c r="E1741" i="5"/>
  <c r="X1741" i="5"/>
  <c r="H1741" i="5"/>
  <c r="J1741" i="5"/>
  <c r="H2137" i="5"/>
  <c r="I2137" i="5"/>
  <c r="F2137" i="5"/>
  <c r="J2137" i="5"/>
  <c r="E2377" i="5"/>
  <c r="X2377" i="5"/>
  <c r="I2377" i="5"/>
  <c r="H2377" i="5"/>
  <c r="J2377" i="5"/>
  <c r="R2377" i="5"/>
  <c r="H947" i="5"/>
  <c r="R947" i="5"/>
  <c r="F947" i="5"/>
  <c r="E781" i="5"/>
  <c r="X781" i="5"/>
  <c r="R781" i="5"/>
  <c r="J781" i="5"/>
  <c r="F781" i="5"/>
  <c r="I781" i="5"/>
  <c r="H781" i="5"/>
  <c r="E985" i="5"/>
  <c r="X985" i="5"/>
  <c r="R985" i="5"/>
  <c r="F985" i="5"/>
  <c r="H985" i="5"/>
  <c r="J985" i="5"/>
  <c r="I985" i="5"/>
  <c r="J1249" i="5"/>
  <c r="I1249" i="5"/>
  <c r="H1249" i="5"/>
  <c r="F1249" i="5"/>
  <c r="E1249" i="5"/>
  <c r="X1249" i="5"/>
  <c r="R1249" i="5"/>
  <c r="E1477" i="5"/>
  <c r="X1477" i="5"/>
  <c r="F1477" i="5"/>
  <c r="H1477" i="5"/>
  <c r="J1477" i="5"/>
  <c r="R1477" i="5"/>
  <c r="I1477" i="5"/>
  <c r="E1573" i="5"/>
  <c r="X1573" i="5"/>
  <c r="R1573" i="5"/>
  <c r="H1573" i="5"/>
  <c r="J1573" i="5"/>
  <c r="I1573" i="5"/>
  <c r="F1573" i="5"/>
  <c r="F1909" i="5"/>
  <c r="R1909" i="5"/>
  <c r="E1909" i="5"/>
  <c r="X1909" i="5"/>
  <c r="H1909" i="5"/>
  <c r="J1909" i="5"/>
  <c r="I1909" i="5"/>
  <c r="I2041" i="5"/>
  <c r="R2041" i="5"/>
  <c r="J2041" i="5"/>
  <c r="H2041" i="5"/>
  <c r="J2425" i="5"/>
  <c r="I2305" i="5"/>
  <c r="J1308" i="5"/>
  <c r="R1693" i="5"/>
  <c r="J912" i="5"/>
  <c r="E2005" i="5"/>
  <c r="X2005" i="5"/>
  <c r="E648" i="5"/>
  <c r="X648" i="5"/>
  <c r="I648" i="5"/>
  <c r="F648" i="5"/>
  <c r="J648" i="5"/>
  <c r="R648" i="5"/>
  <c r="H648" i="5"/>
  <c r="I1152" i="5"/>
  <c r="J1152" i="5"/>
  <c r="H1152" i="5"/>
  <c r="F1548" i="5"/>
  <c r="R1548" i="5"/>
  <c r="I1548" i="5"/>
  <c r="H1548" i="5"/>
  <c r="J1548" i="5"/>
  <c r="E1548" i="5"/>
  <c r="X1548" i="5"/>
  <c r="E1776" i="5"/>
  <c r="X1776" i="5"/>
  <c r="I1776" i="5"/>
  <c r="R1776" i="5"/>
  <c r="H1776" i="5"/>
  <c r="F1776" i="5"/>
  <c r="J1776" i="5"/>
  <c r="E2088" i="5"/>
  <c r="X2088" i="5"/>
  <c r="F2088" i="5"/>
  <c r="I2088" i="5"/>
  <c r="H2088" i="5"/>
  <c r="R2088" i="5"/>
  <c r="J2088" i="5"/>
  <c r="E2412" i="5"/>
  <c r="X2412" i="5"/>
  <c r="I2412" i="5"/>
  <c r="R2412" i="5"/>
  <c r="H2412" i="5"/>
  <c r="F2412" i="5"/>
  <c r="J2412" i="5"/>
  <c r="E745" i="5"/>
  <c r="X745" i="5"/>
  <c r="F745" i="5"/>
  <c r="R745" i="5"/>
  <c r="J745" i="5"/>
  <c r="I745" i="5"/>
  <c r="H745" i="5"/>
  <c r="E2256" i="5"/>
  <c r="X2256" i="5"/>
  <c r="H2256" i="5"/>
  <c r="I2256" i="5"/>
  <c r="R2256" i="5"/>
  <c r="J2256" i="5"/>
  <c r="F2256" i="5"/>
  <c r="E805" i="5"/>
  <c r="X805" i="5"/>
  <c r="R805" i="5"/>
  <c r="I805" i="5"/>
  <c r="H805" i="5"/>
  <c r="J805" i="5"/>
  <c r="F805" i="5"/>
  <c r="E1009" i="5"/>
  <c r="X1009" i="5"/>
  <c r="I1009" i="5"/>
  <c r="J1009" i="5"/>
  <c r="F1009" i="5"/>
  <c r="R1009" i="5"/>
  <c r="H1009" i="5"/>
  <c r="E1489" i="5"/>
  <c r="X1489" i="5"/>
  <c r="R1489" i="5"/>
  <c r="H1489" i="5"/>
  <c r="J1489" i="5"/>
  <c r="F1489" i="5"/>
  <c r="I1489" i="5"/>
  <c r="E1597" i="5"/>
  <c r="X1597" i="5"/>
  <c r="H1597" i="5"/>
  <c r="R1597" i="5"/>
  <c r="I1597" i="5"/>
  <c r="F1597" i="5"/>
  <c r="J1597" i="5"/>
  <c r="G1693" i="5"/>
  <c r="E2065" i="5"/>
  <c r="X2065" i="5"/>
  <c r="H2065" i="5"/>
  <c r="J2065" i="5"/>
  <c r="F2065" i="5"/>
  <c r="I2065" i="5"/>
  <c r="R2065" i="5"/>
  <c r="E2197" i="5"/>
  <c r="X2197" i="5"/>
  <c r="F2197" i="5"/>
  <c r="H2197" i="5"/>
  <c r="R2197" i="5"/>
  <c r="J2197" i="5"/>
  <c r="I2197" i="5"/>
  <c r="J1693" i="5"/>
  <c r="E912" i="5"/>
  <c r="X912" i="5"/>
  <c r="H1932" i="5"/>
  <c r="G2248" i="5"/>
  <c r="R502" i="5"/>
  <c r="H502" i="5"/>
  <c r="E60" i="5"/>
  <c r="X60" i="5"/>
  <c r="H60" i="5"/>
  <c r="R60" i="5"/>
  <c r="J60" i="5"/>
  <c r="F60" i="5"/>
  <c r="I60" i="5"/>
  <c r="E348" i="5"/>
  <c r="X348" i="5"/>
  <c r="H348" i="5"/>
  <c r="J348" i="5"/>
  <c r="R348" i="5"/>
  <c r="I348" i="5"/>
  <c r="F348" i="5"/>
  <c r="E504" i="5"/>
  <c r="X504" i="5"/>
  <c r="R504" i="5"/>
  <c r="F504" i="5"/>
  <c r="I504" i="5"/>
  <c r="H504" i="5"/>
  <c r="J504" i="5"/>
  <c r="E660" i="5"/>
  <c r="X660" i="5"/>
  <c r="I660" i="5"/>
  <c r="J660" i="5"/>
  <c r="R660" i="5"/>
  <c r="H660" i="5"/>
  <c r="F660" i="5"/>
  <c r="E828" i="5"/>
  <c r="X828" i="5"/>
  <c r="I828" i="5"/>
  <c r="F828" i="5"/>
  <c r="H828" i="5"/>
  <c r="R828" i="5"/>
  <c r="J828" i="5"/>
  <c r="G1776" i="5"/>
  <c r="E1992" i="5"/>
  <c r="X1992" i="5"/>
  <c r="F1992" i="5"/>
  <c r="I1992" i="5"/>
  <c r="J1992" i="5"/>
  <c r="H1992" i="5"/>
  <c r="R1992" i="5"/>
  <c r="E289" i="5"/>
  <c r="X289" i="5"/>
  <c r="J289" i="5"/>
  <c r="I289" i="5"/>
  <c r="F289" i="5"/>
  <c r="H289" i="5"/>
  <c r="R289" i="5"/>
  <c r="E541" i="5"/>
  <c r="X541" i="5"/>
  <c r="R541" i="5"/>
  <c r="H541" i="5"/>
  <c r="J541" i="5"/>
  <c r="I541" i="5"/>
  <c r="F541" i="5"/>
  <c r="E889" i="5"/>
  <c r="X889" i="5"/>
  <c r="I889" i="5"/>
  <c r="R889" i="5"/>
  <c r="J889" i="5"/>
  <c r="H889" i="5"/>
  <c r="F889" i="5"/>
  <c r="E1189" i="5"/>
  <c r="X1189" i="5"/>
  <c r="H1189" i="5"/>
  <c r="R1189" i="5"/>
  <c r="I1189" i="5"/>
  <c r="J1189" i="5"/>
  <c r="F1189" i="5"/>
  <c r="E1801" i="5"/>
  <c r="X1801" i="5"/>
  <c r="H1801" i="5"/>
  <c r="J1801" i="5"/>
  <c r="I1801" i="5"/>
  <c r="R1801" i="5"/>
  <c r="F1801" i="5"/>
  <c r="E2245" i="5"/>
  <c r="X2245" i="5"/>
  <c r="I2245" i="5"/>
  <c r="J2245" i="5"/>
  <c r="H2245" i="5"/>
  <c r="R2245" i="5"/>
  <c r="F2245" i="5"/>
  <c r="E780" i="5"/>
  <c r="X780" i="5"/>
  <c r="R780" i="5"/>
  <c r="I780" i="5"/>
  <c r="F780" i="5"/>
  <c r="H780" i="5"/>
  <c r="J780" i="5"/>
  <c r="G1716" i="5"/>
  <c r="E2040" i="5"/>
  <c r="X2040" i="5"/>
  <c r="H2040" i="5"/>
  <c r="R2040" i="5"/>
  <c r="F2040" i="5"/>
  <c r="I2040" i="5"/>
  <c r="J2040" i="5"/>
  <c r="G2425" i="5"/>
  <c r="I2220" i="5"/>
  <c r="G1932" i="5"/>
  <c r="F1328" i="5"/>
  <c r="F685" i="5"/>
  <c r="J1402" i="5"/>
  <c r="G30" i="5"/>
  <c r="R649" i="5"/>
  <c r="I932" i="5"/>
  <c r="G660" i="5"/>
  <c r="E1872" i="5"/>
  <c r="X1872" i="5"/>
  <c r="J1872" i="5"/>
  <c r="H1872" i="5"/>
  <c r="I1872" i="5"/>
  <c r="R1872" i="5"/>
  <c r="F1872" i="5"/>
  <c r="E73" i="5"/>
  <c r="X73" i="5"/>
  <c r="J73" i="5"/>
  <c r="R73" i="5"/>
  <c r="F73" i="5"/>
  <c r="H73" i="5"/>
  <c r="I73" i="5"/>
  <c r="E133" i="5"/>
  <c r="X133" i="5"/>
  <c r="J133" i="5"/>
  <c r="H133" i="5"/>
  <c r="F133" i="5"/>
  <c r="R133" i="5"/>
  <c r="I133" i="5"/>
  <c r="E1297" i="5"/>
  <c r="X1297" i="5"/>
  <c r="I1297" i="5"/>
  <c r="H1297" i="5"/>
  <c r="J1297" i="5"/>
  <c r="F1297" i="5"/>
  <c r="R1297" i="5"/>
  <c r="E2029" i="5"/>
  <c r="X2029" i="5"/>
  <c r="H2029" i="5"/>
  <c r="I2029" i="5"/>
  <c r="F2029" i="5"/>
  <c r="J2029" i="5"/>
  <c r="R2029" i="5"/>
  <c r="E2365" i="5"/>
  <c r="X2365" i="5"/>
  <c r="H2365" i="5"/>
  <c r="J2365" i="5"/>
  <c r="F2365" i="5"/>
  <c r="R2365" i="5"/>
  <c r="I2365" i="5"/>
  <c r="E1188" i="5"/>
  <c r="X1188" i="5"/>
  <c r="H1188" i="5"/>
  <c r="R1188" i="5"/>
  <c r="J1188" i="5"/>
  <c r="I1188" i="5"/>
  <c r="F1188" i="5"/>
  <c r="E1512" i="5"/>
  <c r="X1512" i="5"/>
  <c r="J1512" i="5"/>
  <c r="R1512" i="5"/>
  <c r="F1512" i="5"/>
  <c r="H1512" i="5"/>
  <c r="I1512" i="5"/>
  <c r="E1620" i="5"/>
  <c r="X1620" i="5"/>
  <c r="I1620" i="5"/>
  <c r="J1620" i="5"/>
  <c r="R1620" i="5"/>
  <c r="H1620" i="5"/>
  <c r="F1620" i="5"/>
  <c r="E1824" i="5"/>
  <c r="X1824" i="5"/>
  <c r="I1824" i="5"/>
  <c r="R1824" i="5"/>
  <c r="F1824" i="5"/>
  <c r="H1824" i="5"/>
  <c r="J1824" i="5"/>
  <c r="G2160" i="5"/>
  <c r="E2376" i="5"/>
  <c r="X2376" i="5"/>
  <c r="J2376" i="5"/>
  <c r="I2376" i="5"/>
  <c r="F2376" i="5"/>
  <c r="R2376" i="5"/>
  <c r="H2376" i="5"/>
  <c r="E1033" i="5"/>
  <c r="X1033" i="5"/>
  <c r="H1033" i="5"/>
  <c r="I1033" i="5"/>
  <c r="R1033" i="5"/>
  <c r="J1033" i="5"/>
  <c r="F1033" i="5"/>
  <c r="E1105" i="5"/>
  <c r="X1105" i="5"/>
  <c r="H1105" i="5"/>
  <c r="J1105" i="5"/>
  <c r="F1105" i="5"/>
  <c r="I1105" i="5"/>
  <c r="R1105" i="5"/>
  <c r="E1309" i="5"/>
  <c r="X1309" i="5"/>
  <c r="R1309" i="5"/>
  <c r="F1309" i="5"/>
  <c r="I1309" i="5"/>
  <c r="H1309" i="5"/>
  <c r="J1309" i="5"/>
  <c r="E1513" i="5"/>
  <c r="X1513" i="5"/>
  <c r="J1513" i="5"/>
  <c r="I1513" i="5"/>
  <c r="R1513" i="5"/>
  <c r="F1513" i="5"/>
  <c r="H1513" i="5"/>
  <c r="G2089" i="5"/>
  <c r="R2089" i="5"/>
  <c r="H2089" i="5"/>
  <c r="I2089" i="5"/>
  <c r="J2089" i="5"/>
  <c r="I1832" i="5"/>
  <c r="I1308" i="5"/>
  <c r="H2160" i="5"/>
  <c r="J553" i="5"/>
  <c r="I649" i="5"/>
  <c r="J2048" i="5"/>
  <c r="E2305" i="5"/>
  <c r="X2305" i="5"/>
  <c r="H490" i="5"/>
  <c r="G1681" i="5"/>
  <c r="I593" i="5"/>
  <c r="F937" i="5"/>
  <c r="E516" i="5"/>
  <c r="X516" i="5"/>
  <c r="F516" i="5"/>
  <c r="I516" i="5"/>
  <c r="R516" i="5"/>
  <c r="H516" i="5"/>
  <c r="J516" i="5"/>
  <c r="R624" i="5"/>
  <c r="I624" i="5"/>
  <c r="J624" i="5"/>
  <c r="H624" i="5"/>
  <c r="E1812" i="5"/>
  <c r="X1812" i="5"/>
  <c r="R1812" i="5"/>
  <c r="J1812" i="5"/>
  <c r="F1812" i="5"/>
  <c r="H1812" i="5"/>
  <c r="I1812" i="5"/>
  <c r="E2148" i="5"/>
  <c r="X2148" i="5"/>
  <c r="H2148" i="5"/>
  <c r="J2148" i="5"/>
  <c r="I2148" i="5"/>
  <c r="F2148" i="5"/>
  <c r="R2148" i="5"/>
  <c r="E253" i="5"/>
  <c r="X253" i="5"/>
  <c r="F253" i="5"/>
  <c r="J253" i="5"/>
  <c r="R253" i="5"/>
  <c r="H253" i="5"/>
  <c r="I253" i="5"/>
  <c r="E793" i="5"/>
  <c r="X793" i="5"/>
  <c r="J793" i="5"/>
  <c r="F793" i="5"/>
  <c r="H1705" i="5"/>
  <c r="I1705" i="5"/>
  <c r="J1705" i="5"/>
  <c r="R1705" i="5"/>
  <c r="F1705" i="5"/>
  <c r="E1644" i="5"/>
  <c r="X1644" i="5"/>
  <c r="J1644" i="5"/>
  <c r="F1644" i="5"/>
  <c r="H1644" i="5"/>
  <c r="R1644" i="5"/>
  <c r="I1644" i="5"/>
  <c r="E2064" i="5"/>
  <c r="X2064" i="5"/>
  <c r="R2064" i="5"/>
  <c r="I2064" i="5"/>
  <c r="H2064" i="5"/>
  <c r="F2064" i="5"/>
  <c r="J2064" i="5"/>
  <c r="J2400" i="5"/>
  <c r="R2400" i="5"/>
  <c r="I2400" i="5"/>
  <c r="F2400" i="5"/>
  <c r="E2400" i="5"/>
  <c r="X2400" i="5"/>
  <c r="H2400" i="5"/>
  <c r="R132" i="5"/>
  <c r="I132" i="5"/>
  <c r="H132" i="5"/>
  <c r="F132" i="5"/>
  <c r="F1832" i="5"/>
  <c r="G316" i="5"/>
  <c r="J2259" i="5"/>
  <c r="G649" i="5"/>
  <c r="H1632" i="5"/>
  <c r="F114" i="5"/>
  <c r="G1675" i="5"/>
  <c r="G1347" i="5"/>
  <c r="R2226" i="5"/>
  <c r="E490" i="5"/>
  <c r="X490" i="5"/>
  <c r="H1795" i="5"/>
  <c r="E1932" i="5"/>
  <c r="X1932" i="5"/>
  <c r="G1328" i="5"/>
  <c r="F865" i="5"/>
  <c r="F9" i="5"/>
  <c r="I1681" i="5"/>
  <c r="J2293" i="5"/>
  <c r="I1402" i="5"/>
  <c r="R1722" i="5"/>
  <c r="J596" i="5"/>
  <c r="G2305" i="5"/>
  <c r="H593" i="5"/>
  <c r="I2005" i="5"/>
  <c r="R1681" i="5"/>
  <c r="E1402" i="5"/>
  <c r="X1402" i="5"/>
  <c r="H596" i="5"/>
  <c r="G640" i="5"/>
  <c r="F593" i="5"/>
  <c r="G1075" i="5"/>
  <c r="F1897" i="5"/>
  <c r="J600" i="5"/>
  <c r="E1270" i="5"/>
  <c r="X1270" i="5"/>
  <c r="F1270" i="5"/>
  <c r="E24" i="5"/>
  <c r="X24" i="5"/>
  <c r="J24" i="5"/>
  <c r="H24" i="5"/>
  <c r="R24" i="5"/>
  <c r="F24" i="5"/>
  <c r="I24" i="5"/>
  <c r="E1008" i="5"/>
  <c r="X1008" i="5"/>
  <c r="J1008" i="5"/>
  <c r="H1008" i="5"/>
  <c r="I1008" i="5"/>
  <c r="R1008" i="5"/>
  <c r="F1008" i="5"/>
  <c r="E1284" i="5"/>
  <c r="X1284" i="5"/>
  <c r="R1284" i="5"/>
  <c r="H1284" i="5"/>
  <c r="F1284" i="5"/>
  <c r="I1284" i="5"/>
  <c r="J1284" i="5"/>
  <c r="E1728" i="5"/>
  <c r="X1728" i="5"/>
  <c r="H1728" i="5"/>
  <c r="F1728" i="5"/>
  <c r="I1728" i="5"/>
  <c r="J1728" i="5"/>
  <c r="R1728" i="5"/>
  <c r="E1920" i="5"/>
  <c r="X1920" i="5"/>
  <c r="R1920" i="5"/>
  <c r="H1920" i="5"/>
  <c r="I1920" i="5"/>
  <c r="F1920" i="5"/>
  <c r="J1920" i="5"/>
  <c r="E2052" i="5"/>
  <c r="X2052" i="5"/>
  <c r="J2052" i="5"/>
  <c r="R2052" i="5"/>
  <c r="F2052" i="5"/>
  <c r="I2052" i="5"/>
  <c r="H2052" i="5"/>
  <c r="E97" i="5"/>
  <c r="X97" i="5"/>
  <c r="J97" i="5"/>
  <c r="R97" i="5"/>
  <c r="H97" i="5"/>
  <c r="F97" i="5"/>
  <c r="I97" i="5"/>
  <c r="E337" i="5"/>
  <c r="X337" i="5"/>
  <c r="R337" i="5"/>
  <c r="I337" i="5"/>
  <c r="H337" i="5"/>
  <c r="J337" i="5"/>
  <c r="F337" i="5"/>
  <c r="E493" i="5"/>
  <c r="X493" i="5"/>
  <c r="R493" i="5"/>
  <c r="F493" i="5"/>
  <c r="J493" i="5"/>
  <c r="I493" i="5"/>
  <c r="H493" i="5"/>
  <c r="E601" i="5"/>
  <c r="X601" i="5"/>
  <c r="R601" i="5"/>
  <c r="J601" i="5"/>
  <c r="F601" i="5"/>
  <c r="H601" i="5"/>
  <c r="I601" i="5"/>
  <c r="E1129" i="5"/>
  <c r="X1129" i="5"/>
  <c r="J1129" i="5"/>
  <c r="R1129" i="5"/>
  <c r="H1129" i="5"/>
  <c r="I1129" i="5"/>
  <c r="F1129" i="5"/>
  <c r="E1345" i="5"/>
  <c r="X1345" i="5"/>
  <c r="F1345" i="5"/>
  <c r="R1345" i="5"/>
  <c r="J1345" i="5"/>
  <c r="I1345" i="5"/>
  <c r="H1345" i="5"/>
  <c r="E1441" i="5"/>
  <c r="X1441" i="5"/>
  <c r="J1441" i="5"/>
  <c r="R1441" i="5"/>
  <c r="F1441" i="5"/>
  <c r="I1441" i="5"/>
  <c r="H1441" i="5"/>
  <c r="E1729" i="5"/>
  <c r="X1729" i="5"/>
  <c r="F1729" i="5"/>
  <c r="J1729" i="5"/>
  <c r="R1729" i="5"/>
  <c r="I1729" i="5"/>
  <c r="H1729" i="5"/>
  <c r="E2101" i="5"/>
  <c r="X2101" i="5"/>
  <c r="F2101" i="5"/>
  <c r="R2101" i="5"/>
  <c r="I2101" i="5"/>
  <c r="J2101" i="5"/>
  <c r="H2101" i="5"/>
  <c r="I1748" i="5"/>
  <c r="E1748" i="5"/>
  <c r="X1748" i="5"/>
  <c r="R1748" i="5"/>
  <c r="E960" i="5"/>
  <c r="X960" i="5"/>
  <c r="J960" i="5"/>
  <c r="H960" i="5"/>
  <c r="F960" i="5"/>
  <c r="R960" i="5"/>
  <c r="I960" i="5"/>
  <c r="G1656" i="5"/>
  <c r="I1656" i="5"/>
  <c r="F1656" i="5"/>
  <c r="H1656" i="5"/>
  <c r="E1764" i="5"/>
  <c r="X1764" i="5"/>
  <c r="F1764" i="5"/>
  <c r="I1764" i="5"/>
  <c r="H1764" i="5"/>
  <c r="R1764" i="5"/>
  <c r="J1764" i="5"/>
  <c r="E505" i="5"/>
  <c r="X505" i="5"/>
  <c r="I505" i="5"/>
  <c r="J505" i="5"/>
  <c r="H505" i="5"/>
  <c r="R505" i="5"/>
  <c r="F505" i="5"/>
  <c r="G781" i="5"/>
  <c r="E961" i="5"/>
  <c r="X961" i="5"/>
  <c r="H961" i="5"/>
  <c r="I961" i="5"/>
  <c r="F961" i="5"/>
  <c r="J961" i="5"/>
  <c r="R961" i="5"/>
  <c r="E1141" i="5"/>
  <c r="X1141" i="5"/>
  <c r="J1141" i="5"/>
  <c r="F1141" i="5"/>
  <c r="H1141" i="5"/>
  <c r="I1141" i="5"/>
  <c r="R1141" i="5"/>
  <c r="E1225" i="5"/>
  <c r="X1225" i="5"/>
  <c r="I1225" i="5"/>
  <c r="F1225" i="5"/>
  <c r="H1225" i="5"/>
  <c r="J1225" i="5"/>
  <c r="R1225" i="5"/>
  <c r="E1357" i="5"/>
  <c r="X1357" i="5"/>
  <c r="J1357" i="5"/>
  <c r="R1357" i="5"/>
  <c r="H1357" i="5"/>
  <c r="I1357" i="5"/>
  <c r="F1357" i="5"/>
  <c r="G1477" i="5"/>
  <c r="G1573" i="5"/>
  <c r="E1873" i="5"/>
  <c r="X1873" i="5"/>
  <c r="R1873" i="5"/>
  <c r="J1873" i="5"/>
  <c r="H1873" i="5"/>
  <c r="I1873" i="5"/>
  <c r="F1873" i="5"/>
  <c r="E2017" i="5"/>
  <c r="X2017" i="5"/>
  <c r="F2017" i="5"/>
  <c r="R2257" i="5"/>
  <c r="E2257" i="5"/>
  <c r="X2257" i="5"/>
  <c r="J2257" i="5"/>
  <c r="I2257" i="5"/>
  <c r="H2257" i="5"/>
  <c r="F2257" i="5"/>
  <c r="E2401" i="5"/>
  <c r="X2401" i="5"/>
  <c r="J2401" i="5"/>
  <c r="I2401" i="5"/>
  <c r="R2401" i="5"/>
  <c r="F2401" i="5"/>
  <c r="H2401" i="5"/>
  <c r="J2077" i="5"/>
  <c r="R2077" i="5"/>
  <c r="G1980" i="5"/>
  <c r="E168" i="5"/>
  <c r="X168" i="5"/>
  <c r="J168" i="5"/>
  <c r="F168" i="5"/>
  <c r="R168" i="5"/>
  <c r="I168" i="5"/>
  <c r="H168" i="5"/>
  <c r="E384" i="5"/>
  <c r="X384" i="5"/>
  <c r="I384" i="5"/>
  <c r="F384" i="5"/>
  <c r="J384" i="5"/>
  <c r="R384" i="5"/>
  <c r="H384" i="5"/>
  <c r="H636" i="5"/>
  <c r="I636" i="5"/>
  <c r="F636" i="5"/>
  <c r="R636" i="5"/>
  <c r="J636" i="5"/>
  <c r="E684" i="5"/>
  <c r="X684" i="5"/>
  <c r="I684" i="5"/>
  <c r="H684" i="5"/>
  <c r="R684" i="5"/>
  <c r="J684" i="5"/>
  <c r="F684" i="5"/>
  <c r="E744" i="5"/>
  <c r="X744" i="5"/>
  <c r="H744" i="5"/>
  <c r="I744" i="5"/>
  <c r="J744" i="5"/>
  <c r="R744" i="5"/>
  <c r="F744" i="5"/>
  <c r="E816" i="5"/>
  <c r="X816" i="5"/>
  <c r="F816" i="5"/>
  <c r="J816" i="5"/>
  <c r="H816" i="5"/>
  <c r="I816" i="5"/>
  <c r="R816" i="5"/>
  <c r="E1200" i="5"/>
  <c r="X1200" i="5"/>
  <c r="F1200" i="5"/>
  <c r="R1200" i="5"/>
  <c r="H1200" i="5"/>
  <c r="J1200" i="5"/>
  <c r="I1200" i="5"/>
  <c r="E1440" i="5"/>
  <c r="X1440" i="5"/>
  <c r="H1440" i="5"/>
  <c r="F1440" i="5"/>
  <c r="J1440" i="5"/>
  <c r="I1440" i="5"/>
  <c r="R1440" i="5"/>
  <c r="R1956" i="5"/>
  <c r="I1956" i="5"/>
  <c r="E2076" i="5"/>
  <c r="X2076" i="5"/>
  <c r="I2076" i="5"/>
  <c r="J2076" i="5"/>
  <c r="F2076" i="5"/>
  <c r="R2076" i="5"/>
  <c r="H2076" i="5"/>
  <c r="E109" i="5"/>
  <c r="X109" i="5"/>
  <c r="J109" i="5"/>
  <c r="H109" i="5"/>
  <c r="I109" i="5"/>
  <c r="R109" i="5"/>
  <c r="F109" i="5"/>
  <c r="I193" i="5"/>
  <c r="H193" i="5"/>
  <c r="F193" i="5"/>
  <c r="E409" i="5"/>
  <c r="X409" i="5"/>
  <c r="H409" i="5"/>
  <c r="J409" i="5"/>
  <c r="F409" i="5"/>
  <c r="I409" i="5"/>
  <c r="R409" i="5"/>
  <c r="E721" i="5"/>
  <c r="X721" i="5"/>
  <c r="R721" i="5"/>
  <c r="I721" i="5"/>
  <c r="H721" i="5"/>
  <c r="F721" i="5"/>
  <c r="J721" i="5"/>
  <c r="E997" i="5"/>
  <c r="X997" i="5"/>
  <c r="H997" i="5"/>
  <c r="I997" i="5"/>
  <c r="F997" i="5"/>
  <c r="R997" i="5"/>
  <c r="J997" i="5"/>
  <c r="E1981" i="5"/>
  <c r="X1981" i="5"/>
  <c r="I1981" i="5"/>
  <c r="J1981" i="5"/>
  <c r="F1981" i="5"/>
  <c r="R1981" i="5"/>
  <c r="H1981" i="5"/>
  <c r="E2312" i="5"/>
  <c r="X2312" i="5"/>
  <c r="F2312" i="5"/>
  <c r="H2312" i="5"/>
  <c r="E996" i="5"/>
  <c r="X996" i="5"/>
  <c r="I996" i="5"/>
  <c r="F996" i="5"/>
  <c r="J996" i="5"/>
  <c r="H996" i="5"/>
  <c r="R996" i="5"/>
  <c r="E1356" i="5"/>
  <c r="X1356" i="5"/>
  <c r="R1356" i="5"/>
  <c r="I1356" i="5"/>
  <c r="F1356" i="5"/>
  <c r="H1356" i="5"/>
  <c r="J1356" i="5"/>
  <c r="E1452" i="5"/>
  <c r="X1452" i="5"/>
  <c r="H1452" i="5"/>
  <c r="I1452" i="5"/>
  <c r="R1452" i="5"/>
  <c r="F1452" i="5"/>
  <c r="J1452" i="5"/>
  <c r="E2328" i="5"/>
  <c r="X2328" i="5"/>
  <c r="J2328" i="5"/>
  <c r="R2328" i="5"/>
  <c r="F2328" i="5"/>
  <c r="I2328" i="5"/>
  <c r="H2328" i="5"/>
  <c r="H1465" i="5"/>
  <c r="R193" i="5"/>
  <c r="E2041" i="5"/>
  <c r="X2041" i="5"/>
  <c r="G816" i="5"/>
  <c r="E948" i="5"/>
  <c r="X948" i="5"/>
  <c r="I948" i="5"/>
  <c r="J948" i="5"/>
  <c r="H948" i="5"/>
  <c r="R948" i="5"/>
  <c r="F948" i="5"/>
  <c r="E1752" i="5"/>
  <c r="X1752" i="5"/>
  <c r="R1752" i="5"/>
  <c r="J1752" i="5"/>
  <c r="F1752" i="5"/>
  <c r="H1752" i="5"/>
  <c r="I1752" i="5"/>
  <c r="E349" i="5"/>
  <c r="X349" i="5"/>
  <c r="F349" i="5"/>
  <c r="R349" i="5"/>
  <c r="J349" i="5"/>
  <c r="H349" i="5"/>
  <c r="I349" i="5"/>
  <c r="E517" i="5"/>
  <c r="X517" i="5"/>
  <c r="F517" i="5"/>
  <c r="J517" i="5"/>
  <c r="H517" i="5"/>
  <c r="I517" i="5"/>
  <c r="R517" i="5"/>
  <c r="I853" i="5"/>
  <c r="E853" i="5"/>
  <c r="X853" i="5"/>
  <c r="R853" i="5"/>
  <c r="H853" i="5"/>
  <c r="F853" i="5"/>
  <c r="J853" i="5"/>
  <c r="E1165" i="5"/>
  <c r="X1165" i="5"/>
  <c r="F1165" i="5"/>
  <c r="H1165" i="5"/>
  <c r="R1165" i="5"/>
  <c r="J1165" i="5"/>
  <c r="I1165" i="5"/>
  <c r="E2125" i="5"/>
  <c r="X2125" i="5"/>
  <c r="R2125" i="5"/>
  <c r="F2125" i="5"/>
  <c r="J2125" i="5"/>
  <c r="H2125" i="5"/>
  <c r="I2125" i="5"/>
  <c r="E2221" i="5"/>
  <c r="X2221" i="5"/>
  <c r="J2221" i="5"/>
  <c r="I2221" i="5"/>
  <c r="R2221" i="5"/>
  <c r="F2221" i="5"/>
  <c r="H2221" i="5"/>
  <c r="E36" i="5"/>
  <c r="X36" i="5"/>
  <c r="J36" i="5"/>
  <c r="I36" i="5"/>
  <c r="R36" i="5"/>
  <c r="F36" i="5"/>
  <c r="H36" i="5"/>
  <c r="J2112" i="5"/>
  <c r="H2112" i="5"/>
  <c r="F2112" i="5"/>
  <c r="R2112" i="5"/>
  <c r="J1074" i="5"/>
  <c r="G636" i="5"/>
  <c r="J316" i="5"/>
  <c r="F912" i="5"/>
  <c r="R1465" i="5"/>
  <c r="G2041" i="5"/>
  <c r="R2425" i="5"/>
  <c r="E288" i="5"/>
  <c r="X288" i="5"/>
  <c r="F288" i="5"/>
  <c r="I288" i="5"/>
  <c r="R288" i="5"/>
  <c r="J288" i="5"/>
  <c r="H288" i="5"/>
  <c r="E396" i="5"/>
  <c r="X396" i="5"/>
  <c r="F396" i="5"/>
  <c r="J396" i="5"/>
  <c r="R396" i="5"/>
  <c r="H396" i="5"/>
  <c r="I396" i="5"/>
  <c r="E588" i="5"/>
  <c r="X588" i="5"/>
  <c r="I588" i="5"/>
  <c r="R588" i="5"/>
  <c r="F588" i="5"/>
  <c r="J588" i="5"/>
  <c r="H588" i="5"/>
  <c r="E696" i="5"/>
  <c r="X696" i="5"/>
  <c r="F696" i="5"/>
  <c r="R696" i="5"/>
  <c r="I696" i="5"/>
  <c r="J696" i="5"/>
  <c r="H696" i="5"/>
  <c r="I756" i="5"/>
  <c r="F756" i="5"/>
  <c r="J756" i="5"/>
  <c r="R756" i="5"/>
  <c r="E864" i="5"/>
  <c r="X864" i="5"/>
  <c r="F864" i="5"/>
  <c r="H864" i="5"/>
  <c r="I864" i="5"/>
  <c r="J864" i="5"/>
  <c r="R864" i="5"/>
  <c r="E972" i="5"/>
  <c r="X972" i="5"/>
  <c r="J972" i="5"/>
  <c r="H972" i="5"/>
  <c r="F972" i="5"/>
  <c r="I972" i="5"/>
  <c r="R972" i="5"/>
  <c r="E1128" i="5"/>
  <c r="X1128" i="5"/>
  <c r="R1128" i="5"/>
  <c r="J1128" i="5"/>
  <c r="H1128" i="5"/>
  <c r="F1128" i="5"/>
  <c r="I1128" i="5"/>
  <c r="E1464" i="5"/>
  <c r="X1464" i="5"/>
  <c r="R1464" i="5"/>
  <c r="H1464" i="5"/>
  <c r="I1464" i="5"/>
  <c r="J1464" i="5"/>
  <c r="F1464" i="5"/>
  <c r="E1848" i="5"/>
  <c r="X1848" i="5"/>
  <c r="J1848" i="5"/>
  <c r="I1848" i="5"/>
  <c r="R1848" i="5"/>
  <c r="F1848" i="5"/>
  <c r="H1848" i="5"/>
  <c r="E121" i="5"/>
  <c r="X121" i="5"/>
  <c r="J121" i="5"/>
  <c r="F121" i="5"/>
  <c r="R121" i="5"/>
  <c r="H121" i="5"/>
  <c r="I121" i="5"/>
  <c r="E277" i="5"/>
  <c r="X277" i="5"/>
  <c r="J277" i="5"/>
  <c r="F277" i="5"/>
  <c r="R277" i="5"/>
  <c r="I277" i="5"/>
  <c r="H277" i="5"/>
  <c r="E421" i="5"/>
  <c r="X421" i="5"/>
  <c r="H421" i="5"/>
  <c r="I421" i="5"/>
  <c r="J421" i="5"/>
  <c r="R421" i="5"/>
  <c r="F421" i="5"/>
  <c r="E1777" i="5"/>
  <c r="X1777" i="5"/>
  <c r="J1777" i="5"/>
  <c r="I1777" i="5"/>
  <c r="R1777" i="5"/>
  <c r="F1777" i="5"/>
  <c r="H1777" i="5"/>
  <c r="E1140" i="5"/>
  <c r="X1140" i="5"/>
  <c r="H1140" i="5"/>
  <c r="I1140" i="5"/>
  <c r="F1140" i="5"/>
  <c r="R1140" i="5"/>
  <c r="J1140" i="5"/>
  <c r="I1380" i="5"/>
  <c r="H1380" i="5"/>
  <c r="J1380" i="5"/>
  <c r="E1596" i="5"/>
  <c r="X1596" i="5"/>
  <c r="R1596" i="5"/>
  <c r="F1596" i="5"/>
  <c r="I1596" i="5"/>
  <c r="H1596" i="5"/>
  <c r="J1596" i="5"/>
  <c r="E1800" i="5"/>
  <c r="X1800" i="5"/>
  <c r="F1800" i="5"/>
  <c r="I1800" i="5"/>
  <c r="R1800" i="5"/>
  <c r="H1800" i="5"/>
  <c r="J1800" i="5"/>
  <c r="E2028" i="5"/>
  <c r="X2028" i="5"/>
  <c r="F2028" i="5"/>
  <c r="I2028" i="5"/>
  <c r="H2028" i="5"/>
  <c r="J2028" i="5"/>
  <c r="R2028" i="5"/>
  <c r="E661" i="5"/>
  <c r="X661" i="5"/>
  <c r="R661" i="5"/>
  <c r="H661" i="5"/>
  <c r="I661" i="5"/>
  <c r="E1093" i="5"/>
  <c r="X1093" i="5"/>
  <c r="J1093" i="5"/>
  <c r="R1093" i="5"/>
  <c r="I1093" i="5"/>
  <c r="F1093" i="5"/>
  <c r="H1093" i="5"/>
  <c r="E1789" i="5"/>
  <c r="X1789" i="5"/>
  <c r="F1789" i="5"/>
  <c r="R1789" i="5"/>
  <c r="I1789" i="5"/>
  <c r="J1789" i="5"/>
  <c r="H1789" i="5"/>
  <c r="R1320" i="5"/>
  <c r="G1465" i="5"/>
  <c r="E2112" i="5"/>
  <c r="X2112" i="5"/>
  <c r="G121" i="5"/>
  <c r="H1056" i="5"/>
  <c r="I1056" i="5"/>
  <c r="E1056" i="5"/>
  <c r="X1056" i="5"/>
  <c r="F1056" i="5"/>
  <c r="R1056" i="5"/>
  <c r="J1056" i="5"/>
  <c r="E1224" i="5"/>
  <c r="X1224" i="5"/>
  <c r="J1224" i="5"/>
  <c r="F1224" i="5"/>
  <c r="R1224" i="5"/>
  <c r="H1224" i="5"/>
  <c r="I1224" i="5"/>
  <c r="G1464" i="5"/>
  <c r="E1668" i="5"/>
  <c r="X1668" i="5"/>
  <c r="H1668" i="5"/>
  <c r="R1668" i="5"/>
  <c r="I1668" i="5"/>
  <c r="F1668" i="5"/>
  <c r="J1668" i="5"/>
  <c r="E361" i="5"/>
  <c r="X361" i="5"/>
  <c r="R361" i="5"/>
  <c r="F361" i="5"/>
  <c r="I361" i="5"/>
  <c r="H361" i="5"/>
  <c r="J361" i="5"/>
  <c r="F1021" i="5"/>
  <c r="I1021" i="5"/>
  <c r="J1021" i="5"/>
  <c r="H1021" i="5"/>
  <c r="E1021" i="5"/>
  <c r="X1021" i="5"/>
  <c r="R1021" i="5"/>
  <c r="E1525" i="5"/>
  <c r="X1525" i="5"/>
  <c r="J1525" i="5"/>
  <c r="F1525" i="5"/>
  <c r="H1525" i="5"/>
  <c r="I1525" i="5"/>
  <c r="R1525" i="5"/>
  <c r="F2149" i="5"/>
  <c r="H2149" i="5"/>
  <c r="E1020" i="5"/>
  <c r="X1020" i="5"/>
  <c r="I1020" i="5"/>
  <c r="J1020" i="5"/>
  <c r="F1020" i="5"/>
  <c r="H1020" i="5"/>
  <c r="R1020" i="5"/>
  <c r="I2425" i="5"/>
  <c r="G2220" i="5"/>
  <c r="F1568" i="5"/>
  <c r="R640" i="5"/>
  <c r="H1228" i="5"/>
  <c r="I1465" i="5"/>
  <c r="G932" i="5"/>
  <c r="E120" i="5"/>
  <c r="X120" i="5"/>
  <c r="J120" i="5"/>
  <c r="F120" i="5"/>
  <c r="I120" i="5"/>
  <c r="R120" i="5"/>
  <c r="H120" i="5"/>
  <c r="E552" i="5"/>
  <c r="X552" i="5"/>
  <c r="F552" i="5"/>
  <c r="R552" i="5"/>
  <c r="J552" i="5"/>
  <c r="H552" i="5"/>
  <c r="I552" i="5"/>
  <c r="E876" i="5"/>
  <c r="X876" i="5"/>
  <c r="H876" i="5"/>
  <c r="I876" i="5"/>
  <c r="F876" i="5"/>
  <c r="J876" i="5"/>
  <c r="R876" i="5"/>
  <c r="R217" i="5"/>
  <c r="H217" i="5"/>
  <c r="I217" i="5"/>
  <c r="F217" i="5"/>
  <c r="R433" i="5"/>
  <c r="I433" i="5"/>
  <c r="E1393" i="5"/>
  <c r="X1393" i="5"/>
  <c r="J1393" i="5"/>
  <c r="I1393" i="5"/>
  <c r="R1393" i="5"/>
  <c r="F1393" i="5"/>
  <c r="H1393" i="5"/>
  <c r="I2160" i="5"/>
  <c r="R2160" i="5"/>
  <c r="F2160" i="5"/>
  <c r="E445" i="5"/>
  <c r="X445" i="5"/>
  <c r="I445" i="5"/>
  <c r="R445" i="5"/>
  <c r="F445" i="5"/>
  <c r="H445" i="5"/>
  <c r="J445" i="5"/>
  <c r="E565" i="5"/>
  <c r="X565" i="5"/>
  <c r="F565" i="5"/>
  <c r="J565" i="5"/>
  <c r="I565" i="5"/>
  <c r="H565" i="5"/>
  <c r="R565" i="5"/>
  <c r="J685" i="5"/>
  <c r="I685" i="5"/>
  <c r="E925" i="5"/>
  <c r="X925" i="5"/>
  <c r="I925" i="5"/>
  <c r="F925" i="5"/>
  <c r="R925" i="5"/>
  <c r="H925" i="5"/>
  <c r="J925" i="5"/>
  <c r="E1177" i="5"/>
  <c r="X1177" i="5"/>
  <c r="H1177" i="5"/>
  <c r="R1177" i="5"/>
  <c r="I1177" i="5"/>
  <c r="F1177" i="5"/>
  <c r="J1177" i="5"/>
  <c r="E1405" i="5"/>
  <c r="X1405" i="5"/>
  <c r="H1405" i="5"/>
  <c r="R1405" i="5"/>
  <c r="I1405" i="5"/>
  <c r="F1405" i="5"/>
  <c r="J1405" i="5"/>
  <c r="G114" i="5"/>
  <c r="F895" i="5"/>
  <c r="I1599" i="5"/>
  <c r="E1693" i="5"/>
  <c r="X1693" i="5"/>
  <c r="F2305" i="5"/>
  <c r="R685" i="5"/>
  <c r="E1090" i="5"/>
  <c r="X1090" i="5"/>
  <c r="E2124" i="5"/>
  <c r="X2124" i="5"/>
  <c r="G1909" i="5"/>
  <c r="J192" i="5"/>
  <c r="E192" i="5"/>
  <c r="X192" i="5"/>
  <c r="H192" i="5"/>
  <c r="R192" i="5"/>
  <c r="F192" i="5"/>
  <c r="I192" i="5"/>
  <c r="E300" i="5"/>
  <c r="X300" i="5"/>
  <c r="I300" i="5"/>
  <c r="R300" i="5"/>
  <c r="J300" i="5"/>
  <c r="H300" i="5"/>
  <c r="F300" i="5"/>
  <c r="E456" i="5"/>
  <c r="X456" i="5"/>
  <c r="H456" i="5"/>
  <c r="R456" i="5"/>
  <c r="I456" i="5"/>
  <c r="J456" i="5"/>
  <c r="F456" i="5"/>
  <c r="E768" i="5"/>
  <c r="X768" i="5"/>
  <c r="J768" i="5"/>
  <c r="H768" i="5"/>
  <c r="I768" i="5"/>
  <c r="F768" i="5"/>
  <c r="R768" i="5"/>
  <c r="E1248" i="5"/>
  <c r="X1248" i="5"/>
  <c r="R1248" i="5"/>
  <c r="H1248" i="5"/>
  <c r="I1248" i="5"/>
  <c r="F1248" i="5"/>
  <c r="J1248" i="5"/>
  <c r="E1344" i="5"/>
  <c r="X1344" i="5"/>
  <c r="R1344" i="5"/>
  <c r="F1344" i="5"/>
  <c r="I1344" i="5"/>
  <c r="J1344" i="5"/>
  <c r="H1344" i="5"/>
  <c r="I1572" i="5"/>
  <c r="F1572" i="5"/>
  <c r="J1572" i="5"/>
  <c r="E10" i="5"/>
  <c r="J10" i="5"/>
  <c r="H10" i="5"/>
  <c r="I10" i="5"/>
  <c r="F10" i="5"/>
  <c r="R10" i="5"/>
  <c r="J321" i="5"/>
  <c r="I1023" i="5"/>
  <c r="H2259" i="5"/>
  <c r="F1632" i="5"/>
  <c r="H433" i="5"/>
  <c r="E2220" i="5"/>
  <c r="X2220" i="5"/>
  <c r="I114" i="5"/>
  <c r="H1675" i="5"/>
  <c r="E2176" i="5"/>
  <c r="X2176" i="5"/>
  <c r="E1588" i="5"/>
  <c r="X1588" i="5"/>
  <c r="R490" i="5"/>
  <c r="I1932" i="5"/>
  <c r="E1328" i="5"/>
  <c r="X1328" i="5"/>
  <c r="R9" i="5"/>
  <c r="F596" i="5"/>
  <c r="H2305" i="5"/>
  <c r="I1897" i="5"/>
  <c r="J1956" i="5"/>
  <c r="F1956" i="5"/>
  <c r="G853" i="5"/>
  <c r="G1440" i="5"/>
  <c r="E204" i="5"/>
  <c r="X204" i="5"/>
  <c r="J204" i="5"/>
  <c r="R204" i="5"/>
  <c r="H204" i="5"/>
  <c r="I204" i="5"/>
  <c r="F204" i="5"/>
  <c r="E468" i="5"/>
  <c r="X468" i="5"/>
  <c r="F468" i="5"/>
  <c r="H468" i="5"/>
  <c r="R468" i="5"/>
  <c r="I468" i="5"/>
  <c r="J468" i="5"/>
  <c r="E564" i="5"/>
  <c r="X564" i="5"/>
  <c r="I564" i="5"/>
  <c r="H564" i="5"/>
  <c r="F564" i="5"/>
  <c r="R564" i="5"/>
  <c r="J564" i="5"/>
  <c r="J2340" i="5"/>
  <c r="H2340" i="5"/>
  <c r="R2340" i="5"/>
  <c r="I2340" i="5"/>
  <c r="F2340" i="5"/>
  <c r="G1801" i="5"/>
  <c r="G1837" i="5"/>
  <c r="H1837" i="5"/>
  <c r="R1837" i="5"/>
  <c r="I1837" i="5"/>
  <c r="F1837" i="5"/>
  <c r="E2389" i="5"/>
  <c r="X2389" i="5"/>
  <c r="F2389" i="5"/>
  <c r="J2389" i="5"/>
  <c r="R2389" i="5"/>
  <c r="H2389" i="5"/>
  <c r="I2389" i="5"/>
  <c r="J1340" i="5"/>
  <c r="H1340" i="5"/>
  <c r="F1340" i="5"/>
  <c r="E1212" i="5"/>
  <c r="X1212" i="5"/>
  <c r="F1212" i="5"/>
  <c r="H1212" i="5"/>
  <c r="J1212" i="5"/>
  <c r="I1212" i="5"/>
  <c r="R1212" i="5"/>
  <c r="E1968" i="5"/>
  <c r="X1968" i="5"/>
  <c r="I1968" i="5"/>
  <c r="F1968" i="5"/>
  <c r="H1968" i="5"/>
  <c r="R1968" i="5"/>
  <c r="J1968" i="5"/>
  <c r="E1057" i="5"/>
  <c r="X1057" i="5"/>
  <c r="I1057" i="5"/>
  <c r="J1057" i="5"/>
  <c r="H1057" i="5"/>
  <c r="R1057" i="5"/>
  <c r="F1057" i="5"/>
  <c r="I1453" i="5"/>
  <c r="H1453" i="5"/>
  <c r="J1453" i="5"/>
  <c r="R1453" i="5"/>
  <c r="F1453" i="5"/>
  <c r="E1993" i="5"/>
  <c r="X1993" i="5"/>
  <c r="J1993" i="5"/>
  <c r="H1993" i="5"/>
  <c r="F1993" i="5"/>
  <c r="R1993" i="5"/>
  <c r="I1993" i="5"/>
  <c r="F2233" i="5"/>
  <c r="J2233" i="5"/>
  <c r="E321" i="5"/>
  <c r="X321" i="5"/>
  <c r="I2048" i="5"/>
  <c r="H756" i="5"/>
  <c r="E2310" i="5"/>
  <c r="X2310" i="5"/>
  <c r="E1453" i="5"/>
  <c r="X1453" i="5"/>
  <c r="H1120" i="5"/>
  <c r="R2312" i="5"/>
  <c r="F2179" i="5"/>
  <c r="E2160" i="5"/>
  <c r="X2160" i="5"/>
  <c r="F2259" i="5"/>
  <c r="E1632" i="5"/>
  <c r="X1632" i="5"/>
  <c r="F2048" i="5"/>
  <c r="I2226" i="5"/>
  <c r="G661" i="5"/>
  <c r="E502" i="5"/>
  <c r="X502" i="5"/>
  <c r="R1153" i="5"/>
  <c r="I912" i="5"/>
  <c r="H1328" i="5"/>
  <c r="J9" i="5"/>
  <c r="F2005" i="5"/>
  <c r="G1722" i="5"/>
  <c r="G937" i="5"/>
  <c r="J42" i="5"/>
  <c r="E217" i="5"/>
  <c r="X217" i="5"/>
  <c r="F1380" i="5"/>
  <c r="E1956" i="5"/>
  <c r="X1956" i="5"/>
  <c r="H312" i="5"/>
  <c r="J132" i="5"/>
  <c r="E756" i="5"/>
  <c r="X756" i="5"/>
  <c r="R600" i="5"/>
  <c r="G1705" i="5"/>
  <c r="F661" i="5"/>
  <c r="H1308" i="5"/>
  <c r="F433" i="5"/>
  <c r="G2048" i="5"/>
  <c r="F1152" i="5"/>
  <c r="J2226" i="5"/>
  <c r="J1599" i="5"/>
  <c r="G490" i="5"/>
  <c r="J502" i="5"/>
  <c r="I947" i="5"/>
  <c r="F1153" i="5"/>
  <c r="R2233" i="5"/>
  <c r="I1270" i="5"/>
  <c r="R1939" i="5"/>
  <c r="R2248" i="5"/>
  <c r="R1252" i="5"/>
  <c r="G2010" i="5"/>
  <c r="H1383" i="5"/>
  <c r="J1960" i="5"/>
  <c r="H1747" i="5"/>
  <c r="E937" i="5"/>
  <c r="X937" i="5"/>
  <c r="J2043" i="5"/>
  <c r="J1680" i="5"/>
  <c r="E596" i="5"/>
  <c r="X596" i="5"/>
  <c r="G593" i="5"/>
  <c r="R42" i="5"/>
  <c r="J372" i="5"/>
  <c r="E1897" i="5"/>
  <c r="X1897" i="5"/>
  <c r="E1380" i="5"/>
  <c r="X1380" i="5"/>
  <c r="J1748" i="5"/>
  <c r="I1069" i="5"/>
  <c r="F600" i="5"/>
  <c r="R1236" i="5"/>
  <c r="G1285" i="5"/>
  <c r="G1501" i="5"/>
  <c r="G2257" i="5"/>
  <c r="G132" i="5"/>
  <c r="G168" i="5"/>
  <c r="E216" i="5"/>
  <c r="X216" i="5"/>
  <c r="J216" i="5"/>
  <c r="H216" i="5"/>
  <c r="F216" i="5"/>
  <c r="R216" i="5"/>
  <c r="I216" i="5"/>
  <c r="E276" i="5"/>
  <c r="X276" i="5"/>
  <c r="J276" i="5"/>
  <c r="F276" i="5"/>
  <c r="I276" i="5"/>
  <c r="H276" i="5"/>
  <c r="R276" i="5"/>
  <c r="E480" i="5"/>
  <c r="X480" i="5"/>
  <c r="F480" i="5"/>
  <c r="R480" i="5"/>
  <c r="H480" i="5"/>
  <c r="I480" i="5"/>
  <c r="J480" i="5"/>
  <c r="E528" i="5"/>
  <c r="X528" i="5"/>
  <c r="F528" i="5"/>
  <c r="I528" i="5"/>
  <c r="J528" i="5"/>
  <c r="H528" i="5"/>
  <c r="R528" i="5"/>
  <c r="E576" i="5"/>
  <c r="X576" i="5"/>
  <c r="J576" i="5"/>
  <c r="H576" i="5"/>
  <c r="F576" i="5"/>
  <c r="R576" i="5"/>
  <c r="I576" i="5"/>
  <c r="E804" i="5"/>
  <c r="X804" i="5"/>
  <c r="H804" i="5"/>
  <c r="J804" i="5"/>
  <c r="R804" i="5"/>
  <c r="I804" i="5"/>
  <c r="F804" i="5"/>
  <c r="E852" i="5"/>
  <c r="X852" i="5"/>
  <c r="I852" i="5"/>
  <c r="J852" i="5"/>
  <c r="H852" i="5"/>
  <c r="F852" i="5"/>
  <c r="R852" i="5"/>
  <c r="E936" i="5"/>
  <c r="X936" i="5"/>
  <c r="H936" i="5"/>
  <c r="I936" i="5"/>
  <c r="R936" i="5"/>
  <c r="F936" i="5"/>
  <c r="J936" i="5"/>
  <c r="G1032" i="5"/>
  <c r="R1116" i="5"/>
  <c r="H1116" i="5"/>
  <c r="F1416" i="5"/>
  <c r="R1416" i="5"/>
  <c r="I1416" i="5"/>
  <c r="H1416" i="5"/>
  <c r="J1416" i="5"/>
  <c r="H1524" i="5"/>
  <c r="F1524" i="5"/>
  <c r="I1524" i="5"/>
  <c r="J1524" i="5"/>
  <c r="E1608" i="5"/>
  <c r="X1608" i="5"/>
  <c r="H1608" i="5"/>
  <c r="I1608" i="5"/>
  <c r="F1608" i="5"/>
  <c r="J1608" i="5"/>
  <c r="R1608" i="5"/>
  <c r="G1836" i="5"/>
  <c r="E2172" i="5"/>
  <c r="X2172" i="5"/>
  <c r="J2172" i="5"/>
  <c r="F2172" i="5"/>
  <c r="R2172" i="5"/>
  <c r="H2172" i="5"/>
  <c r="I2172" i="5"/>
  <c r="E49" i="5"/>
  <c r="X49" i="5"/>
  <c r="J49" i="5"/>
  <c r="R49" i="5"/>
  <c r="I49" i="5"/>
  <c r="H49" i="5"/>
  <c r="F49" i="5"/>
  <c r="G49" i="5"/>
  <c r="E181" i="5"/>
  <c r="X181" i="5"/>
  <c r="J181" i="5"/>
  <c r="H181" i="5"/>
  <c r="I181" i="5"/>
  <c r="R181" i="5"/>
  <c r="F181" i="5"/>
  <c r="E265" i="5"/>
  <c r="X265" i="5"/>
  <c r="J265" i="5"/>
  <c r="R265" i="5"/>
  <c r="H265" i="5"/>
  <c r="F265" i="5"/>
  <c r="I265" i="5"/>
  <c r="G349" i="5"/>
  <c r="G625" i="5"/>
  <c r="E829" i="5"/>
  <c r="X829" i="5"/>
  <c r="R829" i="5"/>
  <c r="H829" i="5"/>
  <c r="F829" i="5"/>
  <c r="J829" i="5"/>
  <c r="I829" i="5"/>
  <c r="G1165" i="5"/>
  <c r="E1261" i="5"/>
  <c r="X1261" i="5"/>
  <c r="I1261" i="5"/>
  <c r="J1261" i="5"/>
  <c r="F1261" i="5"/>
  <c r="H1261" i="5"/>
  <c r="R1261" i="5"/>
  <c r="G1369" i="5"/>
  <c r="G2125" i="5"/>
  <c r="G2221" i="5"/>
  <c r="H2317" i="5"/>
  <c r="I2317" i="5"/>
  <c r="J2413" i="5"/>
  <c r="F2413" i="5"/>
  <c r="H2413" i="5"/>
  <c r="I2413" i="5"/>
  <c r="G2312" i="5"/>
  <c r="E1104" i="5"/>
  <c r="X1104" i="5"/>
  <c r="J1104" i="5"/>
  <c r="F1104" i="5"/>
  <c r="H1104" i="5"/>
  <c r="I1104" i="5"/>
  <c r="R1104" i="5"/>
  <c r="G1356" i="5"/>
  <c r="G1452" i="5"/>
  <c r="E1560" i="5"/>
  <c r="X1560" i="5"/>
  <c r="I1560" i="5"/>
  <c r="F1560" i="5"/>
  <c r="J1560" i="5"/>
  <c r="H1560" i="5"/>
  <c r="R1560" i="5"/>
  <c r="G1680" i="5"/>
  <c r="E1788" i="5"/>
  <c r="X1788" i="5"/>
  <c r="I1788" i="5"/>
  <c r="F1788" i="5"/>
  <c r="E1884" i="5"/>
  <c r="X1884" i="5"/>
  <c r="R1884" i="5"/>
  <c r="H1884" i="5"/>
  <c r="F1884" i="5"/>
  <c r="I1884" i="5"/>
  <c r="J1884" i="5"/>
  <c r="E2004" i="5"/>
  <c r="X2004" i="5"/>
  <c r="R2004" i="5"/>
  <c r="H2004" i="5"/>
  <c r="J2004" i="5"/>
  <c r="F2004" i="5"/>
  <c r="I2004" i="5"/>
  <c r="E2100" i="5"/>
  <c r="X2100" i="5"/>
  <c r="F2100" i="5"/>
  <c r="H2100" i="5"/>
  <c r="R2100" i="5"/>
  <c r="J2100" i="5"/>
  <c r="I2100" i="5"/>
  <c r="E2208" i="5"/>
  <c r="X2208" i="5"/>
  <c r="F2208" i="5"/>
  <c r="I2208" i="5"/>
  <c r="H2208" i="5"/>
  <c r="J2208" i="5"/>
  <c r="R2208" i="5"/>
  <c r="G529" i="5"/>
  <c r="E877" i="5"/>
  <c r="X877" i="5"/>
  <c r="R877" i="5"/>
  <c r="F877" i="5"/>
  <c r="H877" i="5"/>
  <c r="J877" i="5"/>
  <c r="I877" i="5"/>
  <c r="G985" i="5"/>
  <c r="E1081" i="5"/>
  <c r="X1081" i="5"/>
  <c r="R1081" i="5"/>
  <c r="I1081" i="5"/>
  <c r="F1081" i="5"/>
  <c r="H1081" i="5"/>
  <c r="J1081" i="5"/>
  <c r="G1381" i="5"/>
  <c r="E1669" i="5"/>
  <c r="X1669" i="5"/>
  <c r="J1669" i="5"/>
  <c r="R1669" i="5"/>
  <c r="F1669" i="5"/>
  <c r="H1669" i="5"/>
  <c r="I1669" i="5"/>
  <c r="G2281" i="5"/>
  <c r="G2004" i="5"/>
  <c r="G193" i="5"/>
  <c r="G2377" i="5"/>
  <c r="E2168" i="5"/>
  <c r="X2168" i="5"/>
  <c r="F2168" i="5"/>
  <c r="I2168" i="5"/>
  <c r="H2168" i="5"/>
  <c r="R2168" i="5"/>
  <c r="J2168" i="5"/>
  <c r="E1976" i="5"/>
  <c r="X1976" i="5"/>
  <c r="R1976" i="5"/>
  <c r="F1976" i="5"/>
  <c r="J1976" i="5"/>
  <c r="F2060" i="5"/>
  <c r="R2060" i="5"/>
  <c r="I2060" i="5"/>
  <c r="E2060" i="5"/>
  <c r="X2060" i="5"/>
  <c r="H2060" i="5"/>
  <c r="J2060" i="5"/>
  <c r="G2168" i="5"/>
  <c r="E2084" i="5"/>
  <c r="X2084" i="5"/>
  <c r="H2084" i="5"/>
  <c r="I2084" i="5"/>
  <c r="F2084" i="5"/>
  <c r="R2084" i="5"/>
  <c r="J2084" i="5"/>
  <c r="E2396" i="5"/>
  <c r="X2396" i="5"/>
  <c r="J2396" i="5"/>
  <c r="I2396" i="5"/>
  <c r="F2396" i="5"/>
  <c r="R2396" i="5"/>
  <c r="H2396" i="5"/>
  <c r="E1587" i="5"/>
  <c r="X1587" i="5"/>
  <c r="R1587" i="5"/>
  <c r="G1587" i="5"/>
  <c r="I1587" i="5"/>
  <c r="J1587" i="5"/>
  <c r="F1587" i="5"/>
  <c r="H1587" i="5"/>
  <c r="E2108" i="5"/>
  <c r="X2108" i="5"/>
  <c r="H2108" i="5"/>
  <c r="I2108" i="5"/>
  <c r="F2108" i="5"/>
  <c r="J2108" i="5"/>
  <c r="R2108" i="5"/>
  <c r="E2216" i="5"/>
  <c r="X2216" i="5"/>
  <c r="J2216" i="5"/>
  <c r="I2216" i="5"/>
  <c r="H2216" i="5"/>
  <c r="F2216" i="5"/>
  <c r="R2216" i="5"/>
  <c r="E1491" i="5"/>
  <c r="X1491" i="5"/>
  <c r="F1491" i="5"/>
  <c r="R1491" i="5"/>
  <c r="G1491" i="5"/>
  <c r="J1491" i="5"/>
  <c r="I1491" i="5"/>
  <c r="H1491" i="5"/>
  <c r="E2420" i="5"/>
  <c r="X2420" i="5"/>
  <c r="H2420" i="5"/>
  <c r="R2420" i="5"/>
  <c r="J2420" i="5"/>
  <c r="I2420" i="5"/>
  <c r="F2420" i="5"/>
  <c r="J126" i="5"/>
  <c r="H126" i="5"/>
  <c r="R126" i="5"/>
  <c r="E126" i="5"/>
  <c r="X126" i="5"/>
  <c r="F126" i="5"/>
  <c r="I126" i="5"/>
  <c r="E404" i="5"/>
  <c r="X404" i="5"/>
  <c r="I404" i="5"/>
  <c r="F404" i="5"/>
  <c r="R404" i="5"/>
  <c r="H404" i="5"/>
  <c r="J404" i="5"/>
  <c r="E512" i="5"/>
  <c r="X512" i="5"/>
  <c r="I512" i="5"/>
  <c r="H512" i="5"/>
  <c r="F512" i="5"/>
  <c r="J512" i="5"/>
  <c r="R512" i="5"/>
  <c r="E764" i="5"/>
  <c r="X764" i="5"/>
  <c r="I764" i="5"/>
  <c r="R764" i="5"/>
  <c r="H764" i="5"/>
  <c r="J764" i="5"/>
  <c r="F764" i="5"/>
  <c r="E1268" i="5"/>
  <c r="X1268" i="5"/>
  <c r="F1268" i="5"/>
  <c r="I1268" i="5"/>
  <c r="J1268" i="5"/>
  <c r="H1268" i="5"/>
  <c r="R1268" i="5"/>
  <c r="E1856" i="5"/>
  <c r="X1856" i="5"/>
  <c r="F1856" i="5"/>
  <c r="J1856" i="5"/>
  <c r="H1856" i="5"/>
  <c r="R1856" i="5"/>
  <c r="I1856" i="5"/>
  <c r="G2082" i="5"/>
  <c r="H1722" i="5"/>
  <c r="E458" i="5"/>
  <c r="X458" i="5"/>
  <c r="F458" i="5"/>
  <c r="I458" i="5"/>
  <c r="G458" i="5"/>
  <c r="H458" i="5"/>
  <c r="J458" i="5"/>
  <c r="R458" i="5"/>
  <c r="J675" i="5"/>
  <c r="F675" i="5"/>
  <c r="R675" i="5"/>
  <c r="I675" i="5"/>
  <c r="E2211" i="5"/>
  <c r="X2211" i="5"/>
  <c r="I2211" i="5"/>
  <c r="H2211" i="5"/>
  <c r="F2211" i="5"/>
  <c r="R2211" i="5"/>
  <c r="J2211" i="5"/>
  <c r="E231" i="5"/>
  <c r="X231" i="5"/>
  <c r="J231" i="5"/>
  <c r="R231" i="5"/>
  <c r="H231" i="5"/>
  <c r="F231" i="5"/>
  <c r="I231" i="5"/>
  <c r="I591" i="5"/>
  <c r="F591" i="5"/>
  <c r="H591" i="5"/>
  <c r="J591" i="5"/>
  <c r="E1659" i="5"/>
  <c r="X1659" i="5"/>
  <c r="J1659" i="5"/>
  <c r="H1659" i="5"/>
  <c r="I1659" i="5"/>
  <c r="F1659" i="5"/>
  <c r="R1659" i="5"/>
  <c r="E2307" i="5"/>
  <c r="X2307" i="5"/>
  <c r="F2307" i="5"/>
  <c r="J2307" i="5"/>
  <c r="R2307" i="5"/>
  <c r="G2307" i="5"/>
  <c r="H2307" i="5"/>
  <c r="I2307" i="5"/>
  <c r="J174" i="5"/>
  <c r="E174" i="5"/>
  <c r="X174" i="5"/>
  <c r="I174" i="5"/>
  <c r="F174" i="5"/>
  <c r="R174" i="5"/>
  <c r="H174" i="5"/>
  <c r="E116" i="5"/>
  <c r="X116" i="5"/>
  <c r="J116" i="5"/>
  <c r="F116" i="5"/>
  <c r="R116" i="5"/>
  <c r="H116" i="5"/>
  <c r="I116" i="5"/>
  <c r="E224" i="5"/>
  <c r="X224" i="5"/>
  <c r="J224" i="5"/>
  <c r="R224" i="5"/>
  <c r="F224" i="5"/>
  <c r="I224" i="5"/>
  <c r="H224" i="5"/>
  <c r="F284" i="5"/>
  <c r="R284" i="5"/>
  <c r="H284" i="5"/>
  <c r="I284" i="5"/>
  <c r="E356" i="5"/>
  <c r="X356" i="5"/>
  <c r="F356" i="5"/>
  <c r="R356" i="5"/>
  <c r="H356" i="5"/>
  <c r="I356" i="5"/>
  <c r="J356" i="5"/>
  <c r="E464" i="5"/>
  <c r="X464" i="5"/>
  <c r="R464" i="5"/>
  <c r="I464" i="5"/>
  <c r="H464" i="5"/>
  <c r="J464" i="5"/>
  <c r="F464" i="5"/>
  <c r="E524" i="5"/>
  <c r="X524" i="5"/>
  <c r="H524" i="5"/>
  <c r="I524" i="5"/>
  <c r="R524" i="5"/>
  <c r="J524" i="5"/>
  <c r="F524" i="5"/>
  <c r="R584" i="5"/>
  <c r="J584" i="5"/>
  <c r="H584" i="5"/>
  <c r="F584" i="5"/>
  <c r="E584" i="5"/>
  <c r="X584" i="5"/>
  <c r="I584" i="5"/>
  <c r="E656" i="5"/>
  <c r="X656" i="5"/>
  <c r="J656" i="5"/>
  <c r="R656" i="5"/>
  <c r="I656" i="5"/>
  <c r="H656" i="5"/>
  <c r="F656" i="5"/>
  <c r="E872" i="5"/>
  <c r="X872" i="5"/>
  <c r="I872" i="5"/>
  <c r="J872" i="5"/>
  <c r="H872" i="5"/>
  <c r="F872" i="5"/>
  <c r="R872" i="5"/>
  <c r="I944" i="5"/>
  <c r="F944" i="5"/>
  <c r="H944" i="5"/>
  <c r="E944" i="5"/>
  <c r="X944" i="5"/>
  <c r="R944" i="5"/>
  <c r="J944" i="5"/>
  <c r="E1016" i="5"/>
  <c r="X1016" i="5"/>
  <c r="I1016" i="5"/>
  <c r="J1016" i="5"/>
  <c r="H1016" i="5"/>
  <c r="R1016" i="5"/>
  <c r="E1088" i="5"/>
  <c r="X1088" i="5"/>
  <c r="F1088" i="5"/>
  <c r="J1088" i="5"/>
  <c r="I1088" i="5"/>
  <c r="H1088" i="5"/>
  <c r="R1088" i="5"/>
  <c r="E1280" i="5"/>
  <c r="X1280" i="5"/>
  <c r="H1280" i="5"/>
  <c r="J1280" i="5"/>
  <c r="F1280" i="5"/>
  <c r="R1280" i="5"/>
  <c r="I1280" i="5"/>
  <c r="E1352" i="5"/>
  <c r="X1352" i="5"/>
  <c r="J1352" i="5"/>
  <c r="H1352" i="5"/>
  <c r="R1352" i="5"/>
  <c r="I1352" i="5"/>
  <c r="F1352" i="5"/>
  <c r="E1484" i="5"/>
  <c r="X1484" i="5"/>
  <c r="H1484" i="5"/>
  <c r="I1484" i="5"/>
  <c r="R1484" i="5"/>
  <c r="F1484" i="5"/>
  <c r="J1484" i="5"/>
  <c r="J1604" i="5"/>
  <c r="F1604" i="5"/>
  <c r="E1843" i="5"/>
  <c r="X1843" i="5"/>
  <c r="I2025" i="5"/>
  <c r="E1712" i="5"/>
  <c r="X1712" i="5"/>
  <c r="H1604" i="5"/>
  <c r="I1581" i="5"/>
  <c r="G1652" i="5"/>
  <c r="I1722" i="5"/>
  <c r="E2199" i="5"/>
  <c r="X2199" i="5"/>
  <c r="F2199" i="5"/>
  <c r="H2199" i="5"/>
  <c r="J2199" i="5"/>
  <c r="R2199" i="5"/>
  <c r="I2199" i="5"/>
  <c r="G2331" i="5"/>
  <c r="E2331" i="5"/>
  <c r="X2331" i="5"/>
  <c r="I2331" i="5"/>
  <c r="J2331" i="5"/>
  <c r="F2331" i="5"/>
  <c r="H2331" i="5"/>
  <c r="R2331" i="5"/>
  <c r="E2427" i="5"/>
  <c r="X2427" i="5"/>
  <c r="R2427" i="5"/>
  <c r="I2427" i="5"/>
  <c r="J2427" i="5"/>
  <c r="F2427" i="5"/>
  <c r="G2427" i="5"/>
  <c r="H2427" i="5"/>
  <c r="R2192" i="5"/>
  <c r="I2192" i="5"/>
  <c r="G174" i="5"/>
  <c r="E186" i="5"/>
  <c r="X186" i="5"/>
  <c r="F186" i="5"/>
  <c r="J186" i="5"/>
  <c r="H186" i="5"/>
  <c r="I186" i="5"/>
  <c r="R186" i="5"/>
  <c r="E2156" i="5"/>
  <c r="X2156" i="5"/>
  <c r="J2156" i="5"/>
  <c r="R2156" i="5"/>
  <c r="I2156" i="5"/>
  <c r="H2156" i="5"/>
  <c r="F2156" i="5"/>
  <c r="X18" i="5"/>
  <c r="I18" i="5"/>
  <c r="H18" i="5"/>
  <c r="F18" i="5"/>
  <c r="R18" i="5"/>
  <c r="E162" i="5"/>
  <c r="X162" i="5"/>
  <c r="R162" i="5"/>
  <c r="I162" i="5"/>
  <c r="J162" i="5"/>
  <c r="H162" i="5"/>
  <c r="F162" i="5"/>
  <c r="H128" i="5"/>
  <c r="R128" i="5"/>
  <c r="E236" i="5"/>
  <c r="X236" i="5"/>
  <c r="J236" i="5"/>
  <c r="F236" i="5"/>
  <c r="I236" i="5"/>
  <c r="H236" i="5"/>
  <c r="R236" i="5"/>
  <c r="E296" i="5"/>
  <c r="X296" i="5"/>
  <c r="H296" i="5"/>
  <c r="F296" i="5"/>
  <c r="J296" i="5"/>
  <c r="I296" i="5"/>
  <c r="R296" i="5"/>
  <c r="E416" i="5"/>
  <c r="X416" i="5"/>
  <c r="R416" i="5"/>
  <c r="J416" i="5"/>
  <c r="I416" i="5"/>
  <c r="F416" i="5"/>
  <c r="H416" i="5"/>
  <c r="E476" i="5"/>
  <c r="X476" i="5"/>
  <c r="R476" i="5"/>
  <c r="I476" i="5"/>
  <c r="F476" i="5"/>
  <c r="J476" i="5"/>
  <c r="H476" i="5"/>
  <c r="E728" i="5"/>
  <c r="X728" i="5"/>
  <c r="I728" i="5"/>
  <c r="F728" i="5"/>
  <c r="R728" i="5"/>
  <c r="G728" i="5"/>
  <c r="H728" i="5"/>
  <c r="J728" i="5"/>
  <c r="E776" i="5"/>
  <c r="X776" i="5"/>
  <c r="I776" i="5"/>
  <c r="R776" i="5"/>
  <c r="J776" i="5"/>
  <c r="F776" i="5"/>
  <c r="H776" i="5"/>
  <c r="E824" i="5"/>
  <c r="X824" i="5"/>
  <c r="I824" i="5"/>
  <c r="J824" i="5"/>
  <c r="F824" i="5"/>
  <c r="R824" i="5"/>
  <c r="H824" i="5"/>
  <c r="R1160" i="5"/>
  <c r="E1160" i="5"/>
  <c r="X1160" i="5"/>
  <c r="J1160" i="5"/>
  <c r="I1160" i="5"/>
  <c r="F1160" i="5"/>
  <c r="H1160" i="5"/>
  <c r="E1220" i="5"/>
  <c r="X1220" i="5"/>
  <c r="J1220" i="5"/>
  <c r="H1220" i="5"/>
  <c r="F1220" i="5"/>
  <c r="R1220" i="5"/>
  <c r="G1220" i="5"/>
  <c r="I1220" i="5"/>
  <c r="E1292" i="5"/>
  <c r="X1292" i="5"/>
  <c r="J1292" i="5"/>
  <c r="R1292" i="5"/>
  <c r="F1292" i="5"/>
  <c r="H1292" i="5"/>
  <c r="I1292" i="5"/>
  <c r="E1364" i="5"/>
  <c r="X1364" i="5"/>
  <c r="I1364" i="5"/>
  <c r="H1364" i="5"/>
  <c r="R1364" i="5"/>
  <c r="F1364" i="5"/>
  <c r="J1364" i="5"/>
  <c r="E1436" i="5"/>
  <c r="X1436" i="5"/>
  <c r="I1436" i="5"/>
  <c r="F1436" i="5"/>
  <c r="J1436" i="5"/>
  <c r="R1436" i="5"/>
  <c r="H1436" i="5"/>
  <c r="E1796" i="5"/>
  <c r="X1796" i="5"/>
  <c r="I1796" i="5"/>
  <c r="J1796" i="5"/>
  <c r="R1796" i="5"/>
  <c r="F1796" i="5"/>
  <c r="H1796" i="5"/>
  <c r="E2000" i="5"/>
  <c r="X2000" i="5"/>
  <c r="H2000" i="5"/>
  <c r="R2000" i="5"/>
  <c r="J2000" i="5"/>
  <c r="F2000" i="5"/>
  <c r="I2000" i="5"/>
  <c r="G2202" i="5"/>
  <c r="H1976" i="5"/>
  <c r="G1843" i="5"/>
  <c r="R1962" i="5"/>
  <c r="G1844" i="5"/>
  <c r="G1866" i="5"/>
  <c r="F1090" i="5"/>
  <c r="J1581" i="5"/>
  <c r="I1652" i="5"/>
  <c r="H2010" i="5"/>
  <c r="I1960" i="5"/>
  <c r="F1263" i="5"/>
  <c r="E1544" i="5"/>
  <c r="X1544" i="5"/>
  <c r="E301" i="5"/>
  <c r="X301" i="5"/>
  <c r="H301" i="5"/>
  <c r="F301" i="5"/>
  <c r="I301" i="5"/>
  <c r="G301" i="5"/>
  <c r="R301" i="5"/>
  <c r="J301" i="5"/>
  <c r="E6" i="5"/>
  <c r="J6" i="5"/>
  <c r="I6" i="5"/>
  <c r="F6" i="5"/>
  <c r="R6" i="5"/>
  <c r="H6" i="5"/>
  <c r="G6" i="5"/>
  <c r="E494" i="5"/>
  <c r="X494" i="5"/>
  <c r="J494" i="5"/>
  <c r="F494" i="5"/>
  <c r="R494" i="5"/>
  <c r="H494" i="5"/>
  <c r="G494" i="5"/>
  <c r="I494" i="5"/>
  <c r="E770" i="5"/>
  <c r="X770" i="5"/>
  <c r="J770" i="5"/>
  <c r="F770" i="5"/>
  <c r="I770" i="5"/>
  <c r="R770" i="5"/>
  <c r="H770" i="5"/>
  <c r="G770" i="5"/>
  <c r="E1202" i="5"/>
  <c r="X1202" i="5"/>
  <c r="H1202" i="5"/>
  <c r="J1202" i="5"/>
  <c r="F1202" i="5"/>
  <c r="I1202" i="5"/>
  <c r="R1202" i="5"/>
  <c r="G1202" i="5"/>
  <c r="E75" i="5"/>
  <c r="X75" i="5"/>
  <c r="F75" i="5"/>
  <c r="H75" i="5"/>
  <c r="J75" i="5"/>
  <c r="R75" i="5"/>
  <c r="I75" i="5"/>
  <c r="G75" i="5"/>
  <c r="F339" i="5"/>
  <c r="I339" i="5"/>
  <c r="H339" i="5"/>
  <c r="E471" i="5"/>
  <c r="X471" i="5"/>
  <c r="H471" i="5"/>
  <c r="R471" i="5"/>
  <c r="F471" i="5"/>
  <c r="J471" i="5"/>
  <c r="I471" i="5"/>
  <c r="E951" i="5"/>
  <c r="X951" i="5"/>
  <c r="R951" i="5"/>
  <c r="I951" i="5"/>
  <c r="F951" i="5"/>
  <c r="J951" i="5"/>
  <c r="G951" i="5"/>
  <c r="H951" i="5"/>
  <c r="E1611" i="5"/>
  <c r="X1611" i="5"/>
  <c r="H1611" i="5"/>
  <c r="J1611" i="5"/>
  <c r="R1611" i="5"/>
  <c r="I1611" i="5"/>
  <c r="F1611" i="5"/>
  <c r="E1947" i="5"/>
  <c r="X1947" i="5"/>
  <c r="H1947" i="5"/>
  <c r="J1947" i="5"/>
  <c r="F1947" i="5"/>
  <c r="I1947" i="5"/>
  <c r="R1947" i="5"/>
  <c r="G2103" i="5"/>
  <c r="I2103" i="5"/>
  <c r="E2247" i="5"/>
  <c r="X2247" i="5"/>
  <c r="F2247" i="5"/>
  <c r="H2247" i="5"/>
  <c r="J2247" i="5"/>
  <c r="R2247" i="5"/>
  <c r="I2247" i="5"/>
  <c r="E111" i="5"/>
  <c r="X111" i="5"/>
  <c r="J111" i="5"/>
  <c r="H111" i="5"/>
  <c r="F111" i="5"/>
  <c r="I111" i="5"/>
  <c r="R111" i="5"/>
  <c r="I303" i="5"/>
  <c r="H303" i="5"/>
  <c r="E891" i="5"/>
  <c r="X891" i="5"/>
  <c r="J891" i="5"/>
  <c r="F891" i="5"/>
  <c r="R891" i="5"/>
  <c r="I891" i="5"/>
  <c r="H891" i="5"/>
  <c r="E1095" i="5"/>
  <c r="X1095" i="5"/>
  <c r="J1095" i="5"/>
  <c r="R1095" i="5"/>
  <c r="G1095" i="5"/>
  <c r="I1095" i="5"/>
  <c r="H1095" i="5"/>
  <c r="F1095" i="5"/>
  <c r="E1179" i="5"/>
  <c r="X1179" i="5"/>
  <c r="F1179" i="5"/>
  <c r="I1179" i="5"/>
  <c r="R1179" i="5"/>
  <c r="G1179" i="5"/>
  <c r="H1179" i="5"/>
  <c r="J1179" i="5"/>
  <c r="E1419" i="5"/>
  <c r="X1419" i="5"/>
  <c r="R1419" i="5"/>
  <c r="F1419" i="5"/>
  <c r="H1419" i="5"/>
  <c r="J1419" i="5"/>
  <c r="I1419" i="5"/>
  <c r="E1707" i="5"/>
  <c r="X1707" i="5"/>
  <c r="J1707" i="5"/>
  <c r="I1707" i="5"/>
  <c r="F1707" i="5"/>
  <c r="R1707" i="5"/>
  <c r="H1707" i="5"/>
  <c r="H2043" i="5"/>
  <c r="F2043" i="5"/>
  <c r="R2043" i="5"/>
  <c r="I2043" i="5"/>
  <c r="E102" i="5"/>
  <c r="X102" i="5"/>
  <c r="J102" i="5"/>
  <c r="H102" i="5"/>
  <c r="F102" i="5"/>
  <c r="R102" i="5"/>
  <c r="I102" i="5"/>
  <c r="E2384" i="5"/>
  <c r="X2384" i="5"/>
  <c r="F2384" i="5"/>
  <c r="I2384" i="5"/>
  <c r="R2384" i="5"/>
  <c r="G2384" i="5"/>
  <c r="E1232" i="5"/>
  <c r="X1232" i="5"/>
  <c r="R1232" i="5"/>
  <c r="F1232" i="5"/>
  <c r="H1232" i="5"/>
  <c r="J1232" i="5"/>
  <c r="I1232" i="5"/>
  <c r="E1628" i="5"/>
  <c r="X1628" i="5"/>
  <c r="H1628" i="5"/>
  <c r="I1628" i="5"/>
  <c r="J1628" i="5"/>
  <c r="F1628" i="5"/>
  <c r="R1628" i="5"/>
  <c r="G2216" i="5"/>
  <c r="E1136" i="5"/>
  <c r="X1136" i="5"/>
  <c r="R1136" i="5"/>
  <c r="I1136" i="5"/>
  <c r="F1136" i="5"/>
  <c r="H1136" i="5"/>
  <c r="J1136" i="5"/>
  <c r="X20" i="5"/>
  <c r="R20" i="5"/>
  <c r="I20" i="5"/>
  <c r="F20" i="5"/>
  <c r="H20" i="5"/>
  <c r="E80" i="5"/>
  <c r="X80" i="5"/>
  <c r="J80" i="5"/>
  <c r="I80" i="5"/>
  <c r="R80" i="5"/>
  <c r="H80" i="5"/>
  <c r="F80" i="5"/>
  <c r="G296" i="5"/>
  <c r="F368" i="5"/>
  <c r="H368" i="5"/>
  <c r="J368" i="5"/>
  <c r="R368" i="5"/>
  <c r="I368" i="5"/>
  <c r="E368" i="5"/>
  <c r="X368" i="5"/>
  <c r="E536" i="5"/>
  <c r="X536" i="5"/>
  <c r="R536" i="5"/>
  <c r="F536" i="5"/>
  <c r="I536" i="5"/>
  <c r="G536" i="5"/>
  <c r="J536" i="5"/>
  <c r="H536" i="5"/>
  <c r="E608" i="5"/>
  <c r="X608" i="5"/>
  <c r="H608" i="5"/>
  <c r="J608" i="5"/>
  <c r="I608" i="5"/>
  <c r="F608" i="5"/>
  <c r="R608" i="5"/>
  <c r="G608" i="5"/>
  <c r="H668" i="5"/>
  <c r="I668" i="5"/>
  <c r="F668" i="5"/>
  <c r="R668" i="5"/>
  <c r="E668" i="5"/>
  <c r="X668" i="5"/>
  <c r="J668" i="5"/>
  <c r="E896" i="5"/>
  <c r="X896" i="5"/>
  <c r="H896" i="5"/>
  <c r="I896" i="5"/>
  <c r="F896" i="5"/>
  <c r="R896" i="5"/>
  <c r="J896" i="5"/>
  <c r="E956" i="5"/>
  <c r="X956" i="5"/>
  <c r="R956" i="5"/>
  <c r="H956" i="5"/>
  <c r="F956" i="5"/>
  <c r="J956" i="5"/>
  <c r="I956" i="5"/>
  <c r="E1100" i="5"/>
  <c r="X1100" i="5"/>
  <c r="R1100" i="5"/>
  <c r="H1100" i="5"/>
  <c r="F1100" i="5"/>
  <c r="J1100" i="5"/>
  <c r="I1100" i="5"/>
  <c r="G1100" i="5"/>
  <c r="E1556" i="5"/>
  <c r="X1556" i="5"/>
  <c r="J1556" i="5"/>
  <c r="F1556" i="5"/>
  <c r="I1556" i="5"/>
  <c r="G1556" i="5"/>
  <c r="H1556" i="5"/>
  <c r="R1556" i="5"/>
  <c r="E1616" i="5"/>
  <c r="X1616" i="5"/>
  <c r="R1616" i="5"/>
  <c r="H1616" i="5"/>
  <c r="F1616" i="5"/>
  <c r="I1616" i="5"/>
  <c r="J1616" i="5"/>
  <c r="E1676" i="5"/>
  <c r="X1676" i="5"/>
  <c r="J1676" i="5"/>
  <c r="I1676" i="5"/>
  <c r="H1676" i="5"/>
  <c r="F1676" i="5"/>
  <c r="R1676" i="5"/>
  <c r="E1736" i="5"/>
  <c r="X1736" i="5"/>
  <c r="H1736" i="5"/>
  <c r="J1736" i="5"/>
  <c r="I1736" i="5"/>
  <c r="F1736" i="5"/>
  <c r="R1736" i="5"/>
  <c r="E1808" i="5"/>
  <c r="X1808" i="5"/>
  <c r="F1808" i="5"/>
  <c r="R1808" i="5"/>
  <c r="I1808" i="5"/>
  <c r="H1808" i="5"/>
  <c r="G1808" i="5"/>
  <c r="J1808" i="5"/>
  <c r="G2108" i="5"/>
  <c r="E303" i="5"/>
  <c r="X303" i="5"/>
  <c r="J152" i="5"/>
  <c r="F465" i="5"/>
  <c r="I945" i="5"/>
  <c r="R1494" i="5"/>
  <c r="F2008" i="5"/>
  <c r="R1434" i="5"/>
  <c r="R1675" i="5"/>
  <c r="F2332" i="5"/>
  <c r="H1843" i="5"/>
  <c r="J2384" i="5"/>
  <c r="G618" i="5"/>
  <c r="G895" i="5"/>
  <c r="F81" i="5"/>
  <c r="R763" i="5"/>
  <c r="G2313" i="5"/>
  <c r="F1844" i="5"/>
  <c r="I1866" i="5"/>
  <c r="I677" i="5"/>
  <c r="J1090" i="5"/>
  <c r="E1581" i="5"/>
  <c r="X1581" i="5"/>
  <c r="J1652" i="5"/>
  <c r="E1960" i="5"/>
  <c r="X1960" i="5"/>
  <c r="H1263" i="5"/>
  <c r="G303" i="5"/>
  <c r="J1544" i="5"/>
  <c r="F2192" i="5"/>
  <c r="G535" i="5"/>
  <c r="E207" i="5"/>
  <c r="X207" i="5"/>
  <c r="J207" i="5"/>
  <c r="H207" i="5"/>
  <c r="F207" i="5"/>
  <c r="G207" i="5"/>
  <c r="R207" i="5"/>
  <c r="I207" i="5"/>
  <c r="E723" i="5"/>
  <c r="X723" i="5"/>
  <c r="F723" i="5"/>
  <c r="J723" i="5"/>
  <c r="I723" i="5"/>
  <c r="G723" i="5"/>
  <c r="H723" i="5"/>
  <c r="R723" i="5"/>
  <c r="E819" i="5"/>
  <c r="X819" i="5"/>
  <c r="J819" i="5"/>
  <c r="F819" i="5"/>
  <c r="H819" i="5"/>
  <c r="R819" i="5"/>
  <c r="I819" i="5"/>
  <c r="E1191" i="5"/>
  <c r="X1191" i="5"/>
  <c r="J1191" i="5"/>
  <c r="I1191" i="5"/>
  <c r="F1191" i="5"/>
  <c r="H1191" i="5"/>
  <c r="R1191" i="5"/>
  <c r="H1347" i="5"/>
  <c r="E1347" i="5"/>
  <c r="X1347" i="5"/>
  <c r="G1947" i="5"/>
  <c r="E2271" i="5"/>
  <c r="X2271" i="5"/>
  <c r="H2271" i="5"/>
  <c r="F2271" i="5"/>
  <c r="I2271" i="5"/>
  <c r="J2271" i="5"/>
  <c r="R2271" i="5"/>
  <c r="E27" i="5"/>
  <c r="X27" i="5"/>
  <c r="J27" i="5"/>
  <c r="I27" i="5"/>
  <c r="R27" i="5"/>
  <c r="F27" i="5"/>
  <c r="H27" i="5"/>
  <c r="E435" i="5"/>
  <c r="X435" i="5"/>
  <c r="R435" i="5"/>
  <c r="F435" i="5"/>
  <c r="I435" i="5"/>
  <c r="G435" i="5"/>
  <c r="J435" i="5"/>
  <c r="H435" i="5"/>
  <c r="E1503" i="5"/>
  <c r="X1503" i="5"/>
  <c r="R1503" i="5"/>
  <c r="J1503" i="5"/>
  <c r="H1503" i="5"/>
  <c r="I1503" i="5"/>
  <c r="F1503" i="5"/>
  <c r="G1707" i="5"/>
  <c r="J1935" i="5"/>
  <c r="E1935" i="5"/>
  <c r="X1935" i="5"/>
  <c r="F1935" i="5"/>
  <c r="H1935" i="5"/>
  <c r="G1935" i="5"/>
  <c r="I1935" i="5"/>
  <c r="R1935" i="5"/>
  <c r="E2223" i="5"/>
  <c r="X2223" i="5"/>
  <c r="I2223" i="5"/>
  <c r="J2223" i="5"/>
  <c r="F2223" i="5"/>
  <c r="H2223" i="5"/>
  <c r="R2223" i="5"/>
  <c r="G1484" i="5"/>
  <c r="R2180" i="5"/>
  <c r="F2180" i="5"/>
  <c r="H2180" i="5"/>
  <c r="J2180" i="5"/>
  <c r="I2180" i="5"/>
  <c r="E2180" i="5"/>
  <c r="X2180" i="5"/>
  <c r="E2300" i="5"/>
  <c r="X2300" i="5"/>
  <c r="F2300" i="5"/>
  <c r="R2300" i="5"/>
  <c r="H2300" i="5"/>
  <c r="J2300" i="5"/>
  <c r="I2300" i="5"/>
  <c r="J320" i="5"/>
  <c r="E320" i="5"/>
  <c r="X320" i="5"/>
  <c r="F320" i="5"/>
  <c r="I320" i="5"/>
  <c r="G320" i="5"/>
  <c r="H320" i="5"/>
  <c r="R320" i="5"/>
  <c r="E2012" i="5"/>
  <c r="X2012" i="5"/>
  <c r="R2012" i="5"/>
  <c r="I2012" i="5"/>
  <c r="H2012" i="5"/>
  <c r="J2012" i="5"/>
  <c r="F2012" i="5"/>
  <c r="G1280" i="5"/>
  <c r="E32" i="5"/>
  <c r="X32" i="5"/>
  <c r="J32" i="5"/>
  <c r="F32" i="5"/>
  <c r="R32" i="5"/>
  <c r="H32" i="5"/>
  <c r="I32" i="5"/>
  <c r="E92" i="5"/>
  <c r="X92" i="5"/>
  <c r="J92" i="5"/>
  <c r="H92" i="5"/>
  <c r="I92" i="5"/>
  <c r="R92" i="5"/>
  <c r="F92" i="5"/>
  <c r="H140" i="5"/>
  <c r="F140" i="5"/>
  <c r="R140" i="5"/>
  <c r="I140" i="5"/>
  <c r="E188" i="5"/>
  <c r="X188" i="5"/>
  <c r="I188" i="5"/>
  <c r="J188" i="5"/>
  <c r="F188" i="5"/>
  <c r="R188" i="5"/>
  <c r="H188" i="5"/>
  <c r="E680" i="5"/>
  <c r="X680" i="5"/>
  <c r="R680" i="5"/>
  <c r="F680" i="5"/>
  <c r="J680" i="5"/>
  <c r="I680" i="5"/>
  <c r="H680" i="5"/>
  <c r="E740" i="5"/>
  <c r="X740" i="5"/>
  <c r="J740" i="5"/>
  <c r="R740" i="5"/>
  <c r="I740" i="5"/>
  <c r="F740" i="5"/>
  <c r="H740" i="5"/>
  <c r="G1232" i="5"/>
  <c r="E1304" i="5"/>
  <c r="X1304" i="5"/>
  <c r="F1304" i="5"/>
  <c r="J1304" i="5"/>
  <c r="R1304" i="5"/>
  <c r="I1304" i="5"/>
  <c r="H1304" i="5"/>
  <c r="G1304" i="5"/>
  <c r="E1376" i="5"/>
  <c r="X1376" i="5"/>
  <c r="R1376" i="5"/>
  <c r="J1376" i="5"/>
  <c r="F1376" i="5"/>
  <c r="I1376" i="5"/>
  <c r="H1376" i="5"/>
  <c r="G1376" i="5"/>
  <c r="E1496" i="5"/>
  <c r="X1496" i="5"/>
  <c r="R1496" i="5"/>
  <c r="H1496" i="5"/>
  <c r="F1496" i="5"/>
  <c r="J1496" i="5"/>
  <c r="I1496" i="5"/>
  <c r="G1628" i="5"/>
  <c r="E1940" i="5"/>
  <c r="X1940" i="5"/>
  <c r="R1940" i="5"/>
  <c r="H1940" i="5"/>
  <c r="F1940" i="5"/>
  <c r="J1940" i="5"/>
  <c r="I1940" i="5"/>
  <c r="J284" i="5"/>
  <c r="E152" i="5"/>
  <c r="X152" i="5"/>
  <c r="E465" i="5"/>
  <c r="X465" i="5"/>
  <c r="J104" i="5"/>
  <c r="E1434" i="5"/>
  <c r="X1434" i="5"/>
  <c r="E678" i="5"/>
  <c r="X678" i="5"/>
  <c r="J535" i="5"/>
  <c r="F1916" i="5"/>
  <c r="H2384" i="5"/>
  <c r="H1599" i="5"/>
  <c r="F618" i="5"/>
  <c r="J2103" i="5"/>
  <c r="H81" i="5"/>
  <c r="J2167" i="5"/>
  <c r="H1866" i="5"/>
  <c r="G677" i="5"/>
  <c r="R1263" i="5"/>
  <c r="F1747" i="5"/>
  <c r="H2192" i="5"/>
  <c r="G628" i="5"/>
  <c r="G2337" i="5"/>
  <c r="E469" i="5"/>
  <c r="X469" i="5"/>
  <c r="J469" i="5"/>
  <c r="I469" i="5"/>
  <c r="R469" i="5"/>
  <c r="G469" i="5"/>
  <c r="F469" i="5"/>
  <c r="H469" i="5"/>
  <c r="E110" i="5"/>
  <c r="X110" i="5"/>
  <c r="J110" i="5"/>
  <c r="F110" i="5"/>
  <c r="H110" i="5"/>
  <c r="G110" i="5"/>
  <c r="I110" i="5"/>
  <c r="R110" i="5"/>
  <c r="E506" i="5"/>
  <c r="X506" i="5"/>
  <c r="J506" i="5"/>
  <c r="R506" i="5"/>
  <c r="F506" i="5"/>
  <c r="H506" i="5"/>
  <c r="I506" i="5"/>
  <c r="G506" i="5"/>
  <c r="E866" i="5"/>
  <c r="X866" i="5"/>
  <c r="R866" i="5"/>
  <c r="J866" i="5"/>
  <c r="F866" i="5"/>
  <c r="G866" i="5"/>
  <c r="H866" i="5"/>
  <c r="I866" i="5"/>
  <c r="E1298" i="5"/>
  <c r="X1298" i="5"/>
  <c r="F1298" i="5"/>
  <c r="J1298" i="5"/>
  <c r="R1298" i="5"/>
  <c r="H1298" i="5"/>
  <c r="G1298" i="5"/>
  <c r="I1298" i="5"/>
  <c r="E99" i="5"/>
  <c r="X99" i="5"/>
  <c r="J99" i="5"/>
  <c r="I99" i="5"/>
  <c r="R99" i="5"/>
  <c r="G99" i="5"/>
  <c r="H99" i="5"/>
  <c r="F99" i="5"/>
  <c r="E855" i="5"/>
  <c r="X855" i="5"/>
  <c r="F855" i="5"/>
  <c r="J855" i="5"/>
  <c r="G855" i="5"/>
  <c r="H855" i="5"/>
  <c r="I855" i="5"/>
  <c r="R855" i="5"/>
  <c r="G1611" i="5"/>
  <c r="E1851" i="5"/>
  <c r="X1851" i="5"/>
  <c r="H1851" i="5"/>
  <c r="I1851" i="5"/>
  <c r="F1851" i="5"/>
  <c r="J1851" i="5"/>
  <c r="R1851" i="5"/>
  <c r="G2271" i="5"/>
  <c r="E159" i="5"/>
  <c r="X159" i="5"/>
  <c r="F159" i="5"/>
  <c r="H159" i="5"/>
  <c r="I159" i="5"/>
  <c r="R159" i="5"/>
  <c r="G159" i="5"/>
  <c r="J159" i="5"/>
  <c r="E783" i="5"/>
  <c r="X783" i="5"/>
  <c r="H783" i="5"/>
  <c r="I783" i="5"/>
  <c r="F783" i="5"/>
  <c r="R783" i="5"/>
  <c r="J783" i="5"/>
  <c r="G891" i="5"/>
  <c r="F1527" i="5"/>
  <c r="I1527" i="5"/>
  <c r="J1527" i="5"/>
  <c r="R1527" i="5"/>
  <c r="H1527" i="5"/>
  <c r="E2355" i="5"/>
  <c r="X2355" i="5"/>
  <c r="H2355" i="5"/>
  <c r="I2355" i="5"/>
  <c r="R2355" i="5"/>
  <c r="F2355" i="5"/>
  <c r="J2355" i="5"/>
  <c r="J210" i="5"/>
  <c r="E210" i="5"/>
  <c r="X210" i="5"/>
  <c r="F210" i="5"/>
  <c r="H210" i="5"/>
  <c r="R210" i="5"/>
  <c r="I210" i="5"/>
  <c r="E2036" i="5"/>
  <c r="X2036" i="5"/>
  <c r="I2036" i="5"/>
  <c r="F2036" i="5"/>
  <c r="R2036" i="5"/>
  <c r="H2036" i="5"/>
  <c r="J2036" i="5"/>
  <c r="E2408" i="5"/>
  <c r="X2408" i="5"/>
  <c r="R2408" i="5"/>
  <c r="J2408" i="5"/>
  <c r="F2408" i="5"/>
  <c r="H2408" i="5"/>
  <c r="I2408" i="5"/>
  <c r="E1040" i="5"/>
  <c r="X1040" i="5"/>
  <c r="F1040" i="5"/>
  <c r="R1040" i="5"/>
  <c r="J1040" i="5"/>
  <c r="I1040" i="5"/>
  <c r="H1040" i="5"/>
  <c r="G126" i="5"/>
  <c r="E1052" i="5"/>
  <c r="X1052" i="5"/>
  <c r="I1052" i="5"/>
  <c r="R1052" i="5"/>
  <c r="F1052" i="5"/>
  <c r="H1052" i="5"/>
  <c r="J1052" i="5"/>
  <c r="E198" i="5"/>
  <c r="X198" i="5"/>
  <c r="F198" i="5"/>
  <c r="I198" i="5"/>
  <c r="H198" i="5"/>
  <c r="J198" i="5"/>
  <c r="R198" i="5"/>
  <c r="E2228" i="5"/>
  <c r="X2228" i="5"/>
  <c r="H2228" i="5"/>
  <c r="F2228" i="5"/>
  <c r="J2228" i="5"/>
  <c r="I2228" i="5"/>
  <c r="R2228" i="5"/>
  <c r="G92" i="5"/>
  <c r="E200" i="5"/>
  <c r="X200" i="5"/>
  <c r="J200" i="5"/>
  <c r="I200" i="5"/>
  <c r="F200" i="5"/>
  <c r="H200" i="5"/>
  <c r="R200" i="5"/>
  <c r="E248" i="5"/>
  <c r="X248" i="5"/>
  <c r="J248" i="5"/>
  <c r="H248" i="5"/>
  <c r="I248" i="5"/>
  <c r="R248" i="5"/>
  <c r="F248" i="5"/>
  <c r="E380" i="5"/>
  <c r="X380" i="5"/>
  <c r="J380" i="5"/>
  <c r="F380" i="5"/>
  <c r="H380" i="5"/>
  <c r="I380" i="5"/>
  <c r="R380" i="5"/>
  <c r="H428" i="5"/>
  <c r="F428" i="5"/>
  <c r="J428" i="5"/>
  <c r="I428" i="5"/>
  <c r="E548" i="5"/>
  <c r="X548" i="5"/>
  <c r="F548" i="5"/>
  <c r="J548" i="5"/>
  <c r="I548" i="5"/>
  <c r="H548" i="5"/>
  <c r="R548" i="5"/>
  <c r="E620" i="5"/>
  <c r="X620" i="5"/>
  <c r="J620" i="5"/>
  <c r="H620" i="5"/>
  <c r="R620" i="5"/>
  <c r="F620" i="5"/>
  <c r="I620" i="5"/>
  <c r="G740" i="5"/>
  <c r="H836" i="5"/>
  <c r="F836" i="5"/>
  <c r="J836" i="5"/>
  <c r="I836" i="5"/>
  <c r="E968" i="5"/>
  <c r="X968" i="5"/>
  <c r="F968" i="5"/>
  <c r="H968" i="5"/>
  <c r="I968" i="5"/>
  <c r="J968" i="5"/>
  <c r="R968" i="5"/>
  <c r="E1112" i="5"/>
  <c r="X1112" i="5"/>
  <c r="J1112" i="5"/>
  <c r="H1112" i="5"/>
  <c r="F1112" i="5"/>
  <c r="I1112" i="5"/>
  <c r="R1112" i="5"/>
  <c r="E1172" i="5"/>
  <c r="X1172" i="5"/>
  <c r="H1172" i="5"/>
  <c r="I1172" i="5"/>
  <c r="F1172" i="5"/>
  <c r="R1172" i="5"/>
  <c r="J1172" i="5"/>
  <c r="E1448" i="5"/>
  <c r="X1448" i="5"/>
  <c r="I1448" i="5"/>
  <c r="H1448" i="5"/>
  <c r="F1448" i="5"/>
  <c r="R1448" i="5"/>
  <c r="J1448" i="5"/>
  <c r="E1568" i="5"/>
  <c r="X1568" i="5"/>
  <c r="J1568" i="5"/>
  <c r="G1568" i="5"/>
  <c r="H1568" i="5"/>
  <c r="R1880" i="5"/>
  <c r="H1880" i="5"/>
  <c r="I1880" i="5"/>
  <c r="J1880" i="5"/>
  <c r="E2252" i="5"/>
  <c r="X2252" i="5"/>
  <c r="I2252" i="5"/>
  <c r="F2252" i="5"/>
  <c r="J2252" i="5"/>
  <c r="R2252" i="5"/>
  <c r="H2252" i="5"/>
  <c r="E1683" i="5"/>
  <c r="X1683" i="5"/>
  <c r="J1683" i="5"/>
  <c r="H1683" i="5"/>
  <c r="R1683" i="5"/>
  <c r="F1683" i="5"/>
  <c r="I1683" i="5"/>
  <c r="G1683" i="5"/>
  <c r="G2156" i="5"/>
  <c r="E674" i="5"/>
  <c r="X674" i="5"/>
  <c r="I674" i="5"/>
  <c r="R674" i="5"/>
  <c r="G674" i="5"/>
  <c r="H674" i="5"/>
  <c r="J674" i="5"/>
  <c r="F674" i="5"/>
  <c r="G2031" i="5"/>
  <c r="E2031" i="5"/>
  <c r="X2031" i="5"/>
  <c r="R2031" i="5"/>
  <c r="J2031" i="5"/>
  <c r="F2031" i="5"/>
  <c r="I2031" i="5"/>
  <c r="H2031" i="5"/>
  <c r="E2283" i="5"/>
  <c r="X2283" i="5"/>
  <c r="H2283" i="5"/>
  <c r="R2283" i="5"/>
  <c r="J2283" i="5"/>
  <c r="F2283" i="5"/>
  <c r="I2283" i="5"/>
  <c r="G2283" i="5"/>
  <c r="R1652" i="5"/>
  <c r="F1652" i="5"/>
  <c r="E205" i="5"/>
  <c r="X205" i="5"/>
  <c r="J205" i="5"/>
  <c r="R205" i="5"/>
  <c r="I205" i="5"/>
  <c r="H205" i="5"/>
  <c r="G205" i="5"/>
  <c r="F205" i="5"/>
  <c r="E291" i="5"/>
  <c r="X291" i="5"/>
  <c r="J291" i="5"/>
  <c r="I291" i="5"/>
  <c r="F291" i="5"/>
  <c r="R291" i="5"/>
  <c r="G291" i="5"/>
  <c r="H291" i="5"/>
  <c r="E1539" i="5"/>
  <c r="X1539" i="5"/>
  <c r="F1539" i="5"/>
  <c r="H1539" i="5"/>
  <c r="I1539" i="5"/>
  <c r="R1539" i="5"/>
  <c r="J1539" i="5"/>
  <c r="E230" i="5"/>
  <c r="X230" i="5"/>
  <c r="J230" i="5"/>
  <c r="H230" i="5"/>
  <c r="F230" i="5"/>
  <c r="I230" i="5"/>
  <c r="R230" i="5"/>
  <c r="G230" i="5"/>
  <c r="F1154" i="5"/>
  <c r="I1154" i="5"/>
  <c r="G1154" i="5"/>
  <c r="R1154" i="5"/>
  <c r="H1154" i="5"/>
  <c r="E183" i="5"/>
  <c r="X183" i="5"/>
  <c r="J183" i="5"/>
  <c r="H183" i="5"/>
  <c r="I183" i="5"/>
  <c r="G183" i="5"/>
  <c r="F183" i="5"/>
  <c r="R183" i="5"/>
  <c r="E795" i="5"/>
  <c r="X795" i="5"/>
  <c r="I795" i="5"/>
  <c r="H795" i="5"/>
  <c r="F795" i="5"/>
  <c r="J795" i="5"/>
  <c r="R795" i="5"/>
  <c r="E1695" i="5"/>
  <c r="X1695" i="5"/>
  <c r="F1695" i="5"/>
  <c r="J1695" i="5"/>
  <c r="I1695" i="5"/>
  <c r="R1695" i="5"/>
  <c r="G1695" i="5"/>
  <c r="H1695" i="5"/>
  <c r="F2391" i="5"/>
  <c r="E2391" i="5"/>
  <c r="X2391" i="5"/>
  <c r="G2391" i="5"/>
  <c r="H2391" i="5"/>
  <c r="R2391" i="5"/>
  <c r="I2391" i="5"/>
  <c r="J2391" i="5"/>
  <c r="E1911" i="5"/>
  <c r="X1911" i="5"/>
  <c r="H1911" i="5"/>
  <c r="I1911" i="5"/>
  <c r="J1911" i="5"/>
  <c r="R1911" i="5"/>
  <c r="F1911" i="5"/>
  <c r="G1911" i="5"/>
  <c r="E1868" i="5"/>
  <c r="X1868" i="5"/>
  <c r="J1868" i="5"/>
  <c r="F1868" i="5"/>
  <c r="I1868" i="5"/>
  <c r="R1868" i="5"/>
  <c r="H1868" i="5"/>
  <c r="R1771" i="5"/>
  <c r="J677" i="5"/>
  <c r="G1090" i="5"/>
  <c r="G1520" i="5"/>
  <c r="R1975" i="5"/>
  <c r="H1939" i="5"/>
  <c r="J1263" i="5"/>
  <c r="J1747" i="5"/>
  <c r="G2192" i="5"/>
  <c r="H30" i="5"/>
  <c r="X13" i="5"/>
  <c r="I13" i="5"/>
  <c r="R13" i="5"/>
  <c r="H13" i="5"/>
  <c r="H553" i="5"/>
  <c r="I553" i="5"/>
  <c r="R553" i="5"/>
  <c r="E614" i="5"/>
  <c r="X614" i="5"/>
  <c r="F614" i="5"/>
  <c r="R614" i="5"/>
  <c r="H614" i="5"/>
  <c r="I614" i="5"/>
  <c r="G614" i="5"/>
  <c r="J614" i="5"/>
  <c r="E914" i="5"/>
  <c r="X914" i="5"/>
  <c r="F914" i="5"/>
  <c r="H914" i="5"/>
  <c r="R914" i="5"/>
  <c r="G914" i="5"/>
  <c r="J914" i="5"/>
  <c r="I914" i="5"/>
  <c r="E1442" i="5"/>
  <c r="X1442" i="5"/>
  <c r="H1442" i="5"/>
  <c r="J1442" i="5"/>
  <c r="G1442" i="5"/>
  <c r="F1442" i="5"/>
  <c r="R1442" i="5"/>
  <c r="I1442" i="5"/>
  <c r="E375" i="5"/>
  <c r="X375" i="5"/>
  <c r="H375" i="5"/>
  <c r="I375" i="5"/>
  <c r="J375" i="5"/>
  <c r="R375" i="5"/>
  <c r="F375" i="5"/>
  <c r="E747" i="5"/>
  <c r="X747" i="5"/>
  <c r="H747" i="5"/>
  <c r="I747" i="5"/>
  <c r="F747" i="5"/>
  <c r="J747" i="5"/>
  <c r="R747" i="5"/>
  <c r="E1239" i="5"/>
  <c r="X1239" i="5"/>
  <c r="H1239" i="5"/>
  <c r="J1239" i="5"/>
  <c r="I1239" i="5"/>
  <c r="F1239" i="5"/>
  <c r="R1239" i="5"/>
  <c r="E1875" i="5"/>
  <c r="X1875" i="5"/>
  <c r="R1875" i="5"/>
  <c r="J1875" i="5"/>
  <c r="F1875" i="5"/>
  <c r="H1875" i="5"/>
  <c r="G1875" i="5"/>
  <c r="I1875" i="5"/>
  <c r="E2007" i="5"/>
  <c r="X2007" i="5"/>
  <c r="H2007" i="5"/>
  <c r="I2007" i="5"/>
  <c r="F2007" i="5"/>
  <c r="R2007" i="5"/>
  <c r="G2007" i="5"/>
  <c r="J2007" i="5"/>
  <c r="E2139" i="5"/>
  <c r="X2139" i="5"/>
  <c r="J2139" i="5"/>
  <c r="R2139" i="5"/>
  <c r="I2139" i="5"/>
  <c r="E351" i="5"/>
  <c r="X351" i="5"/>
  <c r="H351" i="5"/>
  <c r="I351" i="5"/>
  <c r="R351" i="5"/>
  <c r="J351" i="5"/>
  <c r="F351" i="5"/>
  <c r="E483" i="5"/>
  <c r="X483" i="5"/>
  <c r="J483" i="5"/>
  <c r="F483" i="5"/>
  <c r="I483" i="5"/>
  <c r="G483" i="5"/>
  <c r="R483" i="5"/>
  <c r="H483" i="5"/>
  <c r="E651" i="5"/>
  <c r="X651" i="5"/>
  <c r="J651" i="5"/>
  <c r="R651" i="5"/>
  <c r="I651" i="5"/>
  <c r="F651" i="5"/>
  <c r="H651" i="5"/>
  <c r="E915" i="5"/>
  <c r="X915" i="5"/>
  <c r="I915" i="5"/>
  <c r="H915" i="5"/>
  <c r="R915" i="5"/>
  <c r="J915" i="5"/>
  <c r="F915" i="5"/>
  <c r="E1011" i="5"/>
  <c r="X1011" i="5"/>
  <c r="H1011" i="5"/>
  <c r="F1011" i="5"/>
  <c r="J1011" i="5"/>
  <c r="R1011" i="5"/>
  <c r="I1011" i="5"/>
  <c r="E1107" i="5"/>
  <c r="X1107" i="5"/>
  <c r="F1107" i="5"/>
  <c r="R1107" i="5"/>
  <c r="H1107" i="5"/>
  <c r="I1107" i="5"/>
  <c r="J1107" i="5"/>
  <c r="E1731" i="5"/>
  <c r="X1731" i="5"/>
  <c r="H1731" i="5"/>
  <c r="I1731" i="5"/>
  <c r="R1731" i="5"/>
  <c r="F1731" i="5"/>
  <c r="J1731" i="5"/>
  <c r="H2127" i="5"/>
  <c r="J2127" i="5"/>
  <c r="E2127" i="5"/>
  <c r="X2127" i="5"/>
  <c r="F2127" i="5"/>
  <c r="R2127" i="5"/>
  <c r="I2127" i="5"/>
  <c r="E2367" i="5"/>
  <c r="X2367" i="5"/>
  <c r="F2367" i="5"/>
  <c r="R2367" i="5"/>
  <c r="H2367" i="5"/>
  <c r="G2367" i="5"/>
  <c r="J2367" i="5"/>
  <c r="I2367" i="5"/>
  <c r="G896" i="5"/>
  <c r="E2204" i="5"/>
  <c r="X2204" i="5"/>
  <c r="I2204" i="5"/>
  <c r="H2204" i="5"/>
  <c r="J2204" i="5"/>
  <c r="F2204" i="5"/>
  <c r="R2204" i="5"/>
  <c r="E2324" i="5"/>
  <c r="X2324" i="5"/>
  <c r="H2324" i="5"/>
  <c r="R2324" i="5"/>
  <c r="I2324" i="5"/>
  <c r="F2324" i="5"/>
  <c r="J2324" i="5"/>
  <c r="G656" i="5"/>
  <c r="G404" i="5"/>
  <c r="E66" i="5"/>
  <c r="X66" i="5"/>
  <c r="J66" i="5"/>
  <c r="H66" i="5"/>
  <c r="F66" i="5"/>
  <c r="R66" i="5"/>
  <c r="I66" i="5"/>
  <c r="G1136" i="5"/>
  <c r="E44" i="5"/>
  <c r="X44" i="5"/>
  <c r="J44" i="5"/>
  <c r="I44" i="5"/>
  <c r="F44" i="5"/>
  <c r="R44" i="5"/>
  <c r="H44" i="5"/>
  <c r="E332" i="5"/>
  <c r="X332" i="5"/>
  <c r="J332" i="5"/>
  <c r="F332" i="5"/>
  <c r="H332" i="5"/>
  <c r="I332" i="5"/>
  <c r="R332" i="5"/>
  <c r="E1064" i="5"/>
  <c r="X1064" i="5"/>
  <c r="I1064" i="5"/>
  <c r="F1064" i="5"/>
  <c r="R1064" i="5"/>
  <c r="J1064" i="5"/>
  <c r="H1064" i="5"/>
  <c r="H1244" i="5"/>
  <c r="I1244" i="5"/>
  <c r="F1244" i="5"/>
  <c r="J1244" i="5"/>
  <c r="I1316" i="5"/>
  <c r="J1316" i="5"/>
  <c r="R1316" i="5"/>
  <c r="E1580" i="5"/>
  <c r="X1580" i="5"/>
  <c r="J1580" i="5"/>
  <c r="H1580" i="5"/>
  <c r="R1580" i="5"/>
  <c r="I1580" i="5"/>
  <c r="F1580" i="5"/>
  <c r="E1892" i="5"/>
  <c r="X1892" i="5"/>
  <c r="F1892" i="5"/>
  <c r="R1892" i="5"/>
  <c r="J1892" i="5"/>
  <c r="H1892" i="5"/>
  <c r="I1892" i="5"/>
  <c r="E771" i="5"/>
  <c r="X771" i="5"/>
  <c r="I771" i="5"/>
  <c r="F771" i="5"/>
  <c r="R771" i="5"/>
  <c r="H771" i="5"/>
  <c r="J771" i="5"/>
  <c r="E1899" i="5"/>
  <c r="X1899" i="5"/>
  <c r="F1899" i="5"/>
  <c r="H1899" i="5"/>
  <c r="R1899" i="5"/>
  <c r="I1899" i="5"/>
  <c r="J1899" i="5"/>
  <c r="E1275" i="5"/>
  <c r="X1275" i="5"/>
  <c r="J1275" i="5"/>
  <c r="I1275" i="5"/>
  <c r="H1275" i="5"/>
  <c r="G1275" i="5"/>
  <c r="R1275" i="5"/>
  <c r="F1275" i="5"/>
  <c r="I1479" i="5"/>
  <c r="E1479" i="5"/>
  <c r="X1479" i="5"/>
  <c r="H1479" i="5"/>
  <c r="F1479" i="5"/>
  <c r="H1995" i="5"/>
  <c r="E1995" i="5"/>
  <c r="X1995" i="5"/>
  <c r="I1995" i="5"/>
  <c r="G1995" i="5"/>
  <c r="R1995" i="5"/>
  <c r="J1995" i="5"/>
  <c r="F1995" i="5"/>
  <c r="E150" i="5"/>
  <c r="X150" i="5"/>
  <c r="R150" i="5"/>
  <c r="F150" i="5"/>
  <c r="I150" i="5"/>
  <c r="H150" i="5"/>
  <c r="J150" i="5"/>
  <c r="G150" i="5"/>
  <c r="E2096" i="5"/>
  <c r="X2096" i="5"/>
  <c r="H2096" i="5"/>
  <c r="R2096" i="5"/>
  <c r="F2096" i="5"/>
  <c r="G2096" i="5"/>
  <c r="J2096" i="5"/>
  <c r="I2096" i="5"/>
  <c r="E2348" i="5"/>
  <c r="X2348" i="5"/>
  <c r="H2348" i="5"/>
  <c r="R2348" i="5"/>
  <c r="I2348" i="5"/>
  <c r="J2348" i="5"/>
  <c r="F2348" i="5"/>
  <c r="E258" i="5"/>
  <c r="X258" i="5"/>
  <c r="J258" i="5"/>
  <c r="R258" i="5"/>
  <c r="F258" i="5"/>
  <c r="I258" i="5"/>
  <c r="H258" i="5"/>
  <c r="E164" i="5"/>
  <c r="X164" i="5"/>
  <c r="J164" i="5"/>
  <c r="I164" i="5"/>
  <c r="R164" i="5"/>
  <c r="H164" i="5"/>
  <c r="F164" i="5"/>
  <c r="E644" i="5"/>
  <c r="X644" i="5"/>
  <c r="R644" i="5"/>
  <c r="F644" i="5"/>
  <c r="J644" i="5"/>
  <c r="I644" i="5"/>
  <c r="H644" i="5"/>
  <c r="E800" i="5"/>
  <c r="X800" i="5"/>
  <c r="I800" i="5"/>
  <c r="F800" i="5"/>
  <c r="J800" i="5"/>
  <c r="H800" i="5"/>
  <c r="R800" i="5"/>
  <c r="F1076" i="5"/>
  <c r="E1076" i="5"/>
  <c r="X1076" i="5"/>
  <c r="H1076" i="5"/>
  <c r="I1076" i="5"/>
  <c r="R1076" i="5"/>
  <c r="J1076" i="5"/>
  <c r="E1148" i="5"/>
  <c r="X1148" i="5"/>
  <c r="F1148" i="5"/>
  <c r="H1148" i="5"/>
  <c r="R1148" i="5"/>
  <c r="J1148" i="5"/>
  <c r="I1148" i="5"/>
  <c r="E1196" i="5"/>
  <c r="X1196" i="5"/>
  <c r="J1196" i="5"/>
  <c r="F1196" i="5"/>
  <c r="R1196" i="5"/>
  <c r="I1196" i="5"/>
  <c r="H1196" i="5"/>
  <c r="E1472" i="5"/>
  <c r="X1472" i="5"/>
  <c r="R1472" i="5"/>
  <c r="J1472" i="5"/>
  <c r="H1472" i="5"/>
  <c r="I1472" i="5"/>
  <c r="F1472" i="5"/>
  <c r="J1532" i="5"/>
  <c r="I1532" i="5"/>
  <c r="E1532" i="5"/>
  <c r="X1532" i="5"/>
  <c r="F1532" i="5"/>
  <c r="H1532" i="5"/>
  <c r="R1532" i="5"/>
  <c r="R2082" i="5"/>
  <c r="E733" i="5"/>
  <c r="X733" i="5"/>
  <c r="J733" i="5"/>
  <c r="H733" i="5"/>
  <c r="I733" i="5"/>
  <c r="R733" i="5"/>
  <c r="G733" i="5"/>
  <c r="F733" i="5"/>
  <c r="E410" i="5"/>
  <c r="X410" i="5"/>
  <c r="G410" i="5"/>
  <c r="R410" i="5"/>
  <c r="I410" i="5"/>
  <c r="H410" i="5"/>
  <c r="F410" i="5"/>
  <c r="J410" i="5"/>
  <c r="E423" i="5"/>
  <c r="X423" i="5"/>
  <c r="F423" i="5"/>
  <c r="J423" i="5"/>
  <c r="R423" i="5"/>
  <c r="H423" i="5"/>
  <c r="G423" i="5"/>
  <c r="I423" i="5"/>
  <c r="E1059" i="5"/>
  <c r="X1059" i="5"/>
  <c r="H1059" i="5"/>
  <c r="I1059" i="5"/>
  <c r="J1059" i="5"/>
  <c r="F1059" i="5"/>
  <c r="R1059" i="5"/>
  <c r="E1299" i="5"/>
  <c r="X1299" i="5"/>
  <c r="I1299" i="5"/>
  <c r="R1299" i="5"/>
  <c r="G1299" i="5"/>
  <c r="H1299" i="5"/>
  <c r="J1299" i="5"/>
  <c r="F1299" i="5"/>
  <c r="E1671" i="5"/>
  <c r="X1671" i="5"/>
  <c r="H1671" i="5"/>
  <c r="J1671" i="5"/>
  <c r="R1671" i="5"/>
  <c r="I1671" i="5"/>
  <c r="F1671" i="5"/>
  <c r="E2187" i="5"/>
  <c r="X2187" i="5"/>
  <c r="H2187" i="5"/>
  <c r="F2187" i="5"/>
  <c r="J2187" i="5"/>
  <c r="I2187" i="5"/>
  <c r="R2187" i="5"/>
  <c r="E2319" i="5"/>
  <c r="X2319" i="5"/>
  <c r="I2319" i="5"/>
  <c r="F2319" i="5"/>
  <c r="G2319" i="5"/>
  <c r="H2319" i="5"/>
  <c r="R2319" i="5"/>
  <c r="J2319" i="5"/>
  <c r="E387" i="5"/>
  <c r="X387" i="5"/>
  <c r="F387" i="5"/>
  <c r="H387" i="5"/>
  <c r="J387" i="5"/>
  <c r="R387" i="5"/>
  <c r="I387" i="5"/>
  <c r="E687" i="5"/>
  <c r="X687" i="5"/>
  <c r="F687" i="5"/>
  <c r="J687" i="5"/>
  <c r="H687" i="5"/>
  <c r="R687" i="5"/>
  <c r="I687" i="5"/>
  <c r="E843" i="5"/>
  <c r="X843" i="5"/>
  <c r="H843" i="5"/>
  <c r="J843" i="5"/>
  <c r="R843" i="5"/>
  <c r="F843" i="5"/>
  <c r="I843" i="5"/>
  <c r="E1047" i="5"/>
  <c r="X1047" i="5"/>
  <c r="J1047" i="5"/>
  <c r="F1047" i="5"/>
  <c r="H1047" i="5"/>
  <c r="R1047" i="5"/>
  <c r="I1047" i="5"/>
  <c r="R1143" i="5"/>
  <c r="H1143" i="5"/>
  <c r="G1143" i="5"/>
  <c r="F1143" i="5"/>
  <c r="E1287" i="5"/>
  <c r="X1287" i="5"/>
  <c r="J1287" i="5"/>
  <c r="F1287" i="5"/>
  <c r="R1287" i="5"/>
  <c r="G1287" i="5"/>
  <c r="H1287" i="5"/>
  <c r="I1287" i="5"/>
  <c r="E1395" i="5"/>
  <c r="X1395" i="5"/>
  <c r="H1395" i="5"/>
  <c r="J1395" i="5"/>
  <c r="I1395" i="5"/>
  <c r="F1395" i="5"/>
  <c r="R1395" i="5"/>
  <c r="G1395" i="5"/>
  <c r="G1479" i="5"/>
  <c r="H2025" i="5"/>
  <c r="E1724" i="5"/>
  <c r="X1724" i="5"/>
  <c r="R1724" i="5"/>
  <c r="J1724" i="5"/>
  <c r="H1724" i="5"/>
  <c r="F1724" i="5"/>
  <c r="I1724" i="5"/>
  <c r="E270" i="5"/>
  <c r="X270" i="5"/>
  <c r="E229" i="5"/>
  <c r="X229" i="5"/>
  <c r="J229" i="5"/>
  <c r="H229" i="5"/>
  <c r="R229" i="5"/>
  <c r="I229" i="5"/>
  <c r="G229" i="5"/>
  <c r="F229" i="5"/>
  <c r="H422" i="5"/>
  <c r="I422" i="5"/>
  <c r="F422" i="5"/>
  <c r="G422" i="5"/>
  <c r="E746" i="5"/>
  <c r="X746" i="5"/>
  <c r="G746" i="5"/>
  <c r="F746" i="5"/>
  <c r="H746" i="5"/>
  <c r="J746" i="5"/>
  <c r="R746" i="5"/>
  <c r="I746" i="5"/>
  <c r="E39" i="5"/>
  <c r="X39" i="5"/>
  <c r="I39" i="5"/>
  <c r="H39" i="5"/>
  <c r="J39" i="5"/>
  <c r="F39" i="5"/>
  <c r="R39" i="5"/>
  <c r="G39" i="5"/>
  <c r="E1167" i="5"/>
  <c r="X1167" i="5"/>
  <c r="R1167" i="5"/>
  <c r="F1167" i="5"/>
  <c r="I1167" i="5"/>
  <c r="H1167" i="5"/>
  <c r="J1167" i="5"/>
  <c r="R1323" i="5"/>
  <c r="H1323" i="5"/>
  <c r="J1323" i="5"/>
  <c r="E1323" i="5"/>
  <c r="X1323" i="5"/>
  <c r="G1323" i="5"/>
  <c r="I1323" i="5"/>
  <c r="F1323" i="5"/>
  <c r="E1923" i="5"/>
  <c r="X1923" i="5"/>
  <c r="R1923" i="5"/>
  <c r="I1923" i="5"/>
  <c r="F1923" i="5"/>
  <c r="J1923" i="5"/>
  <c r="H1923" i="5"/>
  <c r="E2091" i="5"/>
  <c r="X2091" i="5"/>
  <c r="R2091" i="5"/>
  <c r="F2091" i="5"/>
  <c r="J2091" i="5"/>
  <c r="I2091" i="5"/>
  <c r="H2091" i="5"/>
  <c r="E279" i="5"/>
  <c r="X279" i="5"/>
  <c r="I279" i="5"/>
  <c r="H279" i="5"/>
  <c r="R279" i="5"/>
  <c r="J279" i="5"/>
  <c r="F279" i="5"/>
  <c r="G279" i="5"/>
  <c r="E711" i="5"/>
  <c r="X711" i="5"/>
  <c r="H711" i="5"/>
  <c r="I711" i="5"/>
  <c r="R711" i="5"/>
  <c r="G711" i="5"/>
  <c r="F711" i="5"/>
  <c r="J711" i="5"/>
  <c r="E1155" i="5"/>
  <c r="X1155" i="5"/>
  <c r="I1155" i="5"/>
  <c r="H1155" i="5"/>
  <c r="J1155" i="5"/>
  <c r="R1155" i="5"/>
  <c r="F1155" i="5"/>
  <c r="E1407" i="5"/>
  <c r="X1407" i="5"/>
  <c r="F1407" i="5"/>
  <c r="R1407" i="5"/>
  <c r="I1407" i="5"/>
  <c r="J1407" i="5"/>
  <c r="H1407" i="5"/>
  <c r="G1407" i="5"/>
  <c r="E1767" i="5"/>
  <c r="X1767" i="5"/>
  <c r="R1767" i="5"/>
  <c r="H1767" i="5"/>
  <c r="F1767" i="5"/>
  <c r="G1767" i="5"/>
  <c r="J1767" i="5"/>
  <c r="I1767" i="5"/>
  <c r="J1988" i="5"/>
  <c r="E1988" i="5"/>
  <c r="X1988" i="5"/>
  <c r="H1988" i="5"/>
  <c r="F1988" i="5"/>
  <c r="R1988" i="5"/>
  <c r="I1988" i="5"/>
  <c r="E2276" i="5"/>
  <c r="X2276" i="5"/>
  <c r="J2276" i="5"/>
  <c r="I2276" i="5"/>
  <c r="F2276" i="5"/>
  <c r="H2276" i="5"/>
  <c r="R2276" i="5"/>
  <c r="F2360" i="5"/>
  <c r="J2360" i="5"/>
  <c r="R2360" i="5"/>
  <c r="G524" i="5"/>
  <c r="G764" i="5"/>
  <c r="E716" i="5"/>
  <c r="X716" i="5"/>
  <c r="R716" i="5"/>
  <c r="H716" i="5"/>
  <c r="F716" i="5"/>
  <c r="I716" i="5"/>
  <c r="J716" i="5"/>
  <c r="E812" i="5"/>
  <c r="X812" i="5"/>
  <c r="J812" i="5"/>
  <c r="I812" i="5"/>
  <c r="R812" i="5"/>
  <c r="H812" i="5"/>
  <c r="F812" i="5"/>
  <c r="I884" i="5"/>
  <c r="F884" i="5"/>
  <c r="J884" i="5"/>
  <c r="H884" i="5"/>
  <c r="R884" i="5"/>
  <c r="E884" i="5"/>
  <c r="X884" i="5"/>
  <c r="E1028" i="5"/>
  <c r="X1028" i="5"/>
  <c r="F1028" i="5"/>
  <c r="J1028" i="5"/>
  <c r="H1028" i="5"/>
  <c r="R1028" i="5"/>
  <c r="I1028" i="5"/>
  <c r="G1028" i="5"/>
  <c r="E1208" i="5"/>
  <c r="X1208" i="5"/>
  <c r="I1208" i="5"/>
  <c r="F1208" i="5"/>
  <c r="H1208" i="5"/>
  <c r="R1208" i="5"/>
  <c r="J1208" i="5"/>
  <c r="I1544" i="5"/>
  <c r="H1544" i="5"/>
  <c r="G1976" i="5"/>
  <c r="I1269" i="5"/>
  <c r="G1712" i="5"/>
  <c r="F2262" i="5"/>
  <c r="F2132" i="5"/>
  <c r="J81" i="5"/>
  <c r="E2082" i="5"/>
  <c r="X2082" i="5"/>
  <c r="H1581" i="5"/>
  <c r="H1960" i="5"/>
  <c r="E1928" i="5"/>
  <c r="X1928" i="5"/>
  <c r="F1928" i="5"/>
  <c r="I1928" i="5"/>
  <c r="H1928" i="5"/>
  <c r="R1928" i="5"/>
  <c r="J1928" i="5"/>
  <c r="F1494" i="5"/>
  <c r="J1434" i="5"/>
  <c r="E422" i="5"/>
  <c r="X422" i="5"/>
  <c r="J1712" i="5"/>
  <c r="E2132" i="5"/>
  <c r="X2132" i="5"/>
  <c r="F1017" i="5"/>
  <c r="G81" i="5"/>
  <c r="E81" i="5"/>
  <c r="X81" i="5"/>
  <c r="F1771" i="5"/>
  <c r="F1975" i="5"/>
  <c r="I1263" i="5"/>
  <c r="J2192" i="5"/>
  <c r="F30" i="5"/>
  <c r="E254" i="5"/>
  <c r="X254" i="5"/>
  <c r="F254" i="5"/>
  <c r="J254" i="5"/>
  <c r="R254" i="5"/>
  <c r="I254" i="5"/>
  <c r="H254" i="5"/>
  <c r="G254" i="5"/>
  <c r="E123" i="5"/>
  <c r="X123" i="5"/>
  <c r="J123" i="5"/>
  <c r="F123" i="5"/>
  <c r="R123" i="5"/>
  <c r="I123" i="5"/>
  <c r="G123" i="5"/>
  <c r="H123" i="5"/>
  <c r="E603" i="5"/>
  <c r="X603" i="5"/>
  <c r="F603" i="5"/>
  <c r="J603" i="5"/>
  <c r="I603" i="5"/>
  <c r="H603" i="5"/>
  <c r="R603" i="5"/>
  <c r="E975" i="5"/>
  <c r="X975" i="5"/>
  <c r="J975" i="5"/>
  <c r="F975" i="5"/>
  <c r="R975" i="5"/>
  <c r="H975" i="5"/>
  <c r="I975" i="5"/>
  <c r="E1215" i="5"/>
  <c r="X1215" i="5"/>
  <c r="R1215" i="5"/>
  <c r="F1215" i="5"/>
  <c r="H1215" i="5"/>
  <c r="I1215" i="5"/>
  <c r="J1215" i="5"/>
  <c r="G1215" i="5"/>
  <c r="E1443" i="5"/>
  <c r="X1443" i="5"/>
  <c r="F1443" i="5"/>
  <c r="H1443" i="5"/>
  <c r="I1443" i="5"/>
  <c r="R1443" i="5"/>
  <c r="J1443" i="5"/>
  <c r="G1443" i="5"/>
  <c r="E1971" i="5"/>
  <c r="X1971" i="5"/>
  <c r="H1971" i="5"/>
  <c r="I1971" i="5"/>
  <c r="F1971" i="5"/>
  <c r="R1971" i="5"/>
  <c r="G1971" i="5"/>
  <c r="J1971" i="5"/>
  <c r="G1419" i="5"/>
  <c r="E51" i="5"/>
  <c r="X51" i="5"/>
  <c r="R51" i="5"/>
  <c r="H51" i="5"/>
  <c r="J51" i="5"/>
  <c r="F51" i="5"/>
  <c r="I51" i="5"/>
  <c r="E195" i="5"/>
  <c r="X195" i="5"/>
  <c r="J195" i="5"/>
  <c r="F195" i="5"/>
  <c r="R195" i="5"/>
  <c r="I195" i="5"/>
  <c r="H195" i="5"/>
  <c r="G195" i="5"/>
  <c r="E555" i="5"/>
  <c r="X555" i="5"/>
  <c r="R555" i="5"/>
  <c r="I555" i="5"/>
  <c r="J555" i="5"/>
  <c r="F555" i="5"/>
  <c r="H555" i="5"/>
  <c r="E807" i="5"/>
  <c r="X807" i="5"/>
  <c r="H807" i="5"/>
  <c r="R807" i="5"/>
  <c r="I807" i="5"/>
  <c r="J807" i="5"/>
  <c r="G807" i="5"/>
  <c r="F807" i="5"/>
  <c r="E1227" i="5"/>
  <c r="X1227" i="5"/>
  <c r="F1227" i="5"/>
  <c r="I1227" i="5"/>
  <c r="J1227" i="5"/>
  <c r="H1227" i="5"/>
  <c r="R1227" i="5"/>
  <c r="E1359" i="5"/>
  <c r="X1359" i="5"/>
  <c r="I1359" i="5"/>
  <c r="H1359" i="5"/>
  <c r="F1359" i="5"/>
  <c r="J1359" i="5"/>
  <c r="R1359" i="5"/>
  <c r="E1815" i="5"/>
  <c r="X1815" i="5"/>
  <c r="R1815" i="5"/>
  <c r="H1815" i="5"/>
  <c r="I1815" i="5"/>
  <c r="F1815" i="5"/>
  <c r="J1815" i="5"/>
  <c r="E1959" i="5"/>
  <c r="X1959" i="5"/>
  <c r="R1959" i="5"/>
  <c r="I1959" i="5"/>
  <c r="H1959" i="5"/>
  <c r="F1959" i="5"/>
  <c r="J1959" i="5"/>
  <c r="E2235" i="5"/>
  <c r="X2235" i="5"/>
  <c r="R2235" i="5"/>
  <c r="I2235" i="5"/>
  <c r="J2235" i="5"/>
  <c r="H2235" i="5"/>
  <c r="G2235" i="5"/>
  <c r="F2235" i="5"/>
  <c r="G356" i="5"/>
  <c r="E1424" i="5"/>
  <c r="X1424" i="5"/>
  <c r="H1424" i="5"/>
  <c r="F1424" i="5"/>
  <c r="I1424" i="5"/>
  <c r="R1424" i="5"/>
  <c r="J1424" i="5"/>
  <c r="G1424" i="5"/>
  <c r="G18" i="5"/>
  <c r="F152" i="5"/>
  <c r="R152" i="5"/>
  <c r="H152" i="5"/>
  <c r="I152" i="5"/>
  <c r="E260" i="5"/>
  <c r="X260" i="5"/>
  <c r="J260" i="5"/>
  <c r="I260" i="5"/>
  <c r="R260" i="5"/>
  <c r="H260" i="5"/>
  <c r="F260" i="5"/>
  <c r="E308" i="5"/>
  <c r="X308" i="5"/>
  <c r="J308" i="5"/>
  <c r="H308" i="5"/>
  <c r="I308" i="5"/>
  <c r="F308" i="5"/>
  <c r="R308" i="5"/>
  <c r="E440" i="5"/>
  <c r="X440" i="5"/>
  <c r="R440" i="5"/>
  <c r="H440" i="5"/>
  <c r="J440" i="5"/>
  <c r="I440" i="5"/>
  <c r="F440" i="5"/>
  <c r="E560" i="5"/>
  <c r="X560" i="5"/>
  <c r="I560" i="5"/>
  <c r="J560" i="5"/>
  <c r="H560" i="5"/>
  <c r="F560" i="5"/>
  <c r="R560" i="5"/>
  <c r="E692" i="5"/>
  <c r="X692" i="5"/>
  <c r="F692" i="5"/>
  <c r="H692" i="5"/>
  <c r="I692" i="5"/>
  <c r="G692" i="5"/>
  <c r="J692" i="5"/>
  <c r="R692" i="5"/>
  <c r="E848" i="5"/>
  <c r="X848" i="5"/>
  <c r="H848" i="5"/>
  <c r="I848" i="5"/>
  <c r="R848" i="5"/>
  <c r="F848" i="5"/>
  <c r="J848" i="5"/>
  <c r="E908" i="5"/>
  <c r="X908" i="5"/>
  <c r="F908" i="5"/>
  <c r="H908" i="5"/>
  <c r="I908" i="5"/>
  <c r="J908" i="5"/>
  <c r="R908" i="5"/>
  <c r="I1184" i="5"/>
  <c r="F1184" i="5"/>
  <c r="R1184" i="5"/>
  <c r="E1184" i="5"/>
  <c r="X1184" i="5"/>
  <c r="J1184" i="5"/>
  <c r="H1184" i="5"/>
  <c r="E1388" i="5"/>
  <c r="X1388" i="5"/>
  <c r="J1388" i="5"/>
  <c r="H1388" i="5"/>
  <c r="I1388" i="5"/>
  <c r="R1388" i="5"/>
  <c r="F1388" i="5"/>
  <c r="E1508" i="5"/>
  <c r="X1508" i="5"/>
  <c r="R1508" i="5"/>
  <c r="H1508" i="5"/>
  <c r="F1508" i="5"/>
  <c r="I1508" i="5"/>
  <c r="J1508" i="5"/>
  <c r="E1688" i="5"/>
  <c r="X1688" i="5"/>
  <c r="R1688" i="5"/>
  <c r="J1688" i="5"/>
  <c r="I1688" i="5"/>
  <c r="F1688" i="5"/>
  <c r="H1688" i="5"/>
  <c r="E1760" i="5"/>
  <c r="X1760" i="5"/>
  <c r="H1760" i="5"/>
  <c r="J1760" i="5"/>
  <c r="F1760" i="5"/>
  <c r="R1760" i="5"/>
  <c r="I1760" i="5"/>
  <c r="G1760" i="5"/>
  <c r="E1952" i="5"/>
  <c r="X1952" i="5"/>
  <c r="I1952" i="5"/>
  <c r="H1952" i="5"/>
  <c r="R1952" i="5"/>
  <c r="H675" i="5"/>
  <c r="F628" i="5"/>
  <c r="I1916" i="5"/>
  <c r="J201" i="5"/>
  <c r="E675" i="5"/>
  <c r="X675" i="5"/>
  <c r="G186" i="5"/>
  <c r="E1551" i="5"/>
  <c r="X1551" i="5"/>
  <c r="J1551" i="5"/>
  <c r="F1551" i="5"/>
  <c r="R1551" i="5"/>
  <c r="I1551" i="5"/>
  <c r="H1551" i="5"/>
  <c r="E2403" i="5"/>
  <c r="X2403" i="5"/>
  <c r="I2403" i="5"/>
  <c r="R2403" i="5"/>
  <c r="H2403" i="5"/>
  <c r="F2403" i="5"/>
  <c r="J2403" i="5"/>
  <c r="F1058" i="5"/>
  <c r="R1058" i="5"/>
  <c r="E1803" i="5"/>
  <c r="X1803" i="5"/>
  <c r="I1803" i="5"/>
  <c r="H1803" i="5"/>
  <c r="J1803" i="5"/>
  <c r="F1803" i="5"/>
  <c r="R1803" i="5"/>
  <c r="E507" i="5"/>
  <c r="X507" i="5"/>
  <c r="I507" i="5"/>
  <c r="H507" i="5"/>
  <c r="J507" i="5"/>
  <c r="F507" i="5"/>
  <c r="R507" i="5"/>
  <c r="E992" i="5"/>
  <c r="X992" i="5"/>
  <c r="R992" i="5"/>
  <c r="J992" i="5"/>
  <c r="F992" i="5"/>
  <c r="H992" i="5"/>
  <c r="I992" i="5"/>
  <c r="G992" i="5"/>
  <c r="E2264" i="5"/>
  <c r="X2264" i="5"/>
  <c r="F2264" i="5"/>
  <c r="R2264" i="5"/>
  <c r="J2264" i="5"/>
  <c r="H2264" i="5"/>
  <c r="I2264" i="5"/>
  <c r="E176" i="5"/>
  <c r="X176" i="5"/>
  <c r="H176" i="5"/>
  <c r="J176" i="5"/>
  <c r="R176" i="5"/>
  <c r="I176" i="5"/>
  <c r="F176" i="5"/>
  <c r="J1412" i="5"/>
  <c r="E1412" i="5"/>
  <c r="X1412" i="5"/>
  <c r="H1412" i="5"/>
  <c r="F1412" i="5"/>
  <c r="R1412" i="5"/>
  <c r="I1412" i="5"/>
  <c r="E1592" i="5"/>
  <c r="X1592" i="5"/>
  <c r="F1592" i="5"/>
  <c r="H1592" i="5"/>
  <c r="J1592" i="5"/>
  <c r="R1592" i="5"/>
  <c r="I1592" i="5"/>
  <c r="E1664" i="5"/>
  <c r="X1664" i="5"/>
  <c r="H1664" i="5"/>
  <c r="J1664" i="5"/>
  <c r="R1664" i="5"/>
  <c r="I1664" i="5"/>
  <c r="F1664" i="5"/>
  <c r="G1664" i="5"/>
  <c r="E1784" i="5"/>
  <c r="X1784" i="5"/>
  <c r="R1784" i="5"/>
  <c r="I1784" i="5"/>
  <c r="F1784" i="5"/>
  <c r="J1784" i="5"/>
  <c r="H1784" i="5"/>
  <c r="H270" i="5"/>
  <c r="E171" i="5"/>
  <c r="X171" i="5"/>
  <c r="J171" i="5"/>
  <c r="F171" i="5"/>
  <c r="R171" i="5"/>
  <c r="H171" i="5"/>
  <c r="I171" i="5"/>
  <c r="E87" i="5"/>
  <c r="X87" i="5"/>
  <c r="I87" i="5"/>
  <c r="R87" i="5"/>
  <c r="H87" i="5"/>
  <c r="J87" i="5"/>
  <c r="F87" i="5"/>
  <c r="E1563" i="5"/>
  <c r="X1563" i="5"/>
  <c r="J1563" i="5"/>
  <c r="I1563" i="5"/>
  <c r="R1563" i="5"/>
  <c r="F1563" i="5"/>
  <c r="H1563" i="5"/>
  <c r="E2019" i="5"/>
  <c r="X2019" i="5"/>
  <c r="J2019" i="5"/>
  <c r="R2019" i="5"/>
  <c r="H2019" i="5"/>
  <c r="G2019" i="5"/>
  <c r="I2019" i="5"/>
  <c r="F2019" i="5"/>
  <c r="J1700" i="5"/>
  <c r="H1700" i="5"/>
  <c r="F1700" i="5"/>
  <c r="I1700" i="5"/>
  <c r="R1700" i="5"/>
  <c r="E1700" i="5"/>
  <c r="X1700" i="5"/>
  <c r="E78" i="5"/>
  <c r="X78" i="5"/>
  <c r="J78" i="5"/>
  <c r="R78" i="5"/>
  <c r="I78" i="5"/>
  <c r="H78" i="5"/>
  <c r="F78" i="5"/>
  <c r="E1844" i="5"/>
  <c r="X1844" i="5"/>
  <c r="J1844" i="5"/>
  <c r="H1844" i="5"/>
  <c r="E68" i="5"/>
  <c r="X68" i="5"/>
  <c r="J68" i="5"/>
  <c r="R68" i="5"/>
  <c r="F68" i="5"/>
  <c r="H68" i="5"/>
  <c r="I68" i="5"/>
  <c r="F2025" i="5"/>
  <c r="R1866" i="5"/>
  <c r="H1494" i="5"/>
  <c r="R422" i="5"/>
  <c r="F1962" i="5"/>
  <c r="E1604" i="5"/>
  <c r="X1604" i="5"/>
  <c r="H1652" i="5"/>
  <c r="F1544" i="5"/>
  <c r="H315" i="5"/>
  <c r="I315" i="5"/>
  <c r="F315" i="5"/>
  <c r="R315" i="5"/>
  <c r="E447" i="5"/>
  <c r="X447" i="5"/>
  <c r="R447" i="5"/>
  <c r="J447" i="5"/>
  <c r="I447" i="5"/>
  <c r="H447" i="5"/>
  <c r="F447" i="5"/>
  <c r="E699" i="5"/>
  <c r="X699" i="5"/>
  <c r="I699" i="5"/>
  <c r="H699" i="5"/>
  <c r="J699" i="5"/>
  <c r="R699" i="5"/>
  <c r="F699" i="5"/>
  <c r="E1575" i="5"/>
  <c r="X1575" i="5"/>
  <c r="J1575" i="5"/>
  <c r="H1575" i="5"/>
  <c r="I1575" i="5"/>
  <c r="E1719" i="5"/>
  <c r="X1719" i="5"/>
  <c r="R1719" i="5"/>
  <c r="F1719" i="5"/>
  <c r="J1719" i="5"/>
  <c r="I1719" i="5"/>
  <c r="H1719" i="5"/>
  <c r="E1839" i="5"/>
  <c r="X1839" i="5"/>
  <c r="I1839" i="5"/>
  <c r="F1839" i="5"/>
  <c r="R1839" i="5"/>
  <c r="J1839" i="5"/>
  <c r="H1839" i="5"/>
  <c r="E2415" i="5"/>
  <c r="X2415" i="5"/>
  <c r="H2415" i="5"/>
  <c r="F2415" i="5"/>
  <c r="I2415" i="5"/>
  <c r="R2415" i="5"/>
  <c r="J2415" i="5"/>
  <c r="G2415" i="5"/>
  <c r="E411" i="5"/>
  <c r="X411" i="5"/>
  <c r="J411" i="5"/>
  <c r="R411" i="5"/>
  <c r="I411" i="5"/>
  <c r="H411" i="5"/>
  <c r="F411" i="5"/>
  <c r="E531" i="5"/>
  <c r="X531" i="5"/>
  <c r="F531" i="5"/>
  <c r="J531" i="5"/>
  <c r="I531" i="5"/>
  <c r="H531" i="5"/>
  <c r="R531" i="5"/>
  <c r="E615" i="5"/>
  <c r="X615" i="5"/>
  <c r="H615" i="5"/>
  <c r="J615" i="5"/>
  <c r="R615" i="5"/>
  <c r="F615" i="5"/>
  <c r="I615" i="5"/>
  <c r="G615" i="5"/>
  <c r="E735" i="5"/>
  <c r="X735" i="5"/>
  <c r="J735" i="5"/>
  <c r="H735" i="5"/>
  <c r="I735" i="5"/>
  <c r="G735" i="5"/>
  <c r="F735" i="5"/>
  <c r="R735" i="5"/>
  <c r="E867" i="5"/>
  <c r="X867" i="5"/>
  <c r="H867" i="5"/>
  <c r="I867" i="5"/>
  <c r="J867" i="5"/>
  <c r="F867" i="5"/>
  <c r="R867" i="5"/>
  <c r="E1071" i="5"/>
  <c r="X1071" i="5"/>
  <c r="H1071" i="5"/>
  <c r="I1071" i="5"/>
  <c r="J1071" i="5"/>
  <c r="F1071" i="5"/>
  <c r="G1071" i="5"/>
  <c r="R1071" i="5"/>
  <c r="E1311" i="5"/>
  <c r="X1311" i="5"/>
  <c r="R1311" i="5"/>
  <c r="I1311" i="5"/>
  <c r="H1311" i="5"/>
  <c r="F1311" i="5"/>
  <c r="J1311" i="5"/>
  <c r="E284" i="5"/>
  <c r="X284" i="5"/>
  <c r="F546" i="5"/>
  <c r="F1575" i="5"/>
  <c r="H2262" i="5"/>
  <c r="R1916" i="5"/>
  <c r="F201" i="5"/>
  <c r="I618" i="5"/>
  <c r="I1712" i="5"/>
  <c r="G2167" i="5"/>
  <c r="F1712" i="5"/>
  <c r="R1017" i="5"/>
  <c r="R1712" i="5"/>
  <c r="H677" i="5"/>
  <c r="J1479" i="5"/>
  <c r="E2024" i="5"/>
  <c r="X2024" i="5"/>
  <c r="H2024" i="5"/>
  <c r="F2024" i="5"/>
  <c r="I2024" i="5"/>
  <c r="J2024" i="5"/>
  <c r="R2024" i="5"/>
  <c r="E546" i="5"/>
  <c r="X546" i="5"/>
  <c r="G403" i="5"/>
  <c r="G2262" i="5"/>
  <c r="F1016" i="5"/>
  <c r="E618" i="5"/>
  <c r="X618" i="5"/>
  <c r="J1058" i="5"/>
  <c r="E1058" i="5"/>
  <c r="X1058" i="5"/>
  <c r="I81" i="5"/>
  <c r="H1269" i="5"/>
  <c r="F2167" i="5"/>
  <c r="F2419" i="5"/>
  <c r="F2311" i="5"/>
  <c r="G964" i="5"/>
  <c r="E1916" i="5"/>
  <c r="X1916" i="5"/>
  <c r="R339" i="5"/>
  <c r="I628" i="5"/>
  <c r="I964" i="5"/>
  <c r="G1058" i="5"/>
  <c r="E1269" i="5"/>
  <c r="X1269" i="5"/>
  <c r="H1218" i="5"/>
  <c r="H2419" i="5"/>
  <c r="E2262" i="5"/>
  <c r="X2262" i="5"/>
  <c r="H1771" i="5"/>
  <c r="F677" i="5"/>
  <c r="J1975" i="5"/>
  <c r="J1939" i="5"/>
  <c r="G1263" i="5"/>
  <c r="R1747" i="5"/>
  <c r="J1143" i="5"/>
  <c r="E2192" i="5"/>
  <c r="X2192" i="5"/>
  <c r="J30" i="5"/>
  <c r="I270" i="5"/>
  <c r="G1218" i="5"/>
  <c r="E638" i="5"/>
  <c r="X638" i="5"/>
  <c r="I638" i="5"/>
  <c r="R638" i="5"/>
  <c r="J638" i="5"/>
  <c r="G638" i="5"/>
  <c r="F638" i="5"/>
  <c r="H638" i="5"/>
  <c r="E147" i="5"/>
  <c r="X147" i="5"/>
  <c r="R147" i="5"/>
  <c r="J147" i="5"/>
  <c r="F147" i="5"/>
  <c r="H147" i="5"/>
  <c r="I147" i="5"/>
  <c r="G771" i="5"/>
  <c r="H1635" i="5"/>
  <c r="I1635" i="5"/>
  <c r="F1635" i="5"/>
  <c r="R1635" i="5"/>
  <c r="E1779" i="5"/>
  <c r="X1779" i="5"/>
  <c r="I1779" i="5"/>
  <c r="J1779" i="5"/>
  <c r="F1779" i="5"/>
  <c r="R1779" i="5"/>
  <c r="H1779" i="5"/>
  <c r="G1899" i="5"/>
  <c r="H2295" i="5"/>
  <c r="I2295" i="5"/>
  <c r="J2295" i="5"/>
  <c r="R2295" i="5"/>
  <c r="J219" i="5"/>
  <c r="E219" i="5"/>
  <c r="X219" i="5"/>
  <c r="H219" i="5"/>
  <c r="R219" i="5"/>
  <c r="G219" i="5"/>
  <c r="F219" i="5"/>
  <c r="I219" i="5"/>
  <c r="E567" i="5"/>
  <c r="X567" i="5"/>
  <c r="F567" i="5"/>
  <c r="H567" i="5"/>
  <c r="R567" i="5"/>
  <c r="I567" i="5"/>
  <c r="J567" i="5"/>
  <c r="I1251" i="5"/>
  <c r="J1251" i="5"/>
  <c r="G1251" i="5"/>
  <c r="R1251" i="5"/>
  <c r="H1251" i="5"/>
  <c r="F1251" i="5"/>
  <c r="G1551" i="5"/>
  <c r="E2151" i="5"/>
  <c r="X2151" i="5"/>
  <c r="H2151" i="5"/>
  <c r="J2151" i="5"/>
  <c r="I2151" i="5"/>
  <c r="R2151" i="5"/>
  <c r="G2151" i="5"/>
  <c r="F2151" i="5"/>
  <c r="E2259" i="5"/>
  <c r="X2259" i="5"/>
  <c r="R2259" i="5"/>
  <c r="I2259" i="5"/>
  <c r="G680" i="5"/>
  <c r="G1268" i="5"/>
  <c r="F138" i="5"/>
  <c r="E138" i="5"/>
  <c r="X138" i="5"/>
  <c r="I138" i="5"/>
  <c r="R138" i="5"/>
  <c r="H138" i="5"/>
  <c r="J138" i="5"/>
  <c r="E2072" i="5"/>
  <c r="X2072" i="5"/>
  <c r="I2072" i="5"/>
  <c r="H2072" i="5"/>
  <c r="J2072" i="5"/>
  <c r="R2072" i="5"/>
  <c r="F2072" i="5"/>
  <c r="J2336" i="5"/>
  <c r="R2336" i="5"/>
  <c r="I2336" i="5"/>
  <c r="F2336" i="5"/>
  <c r="G2336" i="5"/>
  <c r="G1616" i="5"/>
  <c r="G147" i="5"/>
  <c r="G1719" i="5"/>
  <c r="G258" i="5"/>
  <c r="H104" i="5"/>
  <c r="R104" i="5"/>
  <c r="I104" i="5"/>
  <c r="F104" i="5"/>
  <c r="G164" i="5"/>
  <c r="E392" i="5"/>
  <c r="X392" i="5"/>
  <c r="R392" i="5"/>
  <c r="F392" i="5"/>
  <c r="I392" i="5"/>
  <c r="H392" i="5"/>
  <c r="J392" i="5"/>
  <c r="E500" i="5"/>
  <c r="X500" i="5"/>
  <c r="R500" i="5"/>
  <c r="H500" i="5"/>
  <c r="F500" i="5"/>
  <c r="J500" i="5"/>
  <c r="I500" i="5"/>
  <c r="I632" i="5"/>
  <c r="F632" i="5"/>
  <c r="R632" i="5"/>
  <c r="H632" i="5"/>
  <c r="E752" i="5"/>
  <c r="X752" i="5"/>
  <c r="I752" i="5"/>
  <c r="R752" i="5"/>
  <c r="H752" i="5"/>
  <c r="F752" i="5"/>
  <c r="J752" i="5"/>
  <c r="G800" i="5"/>
  <c r="E920" i="5"/>
  <c r="X920" i="5"/>
  <c r="R920" i="5"/>
  <c r="F920" i="5"/>
  <c r="J920" i="5"/>
  <c r="H920" i="5"/>
  <c r="I920" i="5"/>
  <c r="E980" i="5"/>
  <c r="X980" i="5"/>
  <c r="I980" i="5"/>
  <c r="R980" i="5"/>
  <c r="H980" i="5"/>
  <c r="F980" i="5"/>
  <c r="J980" i="5"/>
  <c r="G1076" i="5"/>
  <c r="E1124" i="5"/>
  <c r="X1124" i="5"/>
  <c r="J1124" i="5"/>
  <c r="R1124" i="5"/>
  <c r="I1124" i="5"/>
  <c r="H1124" i="5"/>
  <c r="F1124" i="5"/>
  <c r="G1196" i="5"/>
  <c r="J1400" i="5"/>
  <c r="H1400" i="5"/>
  <c r="E1460" i="5"/>
  <c r="X1460" i="5"/>
  <c r="F1460" i="5"/>
  <c r="R1460" i="5"/>
  <c r="I1460" i="5"/>
  <c r="H1460" i="5"/>
  <c r="J1460" i="5"/>
  <c r="E1640" i="5"/>
  <c r="X1640" i="5"/>
  <c r="J1640" i="5"/>
  <c r="H1640" i="5"/>
  <c r="I1640" i="5"/>
  <c r="F1640" i="5"/>
  <c r="R1640" i="5"/>
  <c r="E1772" i="5"/>
  <c r="X1772" i="5"/>
  <c r="I1772" i="5"/>
  <c r="F1772" i="5"/>
  <c r="J1772" i="5"/>
  <c r="R1772" i="5"/>
  <c r="H1772" i="5"/>
  <c r="H1832" i="5"/>
  <c r="G1832" i="5"/>
  <c r="J1832" i="5"/>
  <c r="E2288" i="5"/>
  <c r="X2288" i="5"/>
  <c r="F2288" i="5"/>
  <c r="I2288" i="5"/>
  <c r="J2288" i="5"/>
  <c r="H2288" i="5"/>
  <c r="R2288" i="5"/>
  <c r="E315" i="5"/>
  <c r="X315" i="5"/>
  <c r="F616" i="5"/>
  <c r="R591" i="5"/>
  <c r="F945" i="5"/>
  <c r="E1120" i="5"/>
  <c r="X1120" i="5"/>
  <c r="R1832" i="5"/>
  <c r="I1844" i="5"/>
  <c r="G1916" i="5"/>
  <c r="E339" i="5"/>
  <c r="X339" i="5"/>
  <c r="I2262" i="5"/>
  <c r="H1058" i="5"/>
  <c r="E1599" i="5"/>
  <c r="X1599" i="5"/>
  <c r="I1347" i="5"/>
  <c r="J2262" i="5"/>
  <c r="I128" i="5"/>
  <c r="F128" i="5"/>
  <c r="G1017" i="5"/>
  <c r="I1771" i="5"/>
  <c r="F1939" i="5"/>
  <c r="H2336" i="5"/>
  <c r="E1635" i="5"/>
  <c r="X1635" i="5"/>
  <c r="I1143" i="5"/>
  <c r="I596" i="5"/>
  <c r="F270" i="5"/>
  <c r="G1771" i="5"/>
  <c r="E169" i="5"/>
  <c r="X169" i="5"/>
  <c r="G169" i="5"/>
  <c r="J169" i="5"/>
  <c r="H169" i="5"/>
  <c r="R169" i="5"/>
  <c r="I169" i="5"/>
  <c r="F169" i="5"/>
  <c r="E637" i="5"/>
  <c r="X637" i="5"/>
  <c r="G637" i="5"/>
  <c r="J637" i="5"/>
  <c r="I637" i="5"/>
  <c r="H637" i="5"/>
  <c r="R637" i="5"/>
  <c r="F637" i="5"/>
  <c r="E326" i="5"/>
  <c r="X326" i="5"/>
  <c r="G326" i="5"/>
  <c r="F326" i="5"/>
  <c r="J326" i="5"/>
  <c r="H326" i="5"/>
  <c r="R326" i="5"/>
  <c r="I326" i="5"/>
  <c r="E1010" i="5"/>
  <c r="X1010" i="5"/>
  <c r="G1010" i="5"/>
  <c r="F1010" i="5"/>
  <c r="R1010" i="5"/>
  <c r="I1010" i="5"/>
  <c r="J1010" i="5"/>
  <c r="H1010" i="5"/>
  <c r="E1586" i="5"/>
  <c r="X1586" i="5"/>
  <c r="G1586" i="5"/>
  <c r="H1586" i="5"/>
  <c r="R1586" i="5"/>
  <c r="I1586" i="5"/>
  <c r="F1586" i="5"/>
  <c r="J1586" i="5"/>
  <c r="E11" i="5"/>
  <c r="J11" i="5"/>
  <c r="R11" i="5"/>
  <c r="F11" i="5"/>
  <c r="H11" i="5"/>
  <c r="I11" i="5"/>
  <c r="G11" i="5"/>
  <c r="E267" i="5"/>
  <c r="X267" i="5"/>
  <c r="H267" i="5"/>
  <c r="I267" i="5"/>
  <c r="J267" i="5"/>
  <c r="R267" i="5"/>
  <c r="F267" i="5"/>
  <c r="E399" i="5"/>
  <c r="X399" i="5"/>
  <c r="H399" i="5"/>
  <c r="J399" i="5"/>
  <c r="I399" i="5"/>
  <c r="R399" i="5"/>
  <c r="F399" i="5"/>
  <c r="G399" i="5"/>
  <c r="R639" i="5"/>
  <c r="H639" i="5"/>
  <c r="G639" i="5"/>
  <c r="F639" i="5"/>
  <c r="E879" i="5"/>
  <c r="X879" i="5"/>
  <c r="I879" i="5"/>
  <c r="R879" i="5"/>
  <c r="F879" i="5"/>
  <c r="J879" i="5"/>
  <c r="H879" i="5"/>
  <c r="E1035" i="5"/>
  <c r="X1035" i="5"/>
  <c r="R1035" i="5"/>
  <c r="J1035" i="5"/>
  <c r="I1035" i="5"/>
  <c r="H1035" i="5"/>
  <c r="F1035" i="5"/>
  <c r="E1515" i="5"/>
  <c r="X1515" i="5"/>
  <c r="H1515" i="5"/>
  <c r="J1515" i="5"/>
  <c r="F1515" i="5"/>
  <c r="I1515" i="5"/>
  <c r="R1515" i="5"/>
  <c r="G1671" i="5"/>
  <c r="E2163" i="5"/>
  <c r="X2163" i="5"/>
  <c r="I2163" i="5"/>
  <c r="F2163" i="5"/>
  <c r="J2163" i="5"/>
  <c r="R2163" i="5"/>
  <c r="H2163" i="5"/>
  <c r="E63" i="5"/>
  <c r="X63" i="5"/>
  <c r="H63" i="5"/>
  <c r="F63" i="5"/>
  <c r="R63" i="5"/>
  <c r="I63" i="5"/>
  <c r="J63" i="5"/>
  <c r="G63" i="5"/>
  <c r="I363" i="5"/>
  <c r="F363" i="5"/>
  <c r="J363" i="5"/>
  <c r="H363" i="5"/>
  <c r="R363" i="5"/>
  <c r="G507" i="5"/>
  <c r="R579" i="5"/>
  <c r="E579" i="5"/>
  <c r="X579" i="5"/>
  <c r="I579" i="5"/>
  <c r="H579" i="5"/>
  <c r="J579" i="5"/>
  <c r="F579" i="5"/>
  <c r="G687" i="5"/>
  <c r="E831" i="5"/>
  <c r="X831" i="5"/>
  <c r="I831" i="5"/>
  <c r="H831" i="5"/>
  <c r="R831" i="5"/>
  <c r="J831" i="5"/>
  <c r="F831" i="5"/>
  <c r="G831" i="5"/>
  <c r="J1023" i="5"/>
  <c r="R1023" i="5"/>
  <c r="F1023" i="5"/>
  <c r="G1023" i="5"/>
  <c r="E1119" i="5"/>
  <c r="X1119" i="5"/>
  <c r="F1119" i="5"/>
  <c r="H1119" i="5"/>
  <c r="R1119" i="5"/>
  <c r="I1119" i="5"/>
  <c r="J1119" i="5"/>
  <c r="I1455" i="5"/>
  <c r="F1455" i="5"/>
  <c r="H1455" i="5"/>
  <c r="E1647" i="5"/>
  <c r="X1647" i="5"/>
  <c r="F1647" i="5"/>
  <c r="J1647" i="5"/>
  <c r="I1647" i="5"/>
  <c r="R1647" i="5"/>
  <c r="H1647" i="5"/>
  <c r="E1863" i="5"/>
  <c r="X1863" i="5"/>
  <c r="J1863" i="5"/>
  <c r="F1863" i="5"/>
  <c r="R1863" i="5"/>
  <c r="H1863" i="5"/>
  <c r="I1863" i="5"/>
  <c r="E2379" i="5"/>
  <c r="X2379" i="5"/>
  <c r="I2379" i="5"/>
  <c r="J2379" i="5"/>
  <c r="R2379" i="5"/>
  <c r="H2379" i="5"/>
  <c r="F2379" i="5"/>
  <c r="G32" i="5"/>
  <c r="E246" i="5"/>
  <c r="X246" i="5"/>
  <c r="F246" i="5"/>
  <c r="J246" i="5"/>
  <c r="I246" i="5"/>
  <c r="R246" i="5"/>
  <c r="G246" i="5"/>
  <c r="H246" i="5"/>
  <c r="G2180" i="5"/>
  <c r="G1863" i="5"/>
  <c r="E90" i="5"/>
  <c r="X90" i="5"/>
  <c r="J90" i="5"/>
  <c r="I90" i="5"/>
  <c r="R90" i="5"/>
  <c r="H90" i="5"/>
  <c r="F90" i="5"/>
  <c r="E56" i="5"/>
  <c r="X56" i="5"/>
  <c r="J56" i="5"/>
  <c r="I56" i="5"/>
  <c r="R56" i="5"/>
  <c r="F56" i="5"/>
  <c r="H56" i="5"/>
  <c r="E212" i="5"/>
  <c r="X212" i="5"/>
  <c r="I212" i="5"/>
  <c r="R212" i="5"/>
  <c r="F212" i="5"/>
  <c r="J212" i="5"/>
  <c r="H212" i="5"/>
  <c r="E272" i="5"/>
  <c r="X272" i="5"/>
  <c r="J272" i="5"/>
  <c r="H272" i="5"/>
  <c r="F272" i="5"/>
  <c r="R272" i="5"/>
  <c r="I272" i="5"/>
  <c r="E344" i="5"/>
  <c r="X344" i="5"/>
  <c r="J344" i="5"/>
  <c r="F344" i="5"/>
  <c r="R344" i="5"/>
  <c r="H344" i="5"/>
  <c r="I344" i="5"/>
  <c r="E452" i="5"/>
  <c r="X452" i="5"/>
  <c r="I452" i="5"/>
  <c r="H452" i="5"/>
  <c r="G452" i="5"/>
  <c r="F452" i="5"/>
  <c r="J452" i="5"/>
  <c r="R452" i="5"/>
  <c r="G512" i="5"/>
  <c r="E572" i="5"/>
  <c r="X572" i="5"/>
  <c r="R572" i="5"/>
  <c r="I572" i="5"/>
  <c r="H572" i="5"/>
  <c r="J572" i="5"/>
  <c r="F572" i="5"/>
  <c r="G644" i="5"/>
  <c r="E704" i="5"/>
  <c r="X704" i="5"/>
  <c r="I704" i="5"/>
  <c r="R704" i="5"/>
  <c r="F704" i="5"/>
  <c r="H704" i="5"/>
  <c r="J704" i="5"/>
  <c r="E860" i="5"/>
  <c r="X860" i="5"/>
  <c r="H860" i="5"/>
  <c r="I860" i="5"/>
  <c r="R860" i="5"/>
  <c r="J860" i="5"/>
  <c r="F860" i="5"/>
  <c r="G1148" i="5"/>
  <c r="E1256" i="5"/>
  <c r="X1256" i="5"/>
  <c r="J1256" i="5"/>
  <c r="R1256" i="5"/>
  <c r="H1256" i="5"/>
  <c r="F1256" i="5"/>
  <c r="G1256" i="5"/>
  <c r="I1256" i="5"/>
  <c r="G1412" i="5"/>
  <c r="G1472" i="5"/>
  <c r="G1532" i="5"/>
  <c r="G1592" i="5"/>
  <c r="G1784" i="5"/>
  <c r="E1904" i="5"/>
  <c r="X1904" i="5"/>
  <c r="J1904" i="5"/>
  <c r="I1904" i="5"/>
  <c r="G1904" i="5"/>
  <c r="H1904" i="5"/>
  <c r="R1904" i="5"/>
  <c r="F1904" i="5"/>
  <c r="E1964" i="5"/>
  <c r="X1964" i="5"/>
  <c r="H1964" i="5"/>
  <c r="J1964" i="5"/>
  <c r="I1964" i="5"/>
  <c r="R1964" i="5"/>
  <c r="F1964" i="5"/>
  <c r="G2060" i="5"/>
  <c r="E2144" i="5"/>
  <c r="X2144" i="5"/>
  <c r="H2144" i="5"/>
  <c r="F2144" i="5"/>
  <c r="J2144" i="5"/>
  <c r="I2144" i="5"/>
  <c r="R2144" i="5"/>
  <c r="E2372" i="5"/>
  <c r="X2372" i="5"/>
  <c r="F2372" i="5"/>
  <c r="J2372" i="5"/>
  <c r="H2372" i="5"/>
  <c r="I2372" i="5"/>
  <c r="R2372" i="5"/>
  <c r="G2300" i="5"/>
  <c r="E2409" i="5"/>
  <c r="X2409" i="5"/>
  <c r="R2409" i="5"/>
  <c r="H2409" i="5"/>
  <c r="F2409" i="5"/>
  <c r="I2409" i="5"/>
  <c r="J2409" i="5"/>
  <c r="F1795" i="5"/>
  <c r="R1233" i="5"/>
  <c r="E89" i="5"/>
  <c r="X89" i="5"/>
  <c r="J89" i="5"/>
  <c r="F89" i="5"/>
  <c r="H89" i="5"/>
  <c r="R89" i="5"/>
  <c r="I89" i="5"/>
  <c r="E149" i="5"/>
  <c r="X149" i="5"/>
  <c r="J149" i="5"/>
  <c r="I149" i="5"/>
  <c r="F149" i="5"/>
  <c r="R149" i="5"/>
  <c r="H149" i="5"/>
  <c r="E221" i="5"/>
  <c r="X221" i="5"/>
  <c r="J221" i="5"/>
  <c r="H221" i="5"/>
  <c r="I221" i="5"/>
  <c r="R221" i="5"/>
  <c r="F221" i="5"/>
  <c r="E281" i="5"/>
  <c r="X281" i="5"/>
  <c r="J281" i="5"/>
  <c r="H281" i="5"/>
  <c r="I281" i="5"/>
  <c r="R281" i="5"/>
  <c r="F281" i="5"/>
  <c r="E557" i="5"/>
  <c r="X557" i="5"/>
  <c r="F557" i="5"/>
  <c r="J557" i="5"/>
  <c r="I557" i="5"/>
  <c r="H557" i="5"/>
  <c r="R557" i="5"/>
  <c r="E653" i="5"/>
  <c r="X653" i="5"/>
  <c r="I653" i="5"/>
  <c r="F653" i="5"/>
  <c r="R653" i="5"/>
  <c r="H653" i="5"/>
  <c r="J653" i="5"/>
  <c r="E749" i="5"/>
  <c r="X749" i="5"/>
  <c r="F749" i="5"/>
  <c r="J749" i="5"/>
  <c r="R749" i="5"/>
  <c r="H749" i="5"/>
  <c r="I749" i="5"/>
  <c r="G749" i="5"/>
  <c r="E28" i="5"/>
  <c r="X28" i="5"/>
  <c r="J28" i="5"/>
  <c r="R28" i="5"/>
  <c r="I28" i="5"/>
  <c r="F28" i="5"/>
  <c r="H28" i="5"/>
  <c r="E352" i="5"/>
  <c r="X352" i="5"/>
  <c r="R352" i="5"/>
  <c r="I352" i="5"/>
  <c r="J352" i="5"/>
  <c r="F352" i="5"/>
  <c r="H352" i="5"/>
  <c r="E880" i="5"/>
  <c r="X880" i="5"/>
  <c r="I880" i="5"/>
  <c r="F880" i="5"/>
  <c r="J880" i="5"/>
  <c r="H880" i="5"/>
  <c r="R880" i="5"/>
  <c r="G880" i="5"/>
  <c r="E988" i="5"/>
  <c r="X988" i="5"/>
  <c r="H988" i="5"/>
  <c r="F988" i="5"/>
  <c r="I988" i="5"/>
  <c r="R988" i="5"/>
  <c r="J988" i="5"/>
  <c r="G988" i="5"/>
  <c r="E1108" i="5"/>
  <c r="X1108" i="5"/>
  <c r="H1108" i="5"/>
  <c r="I1108" i="5"/>
  <c r="F1108" i="5"/>
  <c r="R1108" i="5"/>
  <c r="J1108" i="5"/>
  <c r="G1108" i="5"/>
  <c r="E497" i="5"/>
  <c r="X497" i="5"/>
  <c r="H497" i="5"/>
  <c r="I497" i="5"/>
  <c r="J497" i="5"/>
  <c r="F497" i="5"/>
  <c r="R497" i="5"/>
  <c r="G497" i="5"/>
  <c r="E1697" i="5"/>
  <c r="X1697" i="5"/>
  <c r="I1697" i="5"/>
  <c r="R1697" i="5"/>
  <c r="F1697" i="5"/>
  <c r="H1697" i="5"/>
  <c r="J1697" i="5"/>
  <c r="E2009" i="5"/>
  <c r="X2009" i="5"/>
  <c r="R2009" i="5"/>
  <c r="F2009" i="5"/>
  <c r="H2009" i="5"/>
  <c r="J2009" i="5"/>
  <c r="I2009" i="5"/>
  <c r="G2009" i="5"/>
  <c r="E2141" i="5"/>
  <c r="X2141" i="5"/>
  <c r="I2141" i="5"/>
  <c r="J2141" i="5"/>
  <c r="F2141" i="5"/>
  <c r="H2141" i="5"/>
  <c r="R2141" i="5"/>
  <c r="H654" i="5"/>
  <c r="J654" i="5"/>
  <c r="E942" i="5"/>
  <c r="X942" i="5"/>
  <c r="J942" i="5"/>
  <c r="I942" i="5"/>
  <c r="F942" i="5"/>
  <c r="R942" i="5"/>
  <c r="H942" i="5"/>
  <c r="G942" i="5"/>
  <c r="E1194" i="5"/>
  <c r="X1194" i="5"/>
  <c r="H1194" i="5"/>
  <c r="J1194" i="5"/>
  <c r="F1194" i="5"/>
  <c r="I1194" i="5"/>
  <c r="R1194" i="5"/>
  <c r="E1818" i="5"/>
  <c r="X1818" i="5"/>
  <c r="J1818" i="5"/>
  <c r="H1818" i="5"/>
  <c r="F1818" i="5"/>
  <c r="R1818" i="5"/>
  <c r="I1818" i="5"/>
  <c r="G1818" i="5"/>
  <c r="I1950" i="5"/>
  <c r="R1950" i="5"/>
  <c r="H1950" i="5"/>
  <c r="J1950" i="5"/>
  <c r="G1950" i="5"/>
  <c r="E439" i="5"/>
  <c r="X439" i="5"/>
  <c r="H439" i="5"/>
  <c r="R439" i="5"/>
  <c r="J439" i="5"/>
  <c r="F439" i="5"/>
  <c r="I439" i="5"/>
  <c r="G439" i="5"/>
  <c r="E1629" i="5"/>
  <c r="X1629" i="5"/>
  <c r="R1629" i="5"/>
  <c r="H1629" i="5"/>
  <c r="J1629" i="5"/>
  <c r="F1629" i="5"/>
  <c r="I1629" i="5"/>
  <c r="G1629" i="5"/>
  <c r="E775" i="5"/>
  <c r="X775" i="5"/>
  <c r="J775" i="5"/>
  <c r="F775" i="5"/>
  <c r="R775" i="5"/>
  <c r="H775" i="5"/>
  <c r="I775" i="5"/>
  <c r="E295" i="5"/>
  <c r="X295" i="5"/>
  <c r="F295" i="5"/>
  <c r="R295" i="5"/>
  <c r="I295" i="5"/>
  <c r="J295" i="5"/>
  <c r="H295" i="5"/>
  <c r="G295" i="5"/>
  <c r="E523" i="5"/>
  <c r="X523" i="5"/>
  <c r="F523" i="5"/>
  <c r="J523" i="5"/>
  <c r="R523" i="5"/>
  <c r="H523" i="5"/>
  <c r="I523" i="5"/>
  <c r="E739" i="5"/>
  <c r="X739" i="5"/>
  <c r="I739" i="5"/>
  <c r="J739" i="5"/>
  <c r="H739" i="5"/>
  <c r="F739" i="5"/>
  <c r="R739" i="5"/>
  <c r="E1459" i="5"/>
  <c r="X1459" i="5"/>
  <c r="J1459" i="5"/>
  <c r="I1459" i="5"/>
  <c r="R1459" i="5"/>
  <c r="F1459" i="5"/>
  <c r="E2335" i="5"/>
  <c r="X2335" i="5"/>
  <c r="I2335" i="5"/>
  <c r="R2335" i="5"/>
  <c r="J2335" i="5"/>
  <c r="H2335" i="5"/>
  <c r="F2335" i="5"/>
  <c r="E2322" i="5"/>
  <c r="X2322" i="5"/>
  <c r="F2322" i="5"/>
  <c r="J2322" i="5"/>
  <c r="R2322" i="5"/>
  <c r="H2322" i="5"/>
  <c r="I2322" i="5"/>
  <c r="G2322" i="5"/>
  <c r="H2418" i="5"/>
  <c r="I2418" i="5"/>
  <c r="E2418" i="5"/>
  <c r="X2418" i="5"/>
  <c r="R2418" i="5"/>
  <c r="F2418" i="5"/>
  <c r="J2418" i="5"/>
  <c r="E883" i="5"/>
  <c r="X883" i="5"/>
  <c r="J883" i="5"/>
  <c r="R883" i="5"/>
  <c r="F883" i="5"/>
  <c r="H883" i="5"/>
  <c r="I883" i="5"/>
  <c r="E2119" i="5"/>
  <c r="X2119" i="5"/>
  <c r="R2119" i="5"/>
  <c r="J2119" i="5"/>
  <c r="H2119" i="5"/>
  <c r="F2119" i="5"/>
  <c r="I2119" i="5"/>
  <c r="G2119" i="5"/>
  <c r="E1569" i="5"/>
  <c r="X1569" i="5"/>
  <c r="F1569" i="5"/>
  <c r="H1569" i="5"/>
  <c r="R1569" i="5"/>
  <c r="I1569" i="5"/>
  <c r="J1569" i="5"/>
  <c r="E1665" i="5"/>
  <c r="X1665" i="5"/>
  <c r="F1665" i="5"/>
  <c r="I1665" i="5"/>
  <c r="R1665" i="5"/>
  <c r="J1665" i="5"/>
  <c r="H1665" i="5"/>
  <c r="E1761" i="5"/>
  <c r="X1761" i="5"/>
  <c r="H1761" i="5"/>
  <c r="F1761" i="5"/>
  <c r="J1761" i="5"/>
  <c r="R1761" i="5"/>
  <c r="I1761" i="5"/>
  <c r="E1857" i="5"/>
  <c r="X1857" i="5"/>
  <c r="H1857" i="5"/>
  <c r="R1857" i="5"/>
  <c r="F1857" i="5"/>
  <c r="I1857" i="5"/>
  <c r="J1857" i="5"/>
  <c r="E2085" i="5"/>
  <c r="X2085" i="5"/>
  <c r="F2085" i="5"/>
  <c r="R2085" i="5"/>
  <c r="I2085" i="5"/>
  <c r="H2085" i="5"/>
  <c r="J2085" i="5"/>
  <c r="F1120" i="5"/>
  <c r="J1900" i="5"/>
  <c r="F316" i="5"/>
  <c r="J1473" i="5"/>
  <c r="R2104" i="5"/>
  <c r="G1795" i="5"/>
  <c r="F654" i="5"/>
  <c r="J1233" i="5"/>
  <c r="E41" i="5"/>
  <c r="X41" i="5"/>
  <c r="J41" i="5"/>
  <c r="H41" i="5"/>
  <c r="R41" i="5"/>
  <c r="I41" i="5"/>
  <c r="F41" i="5"/>
  <c r="E869" i="5"/>
  <c r="X869" i="5"/>
  <c r="F869" i="5"/>
  <c r="J869" i="5"/>
  <c r="I869" i="5"/>
  <c r="R869" i="5"/>
  <c r="H869" i="5"/>
  <c r="E1733" i="5"/>
  <c r="X1733" i="5"/>
  <c r="R1733" i="5"/>
  <c r="I1733" i="5"/>
  <c r="H1733" i="5"/>
  <c r="J1733" i="5"/>
  <c r="F1733" i="5"/>
  <c r="G1733" i="5"/>
  <c r="E1865" i="5"/>
  <c r="X1865" i="5"/>
  <c r="H1865" i="5"/>
  <c r="J1865" i="5"/>
  <c r="I1865" i="5"/>
  <c r="F1865" i="5"/>
  <c r="R1865" i="5"/>
  <c r="E2309" i="5"/>
  <c r="X2309" i="5"/>
  <c r="I2309" i="5"/>
  <c r="H2309" i="5"/>
  <c r="J2309" i="5"/>
  <c r="F2309" i="5"/>
  <c r="R2309" i="5"/>
  <c r="E2429" i="5"/>
  <c r="X2429" i="5"/>
  <c r="R2429" i="5"/>
  <c r="H2429" i="5"/>
  <c r="F2429" i="5"/>
  <c r="J2429" i="5"/>
  <c r="I2429" i="5"/>
  <c r="G2429" i="5"/>
  <c r="G1697" i="5"/>
  <c r="E100" i="5"/>
  <c r="X100" i="5"/>
  <c r="J100" i="5"/>
  <c r="F100" i="5"/>
  <c r="R100" i="5"/>
  <c r="H100" i="5"/>
  <c r="I100" i="5"/>
  <c r="E196" i="5"/>
  <c r="X196" i="5"/>
  <c r="J196" i="5"/>
  <c r="H196" i="5"/>
  <c r="F196" i="5"/>
  <c r="R196" i="5"/>
  <c r="I196" i="5"/>
  <c r="G196" i="5"/>
  <c r="E532" i="5"/>
  <c r="X532" i="5"/>
  <c r="I532" i="5"/>
  <c r="R532" i="5"/>
  <c r="H532" i="5"/>
  <c r="J532" i="5"/>
  <c r="F532" i="5"/>
  <c r="E592" i="5"/>
  <c r="X592" i="5"/>
  <c r="F592" i="5"/>
  <c r="R592" i="5"/>
  <c r="I592" i="5"/>
  <c r="J592" i="5"/>
  <c r="H592" i="5"/>
  <c r="E760" i="5"/>
  <c r="X760" i="5"/>
  <c r="J760" i="5"/>
  <c r="F760" i="5"/>
  <c r="I760" i="5"/>
  <c r="R760" i="5"/>
  <c r="H760" i="5"/>
  <c r="E1168" i="5"/>
  <c r="X1168" i="5"/>
  <c r="I1168" i="5"/>
  <c r="R1168" i="5"/>
  <c r="H1168" i="5"/>
  <c r="F1168" i="5"/>
  <c r="J1168" i="5"/>
  <c r="E1228" i="5"/>
  <c r="X1228" i="5"/>
  <c r="F1228" i="5"/>
  <c r="J1228" i="5"/>
  <c r="E1408" i="5"/>
  <c r="X1408" i="5"/>
  <c r="J1408" i="5"/>
  <c r="I1408" i="5"/>
  <c r="H1408" i="5"/>
  <c r="F1408" i="5"/>
  <c r="R1408" i="5"/>
  <c r="R1588" i="5"/>
  <c r="F1588" i="5"/>
  <c r="G1588" i="5"/>
  <c r="E1648" i="5"/>
  <c r="X1648" i="5"/>
  <c r="F1648" i="5"/>
  <c r="J1648" i="5"/>
  <c r="H1648" i="5"/>
  <c r="R1648" i="5"/>
  <c r="I1648" i="5"/>
  <c r="G1648" i="5"/>
  <c r="E1696" i="5"/>
  <c r="X1696" i="5"/>
  <c r="F1696" i="5"/>
  <c r="R1696" i="5"/>
  <c r="H1696" i="5"/>
  <c r="I1696" i="5"/>
  <c r="J1696" i="5"/>
  <c r="E1768" i="5"/>
  <c r="X1768" i="5"/>
  <c r="H1768" i="5"/>
  <c r="I1768" i="5"/>
  <c r="J1768" i="5"/>
  <c r="R1768" i="5"/>
  <c r="F1768" i="5"/>
  <c r="E1840" i="5"/>
  <c r="X1840" i="5"/>
  <c r="R1840" i="5"/>
  <c r="F1840" i="5"/>
  <c r="I1840" i="5"/>
  <c r="J1840" i="5"/>
  <c r="H1840" i="5"/>
  <c r="E2200" i="5"/>
  <c r="X2200" i="5"/>
  <c r="R2200" i="5"/>
  <c r="H2200" i="5"/>
  <c r="F2200" i="5"/>
  <c r="I2200" i="5"/>
  <c r="J2200" i="5"/>
  <c r="J2260" i="5"/>
  <c r="E2260" i="5"/>
  <c r="X2260" i="5"/>
  <c r="R2260" i="5"/>
  <c r="F2260" i="5"/>
  <c r="I2260" i="5"/>
  <c r="H2260" i="5"/>
  <c r="E2368" i="5"/>
  <c r="X2368" i="5"/>
  <c r="R2368" i="5"/>
  <c r="J2368" i="5"/>
  <c r="I2368" i="5"/>
  <c r="H2368" i="5"/>
  <c r="F2368" i="5"/>
  <c r="E341" i="5"/>
  <c r="X341" i="5"/>
  <c r="J341" i="5"/>
  <c r="R341" i="5"/>
  <c r="H341" i="5"/>
  <c r="F341" i="5"/>
  <c r="I341" i="5"/>
  <c r="E1241" i="5"/>
  <c r="X1241" i="5"/>
  <c r="J1241" i="5"/>
  <c r="F1241" i="5"/>
  <c r="H1241" i="5"/>
  <c r="R1241" i="5"/>
  <c r="I1241" i="5"/>
  <c r="G1241" i="5"/>
  <c r="E1361" i="5"/>
  <c r="X1361" i="5"/>
  <c r="H1361" i="5"/>
  <c r="F1361" i="5"/>
  <c r="J1361" i="5"/>
  <c r="I1361" i="5"/>
  <c r="R1361" i="5"/>
  <c r="E1505" i="5"/>
  <c r="X1505" i="5"/>
  <c r="R1505" i="5"/>
  <c r="F1505" i="5"/>
  <c r="H1505" i="5"/>
  <c r="J1505" i="5"/>
  <c r="I1505" i="5"/>
  <c r="E2261" i="5"/>
  <c r="X2261" i="5"/>
  <c r="H2261" i="5"/>
  <c r="R2261" i="5"/>
  <c r="J2261" i="5"/>
  <c r="F2261" i="5"/>
  <c r="I2261" i="5"/>
  <c r="E318" i="5"/>
  <c r="X318" i="5"/>
  <c r="J318" i="5"/>
  <c r="I318" i="5"/>
  <c r="H318" i="5"/>
  <c r="F318" i="5"/>
  <c r="R318" i="5"/>
  <c r="E510" i="5"/>
  <c r="X510" i="5"/>
  <c r="F510" i="5"/>
  <c r="J510" i="5"/>
  <c r="H510" i="5"/>
  <c r="R510" i="5"/>
  <c r="I510" i="5"/>
  <c r="E1014" i="5"/>
  <c r="X1014" i="5"/>
  <c r="F1014" i="5"/>
  <c r="J1014" i="5"/>
  <c r="H1014" i="5"/>
  <c r="R1014" i="5"/>
  <c r="I1014" i="5"/>
  <c r="E1362" i="5"/>
  <c r="X1362" i="5"/>
  <c r="J1362" i="5"/>
  <c r="F1362" i="5"/>
  <c r="I1362" i="5"/>
  <c r="R1362" i="5"/>
  <c r="G1362" i="5"/>
  <c r="H1362" i="5"/>
  <c r="E2070" i="5"/>
  <c r="X2070" i="5"/>
  <c r="H2070" i="5"/>
  <c r="J2070" i="5"/>
  <c r="I2070" i="5"/>
  <c r="R2070" i="5"/>
  <c r="F2070" i="5"/>
  <c r="F763" i="5"/>
  <c r="H763" i="5"/>
  <c r="I763" i="5"/>
  <c r="E1015" i="5"/>
  <c r="X1015" i="5"/>
  <c r="J1015" i="5"/>
  <c r="I1015" i="5"/>
  <c r="H1015" i="5"/>
  <c r="R1015" i="5"/>
  <c r="F1015" i="5"/>
  <c r="E1339" i="5"/>
  <c r="X1339" i="5"/>
  <c r="H1339" i="5"/>
  <c r="R1339" i="5"/>
  <c r="J1339" i="5"/>
  <c r="I1339" i="5"/>
  <c r="F1339" i="5"/>
  <c r="H1627" i="5"/>
  <c r="E1627" i="5"/>
  <c r="X1627" i="5"/>
  <c r="R1627" i="5"/>
  <c r="J1627" i="5"/>
  <c r="E2193" i="5"/>
  <c r="X2193" i="5"/>
  <c r="H2193" i="5"/>
  <c r="I2193" i="5"/>
  <c r="J2193" i="5"/>
  <c r="R2193" i="5"/>
  <c r="F2193" i="5"/>
  <c r="E259" i="5"/>
  <c r="X259" i="5"/>
  <c r="J259" i="5"/>
  <c r="R259" i="5"/>
  <c r="H259" i="5"/>
  <c r="I259" i="5"/>
  <c r="F259" i="5"/>
  <c r="E547" i="5"/>
  <c r="X547" i="5"/>
  <c r="H547" i="5"/>
  <c r="J547" i="5"/>
  <c r="I547" i="5"/>
  <c r="R547" i="5"/>
  <c r="F547" i="5"/>
  <c r="F1843" i="5"/>
  <c r="J1843" i="5"/>
  <c r="E2095" i="5"/>
  <c r="X2095" i="5"/>
  <c r="F2095" i="5"/>
  <c r="H2095" i="5"/>
  <c r="I2095" i="5"/>
  <c r="J2095" i="5"/>
  <c r="R2095" i="5"/>
  <c r="E2359" i="5"/>
  <c r="X2359" i="5"/>
  <c r="R2359" i="5"/>
  <c r="I2359" i="5"/>
  <c r="E1267" i="5"/>
  <c r="X1267" i="5"/>
  <c r="R1267" i="5"/>
  <c r="F1267" i="5"/>
  <c r="H1267" i="5"/>
  <c r="I1267" i="5"/>
  <c r="J1267" i="5"/>
  <c r="F1735" i="5"/>
  <c r="I1735" i="5"/>
  <c r="R1735" i="5"/>
  <c r="J1735" i="5"/>
  <c r="E2035" i="5"/>
  <c r="X2035" i="5"/>
  <c r="R2035" i="5"/>
  <c r="I2035" i="5"/>
  <c r="H2035" i="5"/>
  <c r="J2035" i="5"/>
  <c r="F2035" i="5"/>
  <c r="E1350" i="5"/>
  <c r="X1350" i="5"/>
  <c r="F1350" i="5"/>
  <c r="R1350" i="5"/>
  <c r="J1350" i="5"/>
  <c r="H1350" i="5"/>
  <c r="I1350" i="5"/>
  <c r="G1350" i="5"/>
  <c r="E1890" i="5"/>
  <c r="X1890" i="5"/>
  <c r="J1890" i="5"/>
  <c r="I1890" i="5"/>
  <c r="F1890" i="5"/>
  <c r="H1890" i="5"/>
  <c r="R1890" i="5"/>
  <c r="G1890" i="5"/>
  <c r="E1507" i="5"/>
  <c r="X1507" i="5"/>
  <c r="H1507" i="5"/>
  <c r="I1507" i="5"/>
  <c r="J1507" i="5"/>
  <c r="E1819" i="5"/>
  <c r="X1819" i="5"/>
  <c r="J1819" i="5"/>
  <c r="H1819" i="5"/>
  <c r="F1819" i="5"/>
  <c r="I1819" i="5"/>
  <c r="R1819" i="5"/>
  <c r="E69" i="5"/>
  <c r="X69" i="5"/>
  <c r="J69" i="5"/>
  <c r="F69" i="5"/>
  <c r="R69" i="5"/>
  <c r="H69" i="5"/>
  <c r="I69" i="5"/>
  <c r="G69" i="5"/>
  <c r="E1041" i="5"/>
  <c r="X1041" i="5"/>
  <c r="H1041" i="5"/>
  <c r="J1041" i="5"/>
  <c r="F1041" i="5"/>
  <c r="I1041" i="5"/>
  <c r="R1041" i="5"/>
  <c r="G1041" i="5"/>
  <c r="E1305" i="5"/>
  <c r="X1305" i="5"/>
  <c r="J1305" i="5"/>
  <c r="R1305" i="5"/>
  <c r="F1305" i="5"/>
  <c r="H1305" i="5"/>
  <c r="I1305" i="5"/>
  <c r="E1977" i="5"/>
  <c r="X1977" i="5"/>
  <c r="H1977" i="5"/>
  <c r="F1977" i="5"/>
  <c r="I1977" i="5"/>
  <c r="J1977" i="5"/>
  <c r="R1977" i="5"/>
  <c r="E2205" i="5"/>
  <c r="X2205" i="5"/>
  <c r="H2205" i="5"/>
  <c r="F2205" i="5"/>
  <c r="I2205" i="5"/>
  <c r="R2205" i="5"/>
  <c r="J2205" i="5"/>
  <c r="E2165" i="5"/>
  <c r="X2165" i="5"/>
  <c r="I2165" i="5"/>
  <c r="F2165" i="5"/>
  <c r="R2165" i="5"/>
  <c r="H2165" i="5"/>
  <c r="J2165" i="5"/>
  <c r="I1843" i="5"/>
  <c r="J1437" i="5"/>
  <c r="F2226" i="5"/>
  <c r="F113" i="5"/>
  <c r="F1353" i="5"/>
  <c r="E2157" i="5"/>
  <c r="X2157" i="5"/>
  <c r="H2157" i="5"/>
  <c r="I2157" i="5"/>
  <c r="J2157" i="5"/>
  <c r="F2157" i="5"/>
  <c r="R2157" i="5"/>
  <c r="G2157" i="5"/>
  <c r="G1459" i="5"/>
  <c r="H1900" i="5"/>
  <c r="G667" i="5"/>
  <c r="I2094" i="5"/>
  <c r="R835" i="5"/>
  <c r="G2359" i="5"/>
  <c r="R1437" i="5"/>
  <c r="E763" i="5"/>
  <c r="X763" i="5"/>
  <c r="G2226" i="5"/>
  <c r="H113" i="5"/>
  <c r="I1780" i="5"/>
  <c r="I2034" i="5"/>
  <c r="E65" i="5"/>
  <c r="X65" i="5"/>
  <c r="H65" i="5"/>
  <c r="R65" i="5"/>
  <c r="J65" i="5"/>
  <c r="I65" i="5"/>
  <c r="F65" i="5"/>
  <c r="E125" i="5"/>
  <c r="X125" i="5"/>
  <c r="J125" i="5"/>
  <c r="R125" i="5"/>
  <c r="I125" i="5"/>
  <c r="F125" i="5"/>
  <c r="H125" i="5"/>
  <c r="G125" i="5"/>
  <c r="E257" i="5"/>
  <c r="X257" i="5"/>
  <c r="J257" i="5"/>
  <c r="R257" i="5"/>
  <c r="I257" i="5"/>
  <c r="H257" i="5"/>
  <c r="F257" i="5"/>
  <c r="G257" i="5"/>
  <c r="E509" i="5"/>
  <c r="X509" i="5"/>
  <c r="R509" i="5"/>
  <c r="I509" i="5"/>
  <c r="J509" i="5"/>
  <c r="H509" i="5"/>
  <c r="F509" i="5"/>
  <c r="G509" i="5"/>
  <c r="E617" i="5"/>
  <c r="X617" i="5"/>
  <c r="I617" i="5"/>
  <c r="J617" i="5"/>
  <c r="R617" i="5"/>
  <c r="F617" i="5"/>
  <c r="H617" i="5"/>
  <c r="E1073" i="5"/>
  <c r="X1073" i="5"/>
  <c r="I1073" i="5"/>
  <c r="F1073" i="5"/>
  <c r="R1073" i="5"/>
  <c r="H1073" i="5"/>
  <c r="J1073" i="5"/>
  <c r="E1301" i="5"/>
  <c r="X1301" i="5"/>
  <c r="I1301" i="5"/>
  <c r="R1301" i="5"/>
  <c r="H1301" i="5"/>
  <c r="F1301" i="5"/>
  <c r="J1301" i="5"/>
  <c r="G1301" i="5"/>
  <c r="E1901" i="5"/>
  <c r="X1901" i="5"/>
  <c r="J1901" i="5"/>
  <c r="I1901" i="5"/>
  <c r="H1901" i="5"/>
  <c r="R1901" i="5"/>
  <c r="F1901" i="5"/>
  <c r="G1408" i="5"/>
  <c r="G1361" i="5"/>
  <c r="E388" i="5"/>
  <c r="X388" i="5"/>
  <c r="I388" i="5"/>
  <c r="J388" i="5"/>
  <c r="H388" i="5"/>
  <c r="G388" i="5"/>
  <c r="R388" i="5"/>
  <c r="F388" i="5"/>
  <c r="E448" i="5"/>
  <c r="X448" i="5"/>
  <c r="R448" i="5"/>
  <c r="J448" i="5"/>
  <c r="F448" i="5"/>
  <c r="I448" i="5"/>
  <c r="H448" i="5"/>
  <c r="E508" i="5"/>
  <c r="X508" i="5"/>
  <c r="F508" i="5"/>
  <c r="H508" i="5"/>
  <c r="I508" i="5"/>
  <c r="J508" i="5"/>
  <c r="R508" i="5"/>
  <c r="E796" i="5"/>
  <c r="X796" i="5"/>
  <c r="R796" i="5"/>
  <c r="I796" i="5"/>
  <c r="H796" i="5"/>
  <c r="F796" i="5"/>
  <c r="J796" i="5"/>
  <c r="E904" i="5"/>
  <c r="X904" i="5"/>
  <c r="J904" i="5"/>
  <c r="I904" i="5"/>
  <c r="H904" i="5"/>
  <c r="F904" i="5"/>
  <c r="R904" i="5"/>
  <c r="E1444" i="5"/>
  <c r="X1444" i="5"/>
  <c r="F1444" i="5"/>
  <c r="H1444" i="5"/>
  <c r="G1444" i="5"/>
  <c r="J1444" i="5"/>
  <c r="I1444" i="5"/>
  <c r="R1444" i="5"/>
  <c r="E1876" i="5"/>
  <c r="X1876" i="5"/>
  <c r="I1876" i="5"/>
  <c r="R1876" i="5"/>
  <c r="H1876" i="5"/>
  <c r="J1876" i="5"/>
  <c r="F1876" i="5"/>
  <c r="G1876" i="5"/>
  <c r="E1936" i="5"/>
  <c r="X1936" i="5"/>
  <c r="J1936" i="5"/>
  <c r="I1936" i="5"/>
  <c r="R1936" i="5"/>
  <c r="F1936" i="5"/>
  <c r="H1936" i="5"/>
  <c r="E809" i="5"/>
  <c r="X809" i="5"/>
  <c r="F809" i="5"/>
  <c r="I809" i="5"/>
  <c r="R809" i="5"/>
  <c r="J809" i="5"/>
  <c r="H809" i="5"/>
  <c r="G809" i="5"/>
  <c r="E1169" i="5"/>
  <c r="X1169" i="5"/>
  <c r="J1169" i="5"/>
  <c r="I1169" i="5"/>
  <c r="F1169" i="5"/>
  <c r="R1169" i="5"/>
  <c r="H1169" i="5"/>
  <c r="G1865" i="5"/>
  <c r="E750" i="5"/>
  <c r="X750" i="5"/>
  <c r="I750" i="5"/>
  <c r="J750" i="5"/>
  <c r="H750" i="5"/>
  <c r="F750" i="5"/>
  <c r="R750" i="5"/>
  <c r="E858" i="5"/>
  <c r="X858" i="5"/>
  <c r="J858" i="5"/>
  <c r="I858" i="5"/>
  <c r="H858" i="5"/>
  <c r="F858" i="5"/>
  <c r="R858" i="5"/>
  <c r="E1146" i="5"/>
  <c r="X1146" i="5"/>
  <c r="J1146" i="5"/>
  <c r="I1146" i="5"/>
  <c r="R1146" i="5"/>
  <c r="H1146" i="5"/>
  <c r="F1146" i="5"/>
  <c r="G1146" i="5"/>
  <c r="E1530" i="5"/>
  <c r="X1530" i="5"/>
  <c r="H1530" i="5"/>
  <c r="F1530" i="5"/>
  <c r="I1530" i="5"/>
  <c r="R1530" i="5"/>
  <c r="J1530" i="5"/>
  <c r="G1530" i="5"/>
  <c r="E367" i="5"/>
  <c r="X367" i="5"/>
  <c r="J367" i="5"/>
  <c r="I367" i="5"/>
  <c r="F367" i="5"/>
  <c r="R367" i="5"/>
  <c r="H367" i="5"/>
  <c r="E1807" i="5"/>
  <c r="X1807" i="5"/>
  <c r="J1807" i="5"/>
  <c r="H1807" i="5"/>
  <c r="F1807" i="5"/>
  <c r="I1807" i="5"/>
  <c r="R1807" i="5"/>
  <c r="G1807" i="5"/>
  <c r="E2131" i="5"/>
  <c r="X2131" i="5"/>
  <c r="J2131" i="5"/>
  <c r="I2131" i="5"/>
  <c r="F2131" i="5"/>
  <c r="R2131" i="5"/>
  <c r="H2131" i="5"/>
  <c r="E2383" i="5"/>
  <c r="X2383" i="5"/>
  <c r="H2383" i="5"/>
  <c r="J2383" i="5"/>
  <c r="I2383" i="5"/>
  <c r="F2383" i="5"/>
  <c r="R2383" i="5"/>
  <c r="E153" i="5"/>
  <c r="X153" i="5"/>
  <c r="J153" i="5"/>
  <c r="F153" i="5"/>
  <c r="H153" i="5"/>
  <c r="R153" i="5"/>
  <c r="I153" i="5"/>
  <c r="E525" i="5"/>
  <c r="X525" i="5"/>
  <c r="J525" i="5"/>
  <c r="I525" i="5"/>
  <c r="F525" i="5"/>
  <c r="R525" i="5"/>
  <c r="H525" i="5"/>
  <c r="E621" i="5"/>
  <c r="X621" i="5"/>
  <c r="F621" i="5"/>
  <c r="I621" i="5"/>
  <c r="R621" i="5"/>
  <c r="H621" i="5"/>
  <c r="J621" i="5"/>
  <c r="E1137" i="5"/>
  <c r="X1137" i="5"/>
  <c r="I1137" i="5"/>
  <c r="H1137" i="5"/>
  <c r="J1137" i="5"/>
  <c r="R1137" i="5"/>
  <c r="F1137" i="5"/>
  <c r="E1245" i="5"/>
  <c r="X1245" i="5"/>
  <c r="H1245" i="5"/>
  <c r="R1245" i="5"/>
  <c r="J1245" i="5"/>
  <c r="F1245" i="5"/>
  <c r="I1245" i="5"/>
  <c r="E1917" i="5"/>
  <c r="X1917" i="5"/>
  <c r="R1917" i="5"/>
  <c r="I1917" i="5"/>
  <c r="H1917" i="5"/>
  <c r="F1917" i="5"/>
  <c r="J1917" i="5"/>
  <c r="E931" i="5"/>
  <c r="X931" i="5"/>
  <c r="I931" i="5"/>
  <c r="R931" i="5"/>
  <c r="J931" i="5"/>
  <c r="F931" i="5"/>
  <c r="H931" i="5"/>
  <c r="G931" i="5"/>
  <c r="E1723" i="5"/>
  <c r="X1723" i="5"/>
  <c r="H1723" i="5"/>
  <c r="I1723" i="5"/>
  <c r="R1723" i="5"/>
  <c r="J1723" i="5"/>
  <c r="F1723" i="5"/>
  <c r="R1963" i="5"/>
  <c r="J1963" i="5"/>
  <c r="F1963" i="5"/>
  <c r="I1963" i="5"/>
  <c r="E175" i="5"/>
  <c r="X175" i="5"/>
  <c r="J175" i="5"/>
  <c r="R175" i="5"/>
  <c r="F175" i="5"/>
  <c r="H175" i="5"/>
  <c r="I175" i="5"/>
  <c r="E379" i="5"/>
  <c r="X379" i="5"/>
  <c r="I379" i="5"/>
  <c r="F379" i="5"/>
  <c r="H379" i="5"/>
  <c r="J379" i="5"/>
  <c r="R379" i="5"/>
  <c r="E559" i="5"/>
  <c r="X559" i="5"/>
  <c r="R559" i="5"/>
  <c r="I559" i="5"/>
  <c r="H559" i="5"/>
  <c r="J559" i="5"/>
  <c r="F559" i="5"/>
  <c r="E787" i="5"/>
  <c r="X787" i="5"/>
  <c r="I787" i="5"/>
  <c r="H787" i="5"/>
  <c r="R787" i="5"/>
  <c r="F787" i="5"/>
  <c r="J787" i="5"/>
  <c r="E991" i="5"/>
  <c r="X991" i="5"/>
  <c r="R991" i="5"/>
  <c r="F991" i="5"/>
  <c r="I991" i="5"/>
  <c r="H991" i="5"/>
  <c r="J991" i="5"/>
  <c r="E1495" i="5"/>
  <c r="X1495" i="5"/>
  <c r="J1495" i="5"/>
  <c r="H1495" i="5"/>
  <c r="F1495" i="5"/>
  <c r="I1495" i="5"/>
  <c r="R1495" i="5"/>
  <c r="E1711" i="5"/>
  <c r="X1711" i="5"/>
  <c r="I1711" i="5"/>
  <c r="J1711" i="5"/>
  <c r="F1711" i="5"/>
  <c r="H1711" i="5"/>
  <c r="R1711" i="5"/>
  <c r="E2227" i="5"/>
  <c r="X2227" i="5"/>
  <c r="H2227" i="5"/>
  <c r="J2227" i="5"/>
  <c r="I2227" i="5"/>
  <c r="R2227" i="5"/>
  <c r="F2227" i="5"/>
  <c r="E1278" i="5"/>
  <c r="X1278" i="5"/>
  <c r="H1278" i="5"/>
  <c r="J1278" i="5"/>
  <c r="F1278" i="5"/>
  <c r="I1278" i="5"/>
  <c r="R1278" i="5"/>
  <c r="E633" i="5"/>
  <c r="X633" i="5"/>
  <c r="I633" i="5"/>
  <c r="F633" i="5"/>
  <c r="J633" i="5"/>
  <c r="R633" i="5"/>
  <c r="H633" i="5"/>
  <c r="E729" i="5"/>
  <c r="X729" i="5"/>
  <c r="I729" i="5"/>
  <c r="R729" i="5"/>
  <c r="J729" i="5"/>
  <c r="F729" i="5"/>
  <c r="H729" i="5"/>
  <c r="E861" i="5"/>
  <c r="X861" i="5"/>
  <c r="F861" i="5"/>
  <c r="R861" i="5"/>
  <c r="I861" i="5"/>
  <c r="J861" i="5"/>
  <c r="H861" i="5"/>
  <c r="E2037" i="5"/>
  <c r="X2037" i="5"/>
  <c r="J2037" i="5"/>
  <c r="R2037" i="5"/>
  <c r="H2037" i="5"/>
  <c r="I2037" i="5"/>
  <c r="F2037" i="5"/>
  <c r="G2037" i="5"/>
  <c r="E1253" i="5"/>
  <c r="X1253" i="5"/>
  <c r="J1253" i="5"/>
  <c r="H1253" i="5"/>
  <c r="I1253" i="5"/>
  <c r="R1253" i="5"/>
  <c r="F1253" i="5"/>
  <c r="G1253" i="5"/>
  <c r="G1708" i="5"/>
  <c r="R1708" i="5"/>
  <c r="H1708" i="5"/>
  <c r="J1708" i="5"/>
  <c r="F1708" i="5"/>
  <c r="I1708" i="5"/>
  <c r="E1613" i="5"/>
  <c r="X1613" i="5"/>
  <c r="R1613" i="5"/>
  <c r="J1613" i="5"/>
  <c r="I1613" i="5"/>
  <c r="F1613" i="5"/>
  <c r="H1613" i="5"/>
  <c r="E283" i="5"/>
  <c r="X283" i="5"/>
  <c r="H283" i="5"/>
  <c r="J283" i="5"/>
  <c r="R283" i="5"/>
  <c r="I283" i="5"/>
  <c r="F283" i="5"/>
  <c r="G283" i="5"/>
  <c r="E789" i="5"/>
  <c r="X789" i="5"/>
  <c r="I789" i="5"/>
  <c r="R789" i="5"/>
  <c r="J789" i="5"/>
  <c r="F789" i="5"/>
  <c r="H789" i="5"/>
  <c r="G789" i="5"/>
  <c r="E1749" i="5"/>
  <c r="X1749" i="5"/>
  <c r="J1749" i="5"/>
  <c r="F1749" i="5"/>
  <c r="R1749" i="5"/>
  <c r="I1749" i="5"/>
  <c r="H1749" i="5"/>
  <c r="G2097" i="5"/>
  <c r="E2097" i="5"/>
  <c r="X2097" i="5"/>
  <c r="I2097" i="5"/>
  <c r="R2097" i="5"/>
  <c r="F2097" i="5"/>
  <c r="H2097" i="5"/>
  <c r="J2097" i="5"/>
  <c r="E1891" i="5"/>
  <c r="X1891" i="5"/>
  <c r="J1891" i="5"/>
  <c r="R1891" i="5"/>
  <c r="H1891" i="5"/>
  <c r="F1891" i="5"/>
  <c r="I1891" i="5"/>
  <c r="G1891" i="5"/>
  <c r="E967" i="5"/>
  <c r="X967" i="5"/>
  <c r="R967" i="5"/>
  <c r="J967" i="5"/>
  <c r="I967" i="5"/>
  <c r="H967" i="5"/>
  <c r="F967" i="5"/>
  <c r="E233" i="5"/>
  <c r="X233" i="5"/>
  <c r="H233" i="5"/>
  <c r="F233" i="5"/>
  <c r="I233" i="5"/>
  <c r="R233" i="5"/>
  <c r="J233" i="5"/>
  <c r="E665" i="5"/>
  <c r="X665" i="5"/>
  <c r="H665" i="5"/>
  <c r="R665" i="5"/>
  <c r="F665" i="5"/>
  <c r="I665" i="5"/>
  <c r="J665" i="5"/>
  <c r="E1985" i="5"/>
  <c r="X1985" i="5"/>
  <c r="R1985" i="5"/>
  <c r="I1985" i="5"/>
  <c r="H1985" i="5"/>
  <c r="F1985" i="5"/>
  <c r="J1985" i="5"/>
  <c r="E940" i="5"/>
  <c r="X940" i="5"/>
  <c r="J940" i="5"/>
  <c r="H940" i="5"/>
  <c r="F940" i="5"/>
  <c r="R940" i="5"/>
  <c r="I940" i="5"/>
  <c r="F1480" i="5"/>
  <c r="J1480" i="5"/>
  <c r="H1480" i="5"/>
  <c r="G1480" i="5"/>
  <c r="E2380" i="5"/>
  <c r="X2380" i="5"/>
  <c r="H2380" i="5"/>
  <c r="G2380" i="5"/>
  <c r="J2380" i="5"/>
  <c r="I2380" i="5"/>
  <c r="R2380" i="5"/>
  <c r="F2380" i="5"/>
  <c r="E2033" i="5"/>
  <c r="X2033" i="5"/>
  <c r="F2033" i="5"/>
  <c r="J2033" i="5"/>
  <c r="I2033" i="5"/>
  <c r="R2033" i="5"/>
  <c r="H2033" i="5"/>
  <c r="R2034" i="5"/>
  <c r="E245" i="5"/>
  <c r="X245" i="5"/>
  <c r="J245" i="5"/>
  <c r="H245" i="5"/>
  <c r="I245" i="5"/>
  <c r="G245" i="5"/>
  <c r="R245" i="5"/>
  <c r="F245" i="5"/>
  <c r="E676" i="5"/>
  <c r="X676" i="5"/>
  <c r="F676" i="5"/>
  <c r="I676" i="5"/>
  <c r="J676" i="5"/>
  <c r="H676" i="5"/>
  <c r="G676" i="5"/>
  <c r="R676" i="5"/>
  <c r="E1012" i="5"/>
  <c r="X1012" i="5"/>
  <c r="F1012" i="5"/>
  <c r="J1012" i="5"/>
  <c r="I1012" i="5"/>
  <c r="R1012" i="5"/>
  <c r="H1012" i="5"/>
  <c r="E1192" i="5"/>
  <c r="X1192" i="5"/>
  <c r="I1192" i="5"/>
  <c r="R1192" i="5"/>
  <c r="J1192" i="5"/>
  <c r="H1192" i="5"/>
  <c r="F1192" i="5"/>
  <c r="E1492" i="5"/>
  <c r="X1492" i="5"/>
  <c r="H1492" i="5"/>
  <c r="R1492" i="5"/>
  <c r="I1492" i="5"/>
  <c r="F1492" i="5"/>
  <c r="J1492" i="5"/>
  <c r="G1492" i="5"/>
  <c r="E1792" i="5"/>
  <c r="X1792" i="5"/>
  <c r="R1792" i="5"/>
  <c r="J1792" i="5"/>
  <c r="I1792" i="5"/>
  <c r="F1792" i="5"/>
  <c r="H1792" i="5"/>
  <c r="G1792" i="5"/>
  <c r="E2056" i="5"/>
  <c r="X2056" i="5"/>
  <c r="I2056" i="5"/>
  <c r="J2056" i="5"/>
  <c r="R2056" i="5"/>
  <c r="F2056" i="5"/>
  <c r="H2056" i="5"/>
  <c r="E785" i="5"/>
  <c r="X785" i="5"/>
  <c r="J785" i="5"/>
  <c r="R785" i="5"/>
  <c r="H785" i="5"/>
  <c r="F785" i="5"/>
  <c r="I785" i="5"/>
  <c r="G785" i="5"/>
  <c r="E846" i="5"/>
  <c r="X846" i="5"/>
  <c r="F846" i="5"/>
  <c r="I846" i="5"/>
  <c r="H846" i="5"/>
  <c r="J846" i="5"/>
  <c r="R846" i="5"/>
  <c r="E906" i="5"/>
  <c r="X906" i="5"/>
  <c r="H906" i="5"/>
  <c r="F906" i="5"/>
  <c r="I906" i="5"/>
  <c r="R906" i="5"/>
  <c r="J906" i="5"/>
  <c r="E55" i="5"/>
  <c r="X55" i="5"/>
  <c r="J55" i="5"/>
  <c r="F55" i="5"/>
  <c r="R55" i="5"/>
  <c r="H55" i="5"/>
  <c r="I55" i="5"/>
  <c r="E501" i="5"/>
  <c r="X501" i="5"/>
  <c r="J501" i="5"/>
  <c r="I501" i="5"/>
  <c r="R501" i="5"/>
  <c r="F501" i="5"/>
  <c r="H501" i="5"/>
  <c r="E1557" i="5"/>
  <c r="X1557" i="5"/>
  <c r="I1557" i="5"/>
  <c r="J1557" i="5"/>
  <c r="F1557" i="5"/>
  <c r="G1557" i="5"/>
  <c r="H1557" i="5"/>
  <c r="R1557" i="5"/>
  <c r="E2361" i="5"/>
  <c r="X2361" i="5"/>
  <c r="I2361" i="5"/>
  <c r="J2361" i="5"/>
  <c r="H2361" i="5"/>
  <c r="R2361" i="5"/>
  <c r="F2361" i="5"/>
  <c r="E1903" i="5"/>
  <c r="X1903" i="5"/>
  <c r="R1903" i="5"/>
  <c r="I1903" i="5"/>
  <c r="F1903" i="5"/>
  <c r="J1903" i="5"/>
  <c r="H1903" i="5"/>
  <c r="E1447" i="5"/>
  <c r="X1447" i="5"/>
  <c r="R1447" i="5"/>
  <c r="H1447" i="5"/>
  <c r="J1447" i="5"/>
  <c r="I1447" i="5"/>
  <c r="F1447" i="5"/>
  <c r="E1039" i="5"/>
  <c r="X1039" i="5"/>
  <c r="H1039" i="5"/>
  <c r="I1039" i="5"/>
  <c r="J1039" i="5"/>
  <c r="R1039" i="5"/>
  <c r="F1039" i="5"/>
  <c r="E1017" i="5"/>
  <c r="X1017" i="5"/>
  <c r="E821" i="5"/>
  <c r="X821" i="5"/>
  <c r="I821" i="5"/>
  <c r="R821" i="5"/>
  <c r="J821" i="5"/>
  <c r="F821" i="5"/>
  <c r="H821" i="5"/>
  <c r="G821" i="5"/>
  <c r="E1181" i="5"/>
  <c r="X1181" i="5"/>
  <c r="H1181" i="5"/>
  <c r="R1181" i="5"/>
  <c r="F1181" i="5"/>
  <c r="J1181" i="5"/>
  <c r="I1181" i="5"/>
  <c r="G1181" i="5"/>
  <c r="E1661" i="5"/>
  <c r="X1661" i="5"/>
  <c r="H1661" i="5"/>
  <c r="J1661" i="5"/>
  <c r="I1661" i="5"/>
  <c r="R1661" i="5"/>
  <c r="F1661" i="5"/>
  <c r="E2021" i="5"/>
  <c r="X2021" i="5"/>
  <c r="J2021" i="5"/>
  <c r="H2021" i="5"/>
  <c r="I2021" i="5"/>
  <c r="R2021" i="5"/>
  <c r="F2021" i="5"/>
  <c r="E2357" i="5"/>
  <c r="X2357" i="5"/>
  <c r="J2357" i="5"/>
  <c r="H2357" i="5"/>
  <c r="I2357" i="5"/>
  <c r="R2357" i="5"/>
  <c r="F2357" i="5"/>
  <c r="G2357" i="5"/>
  <c r="E844" i="5"/>
  <c r="X844" i="5"/>
  <c r="R844" i="5"/>
  <c r="J844" i="5"/>
  <c r="F844" i="5"/>
  <c r="H844" i="5"/>
  <c r="I844" i="5"/>
  <c r="E952" i="5"/>
  <c r="X952" i="5"/>
  <c r="I952" i="5"/>
  <c r="R952" i="5"/>
  <c r="H952" i="5"/>
  <c r="F952" i="5"/>
  <c r="J952" i="5"/>
  <c r="E1612" i="5"/>
  <c r="X1612" i="5"/>
  <c r="R1612" i="5"/>
  <c r="I1612" i="5"/>
  <c r="J1612" i="5"/>
  <c r="F1612" i="5"/>
  <c r="H1612" i="5"/>
  <c r="E941" i="5"/>
  <c r="X941" i="5"/>
  <c r="F941" i="5"/>
  <c r="I941" i="5"/>
  <c r="H941" i="5"/>
  <c r="J941" i="5"/>
  <c r="R941" i="5"/>
  <c r="G941" i="5"/>
  <c r="E798" i="5"/>
  <c r="X798" i="5"/>
  <c r="H798" i="5"/>
  <c r="I798" i="5"/>
  <c r="R798" i="5"/>
  <c r="J798" i="5"/>
  <c r="F798" i="5"/>
  <c r="E225" i="5"/>
  <c r="X225" i="5"/>
  <c r="J225" i="5"/>
  <c r="I225" i="5"/>
  <c r="F225" i="5"/>
  <c r="R225" i="5"/>
  <c r="H225" i="5"/>
  <c r="E1207" i="5"/>
  <c r="X1207" i="5"/>
  <c r="H1207" i="5"/>
  <c r="R1207" i="5"/>
  <c r="I1207" i="5"/>
  <c r="F1207" i="5"/>
  <c r="J1207" i="5"/>
  <c r="E2191" i="5"/>
  <c r="X2191" i="5"/>
  <c r="H2191" i="5"/>
  <c r="R2191" i="5"/>
  <c r="F2191" i="5"/>
  <c r="I2191" i="5"/>
  <c r="J2191" i="5"/>
  <c r="E1026" i="5"/>
  <c r="X1026" i="5"/>
  <c r="J1026" i="5"/>
  <c r="R1026" i="5"/>
  <c r="I1026" i="5"/>
  <c r="F1026" i="5"/>
  <c r="H1026" i="5"/>
  <c r="E1398" i="5"/>
  <c r="X1398" i="5"/>
  <c r="F1398" i="5"/>
  <c r="J1398" i="5"/>
  <c r="H1398" i="5"/>
  <c r="I1398" i="5"/>
  <c r="R1398" i="5"/>
  <c r="I1794" i="5"/>
  <c r="E1794" i="5"/>
  <c r="X1794" i="5"/>
  <c r="H1794" i="5"/>
  <c r="J1794" i="5"/>
  <c r="R1794" i="5"/>
  <c r="F1794" i="5"/>
  <c r="E2154" i="5"/>
  <c r="X2154" i="5"/>
  <c r="H2154" i="5"/>
  <c r="I2154" i="5"/>
  <c r="F2154" i="5"/>
  <c r="J2154" i="5"/>
  <c r="R2154" i="5"/>
  <c r="H1735" i="5"/>
  <c r="F1900" i="5"/>
  <c r="G835" i="5"/>
  <c r="F2359" i="5"/>
  <c r="I535" i="5"/>
  <c r="E2226" i="5"/>
  <c r="X2226" i="5"/>
  <c r="G609" i="5"/>
  <c r="G113" i="5"/>
  <c r="R1780" i="5"/>
  <c r="I1233" i="5"/>
  <c r="F2034" i="5"/>
  <c r="X17" i="5"/>
  <c r="H17" i="5"/>
  <c r="R17" i="5"/>
  <c r="F17" i="5"/>
  <c r="I17" i="5"/>
  <c r="E137" i="5"/>
  <c r="X137" i="5"/>
  <c r="F137" i="5"/>
  <c r="I137" i="5"/>
  <c r="J137" i="5"/>
  <c r="H137" i="5"/>
  <c r="R137" i="5"/>
  <c r="F329" i="5"/>
  <c r="I329" i="5"/>
  <c r="H329" i="5"/>
  <c r="R329" i="5"/>
  <c r="G329" i="5"/>
  <c r="E533" i="5"/>
  <c r="X533" i="5"/>
  <c r="R533" i="5"/>
  <c r="J533" i="5"/>
  <c r="H533" i="5"/>
  <c r="F533" i="5"/>
  <c r="I533" i="5"/>
  <c r="G533" i="5"/>
  <c r="E713" i="5"/>
  <c r="X713" i="5"/>
  <c r="F713" i="5"/>
  <c r="I713" i="5"/>
  <c r="J713" i="5"/>
  <c r="R713" i="5"/>
  <c r="H713" i="5"/>
  <c r="E833" i="5"/>
  <c r="X833" i="5"/>
  <c r="I833" i="5"/>
  <c r="J833" i="5"/>
  <c r="H833" i="5"/>
  <c r="R833" i="5"/>
  <c r="F833" i="5"/>
  <c r="G833" i="5"/>
  <c r="E953" i="5"/>
  <c r="X953" i="5"/>
  <c r="I953" i="5"/>
  <c r="H953" i="5"/>
  <c r="R953" i="5"/>
  <c r="J953" i="5"/>
  <c r="F953" i="5"/>
  <c r="E1541" i="5"/>
  <c r="X1541" i="5"/>
  <c r="I1541" i="5"/>
  <c r="J1541" i="5"/>
  <c r="R1541" i="5"/>
  <c r="F1541" i="5"/>
  <c r="H1541" i="5"/>
  <c r="G1840" i="5"/>
  <c r="E172" i="5"/>
  <c r="X172" i="5"/>
  <c r="J172" i="5"/>
  <c r="H172" i="5"/>
  <c r="F172" i="5"/>
  <c r="I172" i="5"/>
  <c r="R172" i="5"/>
  <c r="E280" i="5"/>
  <c r="X280" i="5"/>
  <c r="J280" i="5"/>
  <c r="H280" i="5"/>
  <c r="R280" i="5"/>
  <c r="I280" i="5"/>
  <c r="F280" i="5"/>
  <c r="E568" i="5"/>
  <c r="X568" i="5"/>
  <c r="F568" i="5"/>
  <c r="J568" i="5"/>
  <c r="H568" i="5"/>
  <c r="R568" i="5"/>
  <c r="I568" i="5"/>
  <c r="E736" i="5"/>
  <c r="X736" i="5"/>
  <c r="H736" i="5"/>
  <c r="R736" i="5"/>
  <c r="I736" i="5"/>
  <c r="F736" i="5"/>
  <c r="J736" i="5"/>
  <c r="R964" i="5"/>
  <c r="F964" i="5"/>
  <c r="J964" i="5"/>
  <c r="H964" i="5"/>
  <c r="E1084" i="5"/>
  <c r="X1084" i="5"/>
  <c r="H1084" i="5"/>
  <c r="J1084" i="5"/>
  <c r="R1084" i="5"/>
  <c r="F1084" i="5"/>
  <c r="I1084" i="5"/>
  <c r="G1084" i="5"/>
  <c r="E1204" i="5"/>
  <c r="X1204" i="5"/>
  <c r="F1204" i="5"/>
  <c r="J1204" i="5"/>
  <c r="I1204" i="5"/>
  <c r="R1204" i="5"/>
  <c r="G1204" i="5"/>
  <c r="H1204" i="5"/>
  <c r="E1384" i="5"/>
  <c r="X1384" i="5"/>
  <c r="H1384" i="5"/>
  <c r="J1384" i="5"/>
  <c r="I1384" i="5"/>
  <c r="F1384" i="5"/>
  <c r="R1384" i="5"/>
  <c r="G1384" i="5"/>
  <c r="E1504" i="5"/>
  <c r="X1504" i="5"/>
  <c r="J1504" i="5"/>
  <c r="F1504" i="5"/>
  <c r="R1504" i="5"/>
  <c r="H1504" i="5"/>
  <c r="I1504" i="5"/>
  <c r="E1564" i="5"/>
  <c r="X1564" i="5"/>
  <c r="J1564" i="5"/>
  <c r="R1564" i="5"/>
  <c r="F1564" i="5"/>
  <c r="H1564" i="5"/>
  <c r="I1564" i="5"/>
  <c r="I2008" i="5"/>
  <c r="E2008" i="5"/>
  <c r="X2008" i="5"/>
  <c r="H2008" i="5"/>
  <c r="J2008" i="5"/>
  <c r="R2008" i="5"/>
  <c r="E2068" i="5"/>
  <c r="X2068" i="5"/>
  <c r="H2068" i="5"/>
  <c r="J2068" i="5"/>
  <c r="R2068" i="5"/>
  <c r="F2068" i="5"/>
  <c r="I2068" i="5"/>
  <c r="E449" i="5"/>
  <c r="X449" i="5"/>
  <c r="J449" i="5"/>
  <c r="F449" i="5"/>
  <c r="R449" i="5"/>
  <c r="I449" i="5"/>
  <c r="H449" i="5"/>
  <c r="E569" i="5"/>
  <c r="X569" i="5"/>
  <c r="R569" i="5"/>
  <c r="H569" i="5"/>
  <c r="F569" i="5"/>
  <c r="J569" i="5"/>
  <c r="I569" i="5"/>
  <c r="G569" i="5"/>
  <c r="E1085" i="5"/>
  <c r="X1085" i="5"/>
  <c r="R1085" i="5"/>
  <c r="I1085" i="5"/>
  <c r="F1085" i="5"/>
  <c r="J1085" i="5"/>
  <c r="H1085" i="5"/>
  <c r="J1193" i="5"/>
  <c r="I1193" i="5"/>
  <c r="R1193" i="5"/>
  <c r="E1193" i="5"/>
  <c r="X1193" i="5"/>
  <c r="H1193" i="5"/>
  <c r="F1193" i="5"/>
  <c r="G1193" i="5"/>
  <c r="E2321" i="5"/>
  <c r="X2321" i="5"/>
  <c r="F2321" i="5"/>
  <c r="H2321" i="5"/>
  <c r="I2321" i="5"/>
  <c r="R2321" i="5"/>
  <c r="J2321" i="5"/>
  <c r="G2321" i="5"/>
  <c r="E294" i="5"/>
  <c r="X294" i="5"/>
  <c r="R294" i="5"/>
  <c r="F294" i="5"/>
  <c r="H294" i="5"/>
  <c r="I294" i="5"/>
  <c r="J294" i="5"/>
  <c r="E390" i="5"/>
  <c r="X390" i="5"/>
  <c r="R390" i="5"/>
  <c r="H390" i="5"/>
  <c r="J390" i="5"/>
  <c r="I390" i="5"/>
  <c r="F390" i="5"/>
  <c r="E438" i="5"/>
  <c r="X438" i="5"/>
  <c r="F438" i="5"/>
  <c r="H438" i="5"/>
  <c r="R438" i="5"/>
  <c r="J438" i="5"/>
  <c r="I438" i="5"/>
  <c r="E486" i="5"/>
  <c r="X486" i="5"/>
  <c r="R486" i="5"/>
  <c r="H486" i="5"/>
  <c r="J486" i="5"/>
  <c r="F486" i="5"/>
  <c r="I486" i="5"/>
  <c r="E534" i="5"/>
  <c r="X534" i="5"/>
  <c r="J534" i="5"/>
  <c r="H534" i="5"/>
  <c r="F534" i="5"/>
  <c r="R534" i="5"/>
  <c r="I534" i="5"/>
  <c r="E582" i="5"/>
  <c r="X582" i="5"/>
  <c r="J582" i="5"/>
  <c r="I582" i="5"/>
  <c r="R582" i="5"/>
  <c r="F582" i="5"/>
  <c r="H582" i="5"/>
  <c r="E702" i="5"/>
  <c r="X702" i="5"/>
  <c r="H702" i="5"/>
  <c r="J702" i="5"/>
  <c r="R702" i="5"/>
  <c r="I702" i="5"/>
  <c r="F702" i="5"/>
  <c r="E918" i="5"/>
  <c r="X918" i="5"/>
  <c r="J918" i="5"/>
  <c r="H918" i="5"/>
  <c r="F918" i="5"/>
  <c r="R918" i="5"/>
  <c r="I918" i="5"/>
  <c r="F1434" i="5"/>
  <c r="I1434" i="5"/>
  <c r="H1434" i="5"/>
  <c r="E1662" i="5"/>
  <c r="X1662" i="5"/>
  <c r="F1662" i="5"/>
  <c r="R1662" i="5"/>
  <c r="I1662" i="5"/>
  <c r="H1662" i="5"/>
  <c r="J1662" i="5"/>
  <c r="E1782" i="5"/>
  <c r="X1782" i="5"/>
  <c r="I1782" i="5"/>
  <c r="H1782" i="5"/>
  <c r="J1782" i="5"/>
  <c r="F1782" i="5"/>
  <c r="R1782" i="5"/>
  <c r="E67" i="5"/>
  <c r="X67" i="5"/>
  <c r="J67" i="5"/>
  <c r="I67" i="5"/>
  <c r="F67" i="5"/>
  <c r="R67" i="5"/>
  <c r="H67" i="5"/>
  <c r="E1867" i="5"/>
  <c r="X1867" i="5"/>
  <c r="R1867" i="5"/>
  <c r="F1867" i="5"/>
  <c r="I1867" i="5"/>
  <c r="J1867" i="5"/>
  <c r="H1867" i="5"/>
  <c r="G1867" i="5"/>
  <c r="E105" i="5"/>
  <c r="X105" i="5"/>
  <c r="I105" i="5"/>
  <c r="J105" i="5"/>
  <c r="F105" i="5"/>
  <c r="R105" i="5"/>
  <c r="H105" i="5"/>
  <c r="E237" i="5"/>
  <c r="X237" i="5"/>
  <c r="J237" i="5"/>
  <c r="F237" i="5"/>
  <c r="H237" i="5"/>
  <c r="I237" i="5"/>
  <c r="R237" i="5"/>
  <c r="E417" i="5"/>
  <c r="X417" i="5"/>
  <c r="I417" i="5"/>
  <c r="R417" i="5"/>
  <c r="H417" i="5"/>
  <c r="F417" i="5"/>
  <c r="J417" i="5"/>
  <c r="J1029" i="5"/>
  <c r="E1029" i="5"/>
  <c r="X1029" i="5"/>
  <c r="F1029" i="5"/>
  <c r="R1029" i="5"/>
  <c r="I1029" i="5"/>
  <c r="E1461" i="5"/>
  <c r="X1461" i="5"/>
  <c r="F1461" i="5"/>
  <c r="I1461" i="5"/>
  <c r="J1461" i="5"/>
  <c r="H1461" i="5"/>
  <c r="R1461" i="5"/>
  <c r="G1461" i="5"/>
  <c r="E1195" i="5"/>
  <c r="X1195" i="5"/>
  <c r="R1195" i="5"/>
  <c r="J1195" i="5"/>
  <c r="I1195" i="5"/>
  <c r="H1195" i="5"/>
  <c r="F1195" i="5"/>
  <c r="G1195" i="5"/>
  <c r="E1483" i="5"/>
  <c r="X1483" i="5"/>
  <c r="R1483" i="5"/>
  <c r="H1483" i="5"/>
  <c r="F1483" i="5"/>
  <c r="I1483" i="5"/>
  <c r="G1483" i="5"/>
  <c r="J1483" i="5"/>
  <c r="E1915" i="5"/>
  <c r="X1915" i="5"/>
  <c r="R1915" i="5"/>
  <c r="H1915" i="5"/>
  <c r="I1915" i="5"/>
  <c r="J1915" i="5"/>
  <c r="F1915" i="5"/>
  <c r="E1518" i="5"/>
  <c r="X1518" i="5"/>
  <c r="J1518" i="5"/>
  <c r="H1518" i="5"/>
  <c r="R1518" i="5"/>
  <c r="I1518" i="5"/>
  <c r="F1518" i="5"/>
  <c r="J1698" i="5"/>
  <c r="E1698" i="5"/>
  <c r="X1698" i="5"/>
  <c r="R1698" i="5"/>
  <c r="I1698" i="5"/>
  <c r="F1698" i="5"/>
  <c r="H1698" i="5"/>
  <c r="E1699" i="5"/>
  <c r="X1699" i="5"/>
  <c r="R1699" i="5"/>
  <c r="I1699" i="5"/>
  <c r="J1699" i="5"/>
  <c r="H1699" i="5"/>
  <c r="F1699" i="5"/>
  <c r="G1699" i="5"/>
  <c r="E2011" i="5"/>
  <c r="X2011" i="5"/>
  <c r="H2011" i="5"/>
  <c r="R2011" i="5"/>
  <c r="J2011" i="5"/>
  <c r="F2011" i="5"/>
  <c r="I2011" i="5"/>
  <c r="G2011" i="5"/>
  <c r="R2311" i="5"/>
  <c r="J2311" i="5"/>
  <c r="H2311" i="5"/>
  <c r="I2311" i="5"/>
  <c r="E1545" i="5"/>
  <c r="X1545" i="5"/>
  <c r="H1545" i="5"/>
  <c r="J1545" i="5"/>
  <c r="I1545" i="5"/>
  <c r="F1545" i="5"/>
  <c r="R1545" i="5"/>
  <c r="G1545" i="5"/>
  <c r="E2277" i="5"/>
  <c r="X2277" i="5"/>
  <c r="I2277" i="5"/>
  <c r="F2277" i="5"/>
  <c r="H2277" i="5"/>
  <c r="J2277" i="5"/>
  <c r="R2277" i="5"/>
  <c r="G2277" i="5"/>
  <c r="E304" i="5"/>
  <c r="X304" i="5"/>
  <c r="J304" i="5"/>
  <c r="H304" i="5"/>
  <c r="I304" i="5"/>
  <c r="F304" i="5"/>
  <c r="R304" i="5"/>
  <c r="E2152" i="5"/>
  <c r="X2152" i="5"/>
  <c r="F2152" i="5"/>
  <c r="R2152" i="5"/>
  <c r="I2152" i="5"/>
  <c r="J2152" i="5"/>
  <c r="H2152" i="5"/>
  <c r="E2320" i="5"/>
  <c r="X2320" i="5"/>
  <c r="R2320" i="5"/>
  <c r="J2320" i="5"/>
  <c r="H2320" i="5"/>
  <c r="F2320" i="5"/>
  <c r="I2320" i="5"/>
  <c r="E1265" i="5"/>
  <c r="X1265" i="5"/>
  <c r="I1265" i="5"/>
  <c r="R1265" i="5"/>
  <c r="H1265" i="5"/>
  <c r="J1265" i="5"/>
  <c r="F1265" i="5"/>
  <c r="E1817" i="5"/>
  <c r="X1817" i="5"/>
  <c r="F1817" i="5"/>
  <c r="H1817" i="5"/>
  <c r="R1817" i="5"/>
  <c r="I1817" i="5"/>
  <c r="J1817" i="5"/>
  <c r="G2165" i="5"/>
  <c r="E954" i="5"/>
  <c r="X954" i="5"/>
  <c r="I954" i="5"/>
  <c r="F954" i="5"/>
  <c r="R954" i="5"/>
  <c r="H954" i="5"/>
  <c r="J954" i="5"/>
  <c r="G954" i="5"/>
  <c r="E2190" i="5"/>
  <c r="X2190" i="5"/>
  <c r="J2190" i="5"/>
  <c r="H2190" i="5"/>
  <c r="R2190" i="5"/>
  <c r="I2190" i="5"/>
  <c r="F2190" i="5"/>
  <c r="E2143" i="5"/>
  <c r="X2143" i="5"/>
  <c r="J2143" i="5"/>
  <c r="F2143" i="5"/>
  <c r="I2143" i="5"/>
  <c r="R2143" i="5"/>
  <c r="H2143" i="5"/>
  <c r="E1063" i="5"/>
  <c r="X1063" i="5"/>
  <c r="H1063" i="5"/>
  <c r="F1063" i="5"/>
  <c r="J1063" i="5"/>
  <c r="I1063" i="5"/>
  <c r="R1063" i="5"/>
  <c r="H2130" i="5"/>
  <c r="J2130" i="5"/>
  <c r="F2130" i="5"/>
  <c r="I2130" i="5"/>
  <c r="R2130" i="5"/>
  <c r="E2130" i="5"/>
  <c r="X2130" i="5"/>
  <c r="E1567" i="5"/>
  <c r="X1567" i="5"/>
  <c r="J1567" i="5"/>
  <c r="H1567" i="5"/>
  <c r="I1567" i="5"/>
  <c r="F1567" i="5"/>
  <c r="R1567" i="5"/>
  <c r="E309" i="5"/>
  <c r="X309" i="5"/>
  <c r="J309" i="5"/>
  <c r="F309" i="5"/>
  <c r="I309" i="5"/>
  <c r="H309" i="5"/>
  <c r="R309" i="5"/>
  <c r="E489" i="5"/>
  <c r="X489" i="5"/>
  <c r="J489" i="5"/>
  <c r="R489" i="5"/>
  <c r="F489" i="5"/>
  <c r="H489" i="5"/>
  <c r="I489" i="5"/>
  <c r="E1473" i="5"/>
  <c r="X1473" i="5"/>
  <c r="E161" i="5"/>
  <c r="X161" i="5"/>
  <c r="F161" i="5"/>
  <c r="J161" i="5"/>
  <c r="I161" i="5"/>
  <c r="R161" i="5"/>
  <c r="H161" i="5"/>
  <c r="E2093" i="5"/>
  <c r="X2093" i="5"/>
  <c r="R2093" i="5"/>
  <c r="J2093" i="5"/>
  <c r="F2093" i="5"/>
  <c r="I2093" i="5"/>
  <c r="H2093" i="5"/>
  <c r="E832" i="5"/>
  <c r="X832" i="5"/>
  <c r="I832" i="5"/>
  <c r="H832" i="5"/>
  <c r="R832" i="5"/>
  <c r="F832" i="5"/>
  <c r="J832" i="5"/>
  <c r="E2337" i="5"/>
  <c r="X2337" i="5"/>
  <c r="E1708" i="5"/>
  <c r="X1708" i="5"/>
  <c r="R609" i="5"/>
  <c r="E2094" i="5"/>
  <c r="X2094" i="5"/>
  <c r="I2104" i="5"/>
  <c r="G1780" i="5"/>
  <c r="E797" i="5"/>
  <c r="X797" i="5"/>
  <c r="R797" i="5"/>
  <c r="H797" i="5"/>
  <c r="I797" i="5"/>
  <c r="F797" i="5"/>
  <c r="J797" i="5"/>
  <c r="E1049" i="5"/>
  <c r="X1049" i="5"/>
  <c r="R1049" i="5"/>
  <c r="H1049" i="5"/>
  <c r="J1049" i="5"/>
  <c r="F1049" i="5"/>
  <c r="I1049" i="5"/>
  <c r="E1781" i="5"/>
  <c r="X1781" i="5"/>
  <c r="J1781" i="5"/>
  <c r="R1781" i="5"/>
  <c r="I1781" i="5"/>
  <c r="H1781" i="5"/>
  <c r="F1781" i="5"/>
  <c r="G1781" i="5"/>
  <c r="E2129" i="5"/>
  <c r="X2129" i="5"/>
  <c r="F2129" i="5"/>
  <c r="H2129" i="5"/>
  <c r="J2129" i="5"/>
  <c r="R2129" i="5"/>
  <c r="G2129" i="5"/>
  <c r="I2129" i="5"/>
  <c r="E2117" i="5"/>
  <c r="X2117" i="5"/>
  <c r="I2117" i="5"/>
  <c r="F2117" i="5"/>
  <c r="H2117" i="5"/>
  <c r="R2117" i="5"/>
  <c r="J2117" i="5"/>
  <c r="G2117" i="5"/>
  <c r="E52" i="5"/>
  <c r="X52" i="5"/>
  <c r="J52" i="5"/>
  <c r="R52" i="5"/>
  <c r="I52" i="5"/>
  <c r="F52" i="5"/>
  <c r="G52" i="5"/>
  <c r="H52" i="5"/>
  <c r="E1132" i="5"/>
  <c r="X1132" i="5"/>
  <c r="R1132" i="5"/>
  <c r="H1132" i="5"/>
  <c r="J1132" i="5"/>
  <c r="I1132" i="5"/>
  <c r="F1132" i="5"/>
  <c r="G1132" i="5"/>
  <c r="E1720" i="5"/>
  <c r="X1720" i="5"/>
  <c r="H1720" i="5"/>
  <c r="R1720" i="5"/>
  <c r="F1720" i="5"/>
  <c r="J1720" i="5"/>
  <c r="I1720" i="5"/>
  <c r="E1421" i="5"/>
  <c r="X1421" i="5"/>
  <c r="R1421" i="5"/>
  <c r="H1421" i="5"/>
  <c r="I1421" i="5"/>
  <c r="J1421" i="5"/>
  <c r="F1421" i="5"/>
  <c r="E1638" i="5"/>
  <c r="X1638" i="5"/>
  <c r="H1638" i="5"/>
  <c r="F1638" i="5"/>
  <c r="R1638" i="5"/>
  <c r="J1638" i="5"/>
  <c r="I1638" i="5"/>
  <c r="G1638" i="5"/>
  <c r="E2071" i="5"/>
  <c r="X2071" i="5"/>
  <c r="R2071" i="5"/>
  <c r="J2071" i="5"/>
  <c r="H2071" i="5"/>
  <c r="F2071" i="5"/>
  <c r="I2071" i="5"/>
  <c r="G2071" i="5"/>
  <c r="E393" i="5"/>
  <c r="X393" i="5"/>
  <c r="F393" i="5"/>
  <c r="H393" i="5"/>
  <c r="R393" i="5"/>
  <c r="I393" i="5"/>
  <c r="J393" i="5"/>
  <c r="G393" i="5"/>
  <c r="H1437" i="5"/>
  <c r="F1437" i="5"/>
  <c r="I1437" i="5"/>
  <c r="G1437" i="5"/>
  <c r="E1663" i="5"/>
  <c r="X1663" i="5"/>
  <c r="F1663" i="5"/>
  <c r="I1663" i="5"/>
  <c r="R1663" i="5"/>
  <c r="H1663" i="5"/>
  <c r="J1663" i="5"/>
  <c r="E1651" i="5"/>
  <c r="X1651" i="5"/>
  <c r="H1651" i="5"/>
  <c r="R1651" i="5"/>
  <c r="F1651" i="5"/>
  <c r="I1651" i="5"/>
  <c r="J1651" i="5"/>
  <c r="R2419" i="5"/>
  <c r="I2419" i="5"/>
  <c r="E1291" i="5"/>
  <c r="X1291" i="5"/>
  <c r="R1291" i="5"/>
  <c r="I1291" i="5"/>
  <c r="H1291" i="5"/>
  <c r="J1291" i="5"/>
  <c r="F1291" i="5"/>
  <c r="E333" i="5"/>
  <c r="X333" i="5"/>
  <c r="I333" i="5"/>
  <c r="J333" i="5"/>
  <c r="R333" i="5"/>
  <c r="H333" i="5"/>
  <c r="F333" i="5"/>
  <c r="E513" i="5"/>
  <c r="X513" i="5"/>
  <c r="R513" i="5"/>
  <c r="H513" i="5"/>
  <c r="I513" i="5"/>
  <c r="F513" i="5"/>
  <c r="J513" i="5"/>
  <c r="E837" i="5"/>
  <c r="X837" i="5"/>
  <c r="H837" i="5"/>
  <c r="I837" i="5"/>
  <c r="J837" i="5"/>
  <c r="F837" i="5"/>
  <c r="R837" i="5"/>
  <c r="G837" i="5"/>
  <c r="E1065" i="5"/>
  <c r="X1065" i="5"/>
  <c r="H1065" i="5"/>
  <c r="F1065" i="5"/>
  <c r="R1065" i="5"/>
  <c r="I1065" i="5"/>
  <c r="J1065" i="5"/>
  <c r="H1459" i="5"/>
  <c r="F2104" i="5"/>
  <c r="E1795" i="5"/>
  <c r="X1795" i="5"/>
  <c r="F1780" i="5"/>
  <c r="H2034" i="5"/>
  <c r="J185" i="5"/>
  <c r="I185" i="5"/>
  <c r="R185" i="5"/>
  <c r="H185" i="5"/>
  <c r="E401" i="5"/>
  <c r="X401" i="5"/>
  <c r="J401" i="5"/>
  <c r="F401" i="5"/>
  <c r="I401" i="5"/>
  <c r="H401" i="5"/>
  <c r="R401" i="5"/>
  <c r="G401" i="5"/>
  <c r="E2249" i="5"/>
  <c r="X2249" i="5"/>
  <c r="H2249" i="5"/>
  <c r="I2249" i="5"/>
  <c r="J2249" i="5"/>
  <c r="F2249" i="5"/>
  <c r="R2249" i="5"/>
  <c r="G100" i="5"/>
  <c r="H616" i="5"/>
  <c r="R616" i="5"/>
  <c r="I616" i="5"/>
  <c r="J616" i="5"/>
  <c r="E1552" i="5"/>
  <c r="X1552" i="5"/>
  <c r="J1552" i="5"/>
  <c r="I1552" i="5"/>
  <c r="F1552" i="5"/>
  <c r="H1552" i="5"/>
  <c r="R1552" i="5"/>
  <c r="E2224" i="5"/>
  <c r="X2224" i="5"/>
  <c r="F2224" i="5"/>
  <c r="H2224" i="5"/>
  <c r="J2224" i="5"/>
  <c r="I2224" i="5"/>
  <c r="R2224" i="5"/>
  <c r="E163" i="5"/>
  <c r="X163" i="5"/>
  <c r="J163" i="5"/>
  <c r="R163" i="5"/>
  <c r="H163" i="5"/>
  <c r="I163" i="5"/>
  <c r="F163" i="5"/>
  <c r="E717" i="5"/>
  <c r="X717" i="5"/>
  <c r="F717" i="5"/>
  <c r="R717" i="5"/>
  <c r="I717" i="5"/>
  <c r="J717" i="5"/>
  <c r="H717" i="5"/>
  <c r="E1797" i="5"/>
  <c r="X1797" i="5"/>
  <c r="H1797" i="5"/>
  <c r="J1797" i="5"/>
  <c r="I1797" i="5"/>
  <c r="R1797" i="5"/>
  <c r="F1797" i="5"/>
  <c r="E1578" i="5"/>
  <c r="X1578" i="5"/>
  <c r="H1578" i="5"/>
  <c r="J1578" i="5"/>
  <c r="F1578" i="5"/>
  <c r="R1578" i="5"/>
  <c r="I1578" i="5"/>
  <c r="E1938" i="5"/>
  <c r="X1938" i="5"/>
  <c r="F1938" i="5"/>
  <c r="I1938" i="5"/>
  <c r="H1938" i="5"/>
  <c r="R1938" i="5"/>
  <c r="J1938" i="5"/>
  <c r="E1735" i="5"/>
  <c r="X1735" i="5"/>
  <c r="F1627" i="5"/>
  <c r="I1277" i="5"/>
  <c r="E1900" i="5"/>
  <c r="X1900" i="5"/>
  <c r="G801" i="5"/>
  <c r="H835" i="5"/>
  <c r="F835" i="5"/>
  <c r="H2359" i="5"/>
  <c r="F535" i="5"/>
  <c r="H1233" i="5"/>
  <c r="J2034" i="5"/>
  <c r="G1939" i="5"/>
  <c r="G1012" i="5"/>
  <c r="E77" i="5"/>
  <c r="X77" i="5"/>
  <c r="J77" i="5"/>
  <c r="R77" i="5"/>
  <c r="F77" i="5"/>
  <c r="I77" i="5"/>
  <c r="H77" i="5"/>
  <c r="E269" i="5"/>
  <c r="X269" i="5"/>
  <c r="J269" i="5"/>
  <c r="H269" i="5"/>
  <c r="R269" i="5"/>
  <c r="I269" i="5"/>
  <c r="G269" i="5"/>
  <c r="F269" i="5"/>
  <c r="E425" i="5"/>
  <c r="X425" i="5"/>
  <c r="J425" i="5"/>
  <c r="H425" i="5"/>
  <c r="R425" i="5"/>
  <c r="F425" i="5"/>
  <c r="I425" i="5"/>
  <c r="E629" i="5"/>
  <c r="X629" i="5"/>
  <c r="I629" i="5"/>
  <c r="F629" i="5"/>
  <c r="J629" i="5"/>
  <c r="R629" i="5"/>
  <c r="H629" i="5"/>
  <c r="E1205" i="5"/>
  <c r="X1205" i="5"/>
  <c r="H1205" i="5"/>
  <c r="J1205" i="5"/>
  <c r="R1205" i="5"/>
  <c r="I1205" i="5"/>
  <c r="F1205" i="5"/>
  <c r="E1325" i="5"/>
  <c r="X1325" i="5"/>
  <c r="J1325" i="5"/>
  <c r="F1325" i="5"/>
  <c r="H1325" i="5"/>
  <c r="R1325" i="5"/>
  <c r="I1325" i="5"/>
  <c r="G1325" i="5"/>
  <c r="E1433" i="5"/>
  <c r="X1433" i="5"/>
  <c r="I1433" i="5"/>
  <c r="H1433" i="5"/>
  <c r="J1433" i="5"/>
  <c r="R1433" i="5"/>
  <c r="F1433" i="5"/>
  <c r="E1685" i="5"/>
  <c r="X1685" i="5"/>
  <c r="H1685" i="5"/>
  <c r="I1685" i="5"/>
  <c r="R1685" i="5"/>
  <c r="J1685" i="5"/>
  <c r="F1685" i="5"/>
  <c r="E1829" i="5"/>
  <c r="X1829" i="5"/>
  <c r="H1829" i="5"/>
  <c r="F1829" i="5"/>
  <c r="J1829" i="5"/>
  <c r="I1829" i="5"/>
  <c r="R1829" i="5"/>
  <c r="G1829" i="5"/>
  <c r="E2045" i="5"/>
  <c r="X2045" i="5"/>
  <c r="H2045" i="5"/>
  <c r="I2045" i="5"/>
  <c r="R2045" i="5"/>
  <c r="F2045" i="5"/>
  <c r="J2045" i="5"/>
  <c r="E2177" i="5"/>
  <c r="X2177" i="5"/>
  <c r="H2177" i="5"/>
  <c r="R2177" i="5"/>
  <c r="I2177" i="5"/>
  <c r="F2177" i="5"/>
  <c r="J2177" i="5"/>
  <c r="E2273" i="5"/>
  <c r="X2273" i="5"/>
  <c r="J2273" i="5"/>
  <c r="F2273" i="5"/>
  <c r="H2273" i="5"/>
  <c r="R2273" i="5"/>
  <c r="I2273" i="5"/>
  <c r="E2381" i="5"/>
  <c r="X2381" i="5"/>
  <c r="R2381" i="5"/>
  <c r="I2381" i="5"/>
  <c r="F2381" i="5"/>
  <c r="J2381" i="5"/>
  <c r="H2381" i="5"/>
  <c r="E76" i="5"/>
  <c r="X76" i="5"/>
  <c r="R76" i="5"/>
  <c r="H76" i="5"/>
  <c r="J76" i="5"/>
  <c r="I76" i="5"/>
  <c r="F76" i="5"/>
  <c r="G76" i="5"/>
  <c r="E232" i="5"/>
  <c r="X232" i="5"/>
  <c r="J232" i="5"/>
  <c r="R232" i="5"/>
  <c r="F232" i="5"/>
  <c r="I232" i="5"/>
  <c r="H232" i="5"/>
  <c r="E340" i="5"/>
  <c r="X340" i="5"/>
  <c r="R340" i="5"/>
  <c r="H340" i="5"/>
  <c r="J340" i="5"/>
  <c r="F340" i="5"/>
  <c r="I340" i="5"/>
  <c r="E400" i="5"/>
  <c r="X400" i="5"/>
  <c r="H400" i="5"/>
  <c r="R400" i="5"/>
  <c r="I400" i="5"/>
  <c r="J400" i="5"/>
  <c r="F400" i="5"/>
  <c r="E460" i="5"/>
  <c r="X460" i="5"/>
  <c r="I460" i="5"/>
  <c r="H460" i="5"/>
  <c r="R460" i="5"/>
  <c r="J460" i="5"/>
  <c r="F460" i="5"/>
  <c r="G460" i="5"/>
  <c r="R628" i="5"/>
  <c r="H628" i="5"/>
  <c r="J628" i="5"/>
  <c r="E688" i="5"/>
  <c r="X688" i="5"/>
  <c r="I688" i="5"/>
  <c r="F688" i="5"/>
  <c r="R688" i="5"/>
  <c r="H688" i="5"/>
  <c r="J688" i="5"/>
  <c r="E856" i="5"/>
  <c r="X856" i="5"/>
  <c r="F856" i="5"/>
  <c r="R856" i="5"/>
  <c r="H856" i="5"/>
  <c r="J856" i="5"/>
  <c r="I856" i="5"/>
  <c r="E1324" i="5"/>
  <c r="X1324" i="5"/>
  <c r="I1324" i="5"/>
  <c r="G1324" i="5"/>
  <c r="H1324" i="5"/>
  <c r="F1324" i="5"/>
  <c r="R1324" i="5"/>
  <c r="J1324" i="5"/>
  <c r="E1456" i="5"/>
  <c r="X1456" i="5"/>
  <c r="J1456" i="5"/>
  <c r="F1456" i="5"/>
  <c r="H1456" i="5"/>
  <c r="I1456" i="5"/>
  <c r="R1456" i="5"/>
  <c r="E1624" i="5"/>
  <c r="X1624" i="5"/>
  <c r="J1624" i="5"/>
  <c r="R1624" i="5"/>
  <c r="F1624" i="5"/>
  <c r="H1624" i="5"/>
  <c r="I1624" i="5"/>
  <c r="E1816" i="5"/>
  <c r="X1816" i="5"/>
  <c r="H1816" i="5"/>
  <c r="R1816" i="5"/>
  <c r="J1816" i="5"/>
  <c r="F1816" i="5"/>
  <c r="I1816" i="5"/>
  <c r="G1816" i="5"/>
  <c r="E1888" i="5"/>
  <c r="X1888" i="5"/>
  <c r="H1888" i="5"/>
  <c r="F1888" i="5"/>
  <c r="R1888" i="5"/>
  <c r="J1888" i="5"/>
  <c r="I1888" i="5"/>
  <c r="G1888" i="5"/>
  <c r="E1948" i="5"/>
  <c r="X1948" i="5"/>
  <c r="I1948" i="5"/>
  <c r="H1948" i="5"/>
  <c r="G1948" i="5"/>
  <c r="J1948" i="5"/>
  <c r="F1948" i="5"/>
  <c r="R1948" i="5"/>
  <c r="E701" i="5"/>
  <c r="X701" i="5"/>
  <c r="H701" i="5"/>
  <c r="F701" i="5"/>
  <c r="J701" i="5"/>
  <c r="R701" i="5"/>
  <c r="I701" i="5"/>
  <c r="E965" i="5"/>
  <c r="X965" i="5"/>
  <c r="R965" i="5"/>
  <c r="H965" i="5"/>
  <c r="F965" i="5"/>
  <c r="I965" i="5"/>
  <c r="J965" i="5"/>
  <c r="G2409" i="5"/>
  <c r="E642" i="5"/>
  <c r="X642" i="5"/>
  <c r="F642" i="5"/>
  <c r="J642" i="5"/>
  <c r="I642" i="5"/>
  <c r="R642" i="5"/>
  <c r="H642" i="5"/>
  <c r="E810" i="5"/>
  <c r="X810" i="5"/>
  <c r="H810" i="5"/>
  <c r="F810" i="5"/>
  <c r="J810" i="5"/>
  <c r="I810" i="5"/>
  <c r="R810" i="5"/>
  <c r="R1062" i="5"/>
  <c r="E1062" i="5"/>
  <c r="X1062" i="5"/>
  <c r="J1062" i="5"/>
  <c r="H1062" i="5"/>
  <c r="I1062" i="5"/>
  <c r="F1062" i="5"/>
  <c r="G1062" i="5"/>
  <c r="E1170" i="5"/>
  <c r="X1170" i="5"/>
  <c r="J1170" i="5"/>
  <c r="R1170" i="5"/>
  <c r="F1170" i="5"/>
  <c r="I1170" i="5"/>
  <c r="H1170" i="5"/>
  <c r="G1170" i="5"/>
  <c r="X19" i="5"/>
  <c r="R19" i="5"/>
  <c r="F19" i="5"/>
  <c r="H19" i="5"/>
  <c r="E211" i="5"/>
  <c r="X211" i="5"/>
  <c r="J211" i="5"/>
  <c r="R211" i="5"/>
  <c r="F211" i="5"/>
  <c r="I211" i="5"/>
  <c r="H211" i="5"/>
  <c r="G211" i="5"/>
  <c r="E643" i="5"/>
  <c r="X643" i="5"/>
  <c r="H643" i="5"/>
  <c r="J643" i="5"/>
  <c r="F643" i="5"/>
  <c r="I643" i="5"/>
  <c r="R643" i="5"/>
  <c r="G643" i="5"/>
  <c r="H321" i="5"/>
  <c r="I321" i="5"/>
  <c r="R321" i="5"/>
  <c r="F321" i="5"/>
  <c r="E645" i="5"/>
  <c r="X645" i="5"/>
  <c r="R645" i="5"/>
  <c r="F645" i="5"/>
  <c r="H645" i="5"/>
  <c r="J645" i="5"/>
  <c r="I645" i="5"/>
  <c r="E741" i="5"/>
  <c r="X741" i="5"/>
  <c r="I741" i="5"/>
  <c r="H741" i="5"/>
  <c r="F741" i="5"/>
  <c r="J741" i="5"/>
  <c r="R741" i="5"/>
  <c r="E849" i="5"/>
  <c r="X849" i="5"/>
  <c r="H849" i="5"/>
  <c r="J849" i="5"/>
  <c r="R849" i="5"/>
  <c r="I849" i="5"/>
  <c r="F849" i="5"/>
  <c r="H945" i="5"/>
  <c r="J945" i="5"/>
  <c r="R945" i="5"/>
  <c r="E115" i="5"/>
  <c r="X115" i="5"/>
  <c r="R115" i="5"/>
  <c r="J115" i="5"/>
  <c r="F115" i="5"/>
  <c r="I115" i="5"/>
  <c r="H115" i="5"/>
  <c r="G115" i="5"/>
  <c r="E979" i="5"/>
  <c r="X979" i="5"/>
  <c r="F979" i="5"/>
  <c r="I979" i="5"/>
  <c r="J979" i="5"/>
  <c r="R979" i="5"/>
  <c r="H979" i="5"/>
  <c r="G979" i="5"/>
  <c r="I2023" i="5"/>
  <c r="J2023" i="5"/>
  <c r="I2347" i="5"/>
  <c r="J2347" i="5"/>
  <c r="H2347" i="5"/>
  <c r="E223" i="5"/>
  <c r="X223" i="5"/>
  <c r="J223" i="5"/>
  <c r="H223" i="5"/>
  <c r="I223" i="5"/>
  <c r="R223" i="5"/>
  <c r="F223" i="5"/>
  <c r="E847" i="5"/>
  <c r="X847" i="5"/>
  <c r="R847" i="5"/>
  <c r="H847" i="5"/>
  <c r="F847" i="5"/>
  <c r="J847" i="5"/>
  <c r="I847" i="5"/>
  <c r="E1338" i="5"/>
  <c r="X1338" i="5"/>
  <c r="J1338" i="5"/>
  <c r="I1338" i="5"/>
  <c r="F1338" i="5"/>
  <c r="R1338" i="5"/>
  <c r="H1338" i="5"/>
  <c r="G1338" i="5"/>
  <c r="E666" i="5"/>
  <c r="X666" i="5"/>
  <c r="R666" i="5"/>
  <c r="H666" i="5"/>
  <c r="F666" i="5"/>
  <c r="J666" i="5"/>
  <c r="I666" i="5"/>
  <c r="E1074" i="5"/>
  <c r="X1074" i="5"/>
  <c r="R1074" i="5"/>
  <c r="I1074" i="5"/>
  <c r="H1074" i="5"/>
  <c r="E1182" i="5"/>
  <c r="X1182" i="5"/>
  <c r="F1182" i="5"/>
  <c r="R1182" i="5"/>
  <c r="H1182" i="5"/>
  <c r="I1182" i="5"/>
  <c r="J1182" i="5"/>
  <c r="E2061" i="5"/>
  <c r="X2061" i="5"/>
  <c r="I2061" i="5"/>
  <c r="R2061" i="5"/>
  <c r="F2061" i="5"/>
  <c r="J2061" i="5"/>
  <c r="H2061" i="5"/>
  <c r="G2061" i="5"/>
  <c r="E1025" i="5"/>
  <c r="X1025" i="5"/>
  <c r="H1025" i="5"/>
  <c r="F1025" i="5"/>
  <c r="I1025" i="5"/>
  <c r="R1025" i="5"/>
  <c r="J1025" i="5"/>
  <c r="E1469" i="5"/>
  <c r="X1469" i="5"/>
  <c r="F1469" i="5"/>
  <c r="H1469" i="5"/>
  <c r="I1469" i="5"/>
  <c r="R1469" i="5"/>
  <c r="J1469" i="5"/>
  <c r="G1469" i="5"/>
  <c r="E1180" i="5"/>
  <c r="X1180" i="5"/>
  <c r="F1180" i="5"/>
  <c r="R1180" i="5"/>
  <c r="J1180" i="5"/>
  <c r="I1180" i="5"/>
  <c r="H1180" i="5"/>
  <c r="E1600" i="5"/>
  <c r="X1600" i="5"/>
  <c r="F1600" i="5"/>
  <c r="R1600" i="5"/>
  <c r="I1600" i="5"/>
  <c r="H1600" i="5"/>
  <c r="J1600" i="5"/>
  <c r="G1600" i="5"/>
  <c r="E1721" i="5"/>
  <c r="X1721" i="5"/>
  <c r="H1721" i="5"/>
  <c r="J1721" i="5"/>
  <c r="F1721" i="5"/>
  <c r="R1721" i="5"/>
  <c r="I1721" i="5"/>
  <c r="E1937" i="5"/>
  <c r="X1937" i="5"/>
  <c r="J1937" i="5"/>
  <c r="I1937" i="5"/>
  <c r="F1937" i="5"/>
  <c r="H1937" i="5"/>
  <c r="R1937" i="5"/>
  <c r="E2285" i="5"/>
  <c r="X2285" i="5"/>
  <c r="F2285" i="5"/>
  <c r="I2285" i="5"/>
  <c r="H2285" i="5"/>
  <c r="R2285" i="5"/>
  <c r="G2285" i="5"/>
  <c r="J2285" i="5"/>
  <c r="E1098" i="5"/>
  <c r="X1098" i="5"/>
  <c r="I1098" i="5"/>
  <c r="J1098" i="5"/>
  <c r="R1098" i="5"/>
  <c r="H1098" i="5"/>
  <c r="F1098" i="5"/>
  <c r="E1854" i="5"/>
  <c r="X1854" i="5"/>
  <c r="F1854" i="5"/>
  <c r="I1854" i="5"/>
  <c r="J1854" i="5"/>
  <c r="R1854" i="5"/>
  <c r="H1854" i="5"/>
  <c r="G1854" i="5"/>
  <c r="E499" i="5"/>
  <c r="X499" i="5"/>
  <c r="J499" i="5"/>
  <c r="F499" i="5"/>
  <c r="R499" i="5"/>
  <c r="H499" i="5"/>
  <c r="I499" i="5"/>
  <c r="G499" i="5"/>
  <c r="E1353" i="5"/>
  <c r="X1353" i="5"/>
  <c r="J1353" i="5"/>
  <c r="H1353" i="5"/>
  <c r="I1353" i="5"/>
  <c r="E799" i="5"/>
  <c r="X799" i="5"/>
  <c r="F799" i="5"/>
  <c r="J799" i="5"/>
  <c r="R799" i="5"/>
  <c r="H799" i="5"/>
  <c r="I799" i="5"/>
  <c r="E2346" i="5"/>
  <c r="X2346" i="5"/>
  <c r="R2346" i="5"/>
  <c r="F2346" i="5"/>
  <c r="H2346" i="5"/>
  <c r="I2346" i="5"/>
  <c r="J2346" i="5"/>
  <c r="E1231" i="5"/>
  <c r="X1231" i="5"/>
  <c r="R1231" i="5"/>
  <c r="H1231" i="5"/>
  <c r="F1231" i="5"/>
  <c r="J1231" i="5"/>
  <c r="I1231" i="5"/>
  <c r="E585" i="5"/>
  <c r="X585" i="5"/>
  <c r="J585" i="5"/>
  <c r="H585" i="5"/>
  <c r="R585" i="5"/>
  <c r="I585" i="5"/>
  <c r="F585" i="5"/>
  <c r="E933" i="5"/>
  <c r="X933" i="5"/>
  <c r="J933" i="5"/>
  <c r="R933" i="5"/>
  <c r="F933" i="5"/>
  <c r="I933" i="5"/>
  <c r="H933" i="5"/>
  <c r="E1149" i="5"/>
  <c r="X1149" i="5"/>
  <c r="F1149" i="5"/>
  <c r="R1149" i="5"/>
  <c r="J1149" i="5"/>
  <c r="H1149" i="5"/>
  <c r="I1149" i="5"/>
  <c r="J2104" i="5"/>
  <c r="J1795" i="5"/>
  <c r="I1120" i="5"/>
  <c r="R1120" i="5"/>
  <c r="J1120" i="5"/>
  <c r="H1473" i="5"/>
  <c r="I1893" i="5"/>
  <c r="I1795" i="5"/>
  <c r="R113" i="5"/>
  <c r="I113" i="5"/>
  <c r="E485" i="5"/>
  <c r="X485" i="5"/>
  <c r="I485" i="5"/>
  <c r="J485" i="5"/>
  <c r="H485" i="5"/>
  <c r="R485" i="5"/>
  <c r="F485" i="5"/>
  <c r="E689" i="5"/>
  <c r="X689" i="5"/>
  <c r="I689" i="5"/>
  <c r="R689" i="5"/>
  <c r="F689" i="5"/>
  <c r="J689" i="5"/>
  <c r="H689" i="5"/>
  <c r="G689" i="5"/>
  <c r="E917" i="5"/>
  <c r="X917" i="5"/>
  <c r="F917" i="5"/>
  <c r="H917" i="5"/>
  <c r="J917" i="5"/>
  <c r="R917" i="5"/>
  <c r="I917" i="5"/>
  <c r="G917" i="5"/>
  <c r="E1517" i="5"/>
  <c r="X1517" i="5"/>
  <c r="F1517" i="5"/>
  <c r="H1517" i="5"/>
  <c r="R1517" i="5"/>
  <c r="I1517" i="5"/>
  <c r="G1517" i="5"/>
  <c r="J1517" i="5"/>
  <c r="E376" i="5"/>
  <c r="X376" i="5"/>
  <c r="F376" i="5"/>
  <c r="J376" i="5"/>
  <c r="R376" i="5"/>
  <c r="H376" i="5"/>
  <c r="I376" i="5"/>
  <c r="G376" i="5"/>
  <c r="E556" i="5"/>
  <c r="X556" i="5"/>
  <c r="F556" i="5"/>
  <c r="R556" i="5"/>
  <c r="H556" i="5"/>
  <c r="I556" i="5"/>
  <c r="J556" i="5"/>
  <c r="E724" i="5"/>
  <c r="X724" i="5"/>
  <c r="F724" i="5"/>
  <c r="I724" i="5"/>
  <c r="J724" i="5"/>
  <c r="H724" i="5"/>
  <c r="R724" i="5"/>
  <c r="E1252" i="5"/>
  <c r="X1252" i="5"/>
  <c r="J1252" i="5"/>
  <c r="G1252" i="5"/>
  <c r="I1252" i="5"/>
  <c r="H1252" i="5"/>
  <c r="E2116" i="5"/>
  <c r="X2116" i="5"/>
  <c r="H2116" i="5"/>
  <c r="R2116" i="5"/>
  <c r="J2116" i="5"/>
  <c r="F2116" i="5"/>
  <c r="I2116" i="5"/>
  <c r="I2332" i="5"/>
  <c r="H2332" i="5"/>
  <c r="E929" i="5"/>
  <c r="X929" i="5"/>
  <c r="I929" i="5"/>
  <c r="F929" i="5"/>
  <c r="H929" i="5"/>
  <c r="R929" i="5"/>
  <c r="J929" i="5"/>
  <c r="G929" i="5"/>
  <c r="E966" i="5"/>
  <c r="X966" i="5"/>
  <c r="I966" i="5"/>
  <c r="F966" i="5"/>
  <c r="J966" i="5"/>
  <c r="H966" i="5"/>
  <c r="R966" i="5"/>
  <c r="E1410" i="5"/>
  <c r="X1410" i="5"/>
  <c r="I1410" i="5"/>
  <c r="F1410" i="5"/>
  <c r="J1410" i="5"/>
  <c r="H1410" i="5"/>
  <c r="R1410" i="5"/>
  <c r="G1410" i="5"/>
  <c r="G1758" i="5"/>
  <c r="F1758" i="5"/>
  <c r="I1758" i="5"/>
  <c r="H1758" i="5"/>
  <c r="R1758" i="5"/>
  <c r="J1758" i="5"/>
  <c r="E1878" i="5"/>
  <c r="X1878" i="5"/>
  <c r="R1878" i="5"/>
  <c r="F1878" i="5"/>
  <c r="I1878" i="5"/>
  <c r="J1878" i="5"/>
  <c r="H1878" i="5"/>
  <c r="E921" i="5"/>
  <c r="X921" i="5"/>
  <c r="H921" i="5"/>
  <c r="F921" i="5"/>
  <c r="I921" i="5"/>
  <c r="R921" i="5"/>
  <c r="J921" i="5"/>
  <c r="E2121" i="5"/>
  <c r="X2121" i="5"/>
  <c r="J2121" i="5"/>
  <c r="I2121" i="5"/>
  <c r="H2121" i="5"/>
  <c r="R2121" i="5"/>
  <c r="F2121" i="5"/>
  <c r="R1423" i="5"/>
  <c r="E1423" i="5"/>
  <c r="X1423" i="5"/>
  <c r="H1423" i="5"/>
  <c r="I1423" i="5"/>
  <c r="J1423" i="5"/>
  <c r="F1423" i="5"/>
  <c r="G1423" i="5"/>
  <c r="E2155" i="5"/>
  <c r="X2155" i="5"/>
  <c r="F2155" i="5"/>
  <c r="R2155" i="5"/>
  <c r="I2155" i="5"/>
  <c r="J2155" i="5"/>
  <c r="G2155" i="5"/>
  <c r="H2155" i="5"/>
  <c r="E1254" i="5"/>
  <c r="X1254" i="5"/>
  <c r="H1254" i="5"/>
  <c r="I1254" i="5"/>
  <c r="R1254" i="5"/>
  <c r="F1254" i="5"/>
  <c r="J1254" i="5"/>
  <c r="E751" i="5"/>
  <c r="X751" i="5"/>
  <c r="F751" i="5"/>
  <c r="R751" i="5"/>
  <c r="H751" i="5"/>
  <c r="I751" i="5"/>
  <c r="J751" i="5"/>
  <c r="E2251" i="5"/>
  <c r="X2251" i="5"/>
  <c r="F2251" i="5"/>
  <c r="R2251" i="5"/>
  <c r="I2251" i="5"/>
  <c r="J2251" i="5"/>
  <c r="H2251" i="5"/>
  <c r="G2251" i="5"/>
  <c r="E429" i="5"/>
  <c r="X429" i="5"/>
  <c r="J429" i="5"/>
  <c r="R429" i="5"/>
  <c r="I429" i="5"/>
  <c r="F429" i="5"/>
  <c r="H429" i="5"/>
  <c r="E957" i="5"/>
  <c r="X957" i="5"/>
  <c r="F957" i="5"/>
  <c r="H957" i="5"/>
  <c r="I957" i="5"/>
  <c r="R957" i="5"/>
  <c r="J957" i="5"/>
  <c r="E1257" i="5"/>
  <c r="X1257" i="5"/>
  <c r="R1257" i="5"/>
  <c r="H1257" i="5"/>
  <c r="J1257" i="5"/>
  <c r="I1257" i="5"/>
  <c r="F1257" i="5"/>
  <c r="E2332" i="5"/>
  <c r="X2332" i="5"/>
  <c r="J763" i="5"/>
  <c r="R1353" i="5"/>
  <c r="G869" i="5"/>
  <c r="E317" i="5"/>
  <c r="X317" i="5"/>
  <c r="J317" i="5"/>
  <c r="R317" i="5"/>
  <c r="F317" i="5"/>
  <c r="H317" i="5"/>
  <c r="I317" i="5"/>
  <c r="E1409" i="5"/>
  <c r="X1409" i="5"/>
  <c r="I1409" i="5"/>
  <c r="R1409" i="5"/>
  <c r="H1409" i="5"/>
  <c r="F1409" i="5"/>
  <c r="J1409" i="5"/>
  <c r="E1805" i="5"/>
  <c r="X1805" i="5"/>
  <c r="R1805" i="5"/>
  <c r="F1805" i="5"/>
  <c r="H1805" i="5"/>
  <c r="J1805" i="5"/>
  <c r="I1805" i="5"/>
  <c r="G1805" i="5"/>
  <c r="E2153" i="5"/>
  <c r="X2153" i="5"/>
  <c r="H2153" i="5"/>
  <c r="I2153" i="5"/>
  <c r="J2153" i="5"/>
  <c r="R2153" i="5"/>
  <c r="F2153" i="5"/>
  <c r="G2153" i="5"/>
  <c r="J328" i="5"/>
  <c r="E328" i="5"/>
  <c r="X328" i="5"/>
  <c r="I328" i="5"/>
  <c r="R328" i="5"/>
  <c r="F328" i="5"/>
  <c r="H328" i="5"/>
  <c r="G328" i="5"/>
  <c r="E1072" i="5"/>
  <c r="X1072" i="5"/>
  <c r="F1072" i="5"/>
  <c r="H1072" i="5"/>
  <c r="R1072" i="5"/>
  <c r="I1072" i="5"/>
  <c r="J1072" i="5"/>
  <c r="H1996" i="5"/>
  <c r="F1996" i="5"/>
  <c r="R1996" i="5"/>
  <c r="I1996" i="5"/>
  <c r="G1996" i="5"/>
  <c r="E1061" i="5"/>
  <c r="X1061" i="5"/>
  <c r="R1061" i="5"/>
  <c r="F1061" i="5"/>
  <c r="J1061" i="5"/>
  <c r="H1061" i="5"/>
  <c r="I1061" i="5"/>
  <c r="G1061" i="5"/>
  <c r="E2238" i="5"/>
  <c r="X2238" i="5"/>
  <c r="R2238" i="5"/>
  <c r="H2238" i="5"/>
  <c r="F2238" i="5"/>
  <c r="I2238" i="5"/>
  <c r="J2238" i="5"/>
  <c r="G2238" i="5"/>
  <c r="E595" i="5"/>
  <c r="X595" i="5"/>
  <c r="H595" i="5"/>
  <c r="R595" i="5"/>
  <c r="I595" i="5"/>
  <c r="J595" i="5"/>
  <c r="F595" i="5"/>
  <c r="G595" i="5"/>
  <c r="E297" i="5"/>
  <c r="X297" i="5"/>
  <c r="J297" i="5"/>
  <c r="R297" i="5"/>
  <c r="I297" i="5"/>
  <c r="F297" i="5"/>
  <c r="H297" i="5"/>
  <c r="E825" i="5"/>
  <c r="X825" i="5"/>
  <c r="I825" i="5"/>
  <c r="F825" i="5"/>
  <c r="R825" i="5"/>
  <c r="H825" i="5"/>
  <c r="J825" i="5"/>
  <c r="G825" i="5"/>
  <c r="I2241" i="5"/>
  <c r="H2241" i="5"/>
  <c r="E2275" i="5"/>
  <c r="X2275" i="5"/>
  <c r="F2275" i="5"/>
  <c r="R2275" i="5"/>
  <c r="J2275" i="5"/>
  <c r="I2275" i="5"/>
  <c r="H2275" i="5"/>
  <c r="E1987" i="5"/>
  <c r="X1987" i="5"/>
  <c r="R1987" i="5"/>
  <c r="H1987" i="5"/>
  <c r="I1987" i="5"/>
  <c r="F1987" i="5"/>
  <c r="J1987" i="5"/>
  <c r="G1987" i="5"/>
  <c r="E1158" i="5"/>
  <c r="X1158" i="5"/>
  <c r="R1158" i="5"/>
  <c r="H1158" i="5"/>
  <c r="J1158" i="5"/>
  <c r="I1158" i="5"/>
  <c r="F1158" i="5"/>
  <c r="E1494" i="5"/>
  <c r="X1494" i="5"/>
  <c r="J1494" i="5"/>
  <c r="I1494" i="5"/>
  <c r="H1674" i="5"/>
  <c r="E1674" i="5"/>
  <c r="X1674" i="5"/>
  <c r="J1674" i="5"/>
  <c r="R1674" i="5"/>
  <c r="I1674" i="5"/>
  <c r="F1674" i="5"/>
  <c r="E2058" i="5"/>
  <c r="X2058" i="5"/>
  <c r="F2058" i="5"/>
  <c r="I2058" i="5"/>
  <c r="H2058" i="5"/>
  <c r="J2058" i="5"/>
  <c r="R2058" i="5"/>
  <c r="E1951" i="5"/>
  <c r="X1951" i="5"/>
  <c r="I1951" i="5"/>
  <c r="R1951" i="5"/>
  <c r="H1951" i="5"/>
  <c r="F1951" i="5"/>
  <c r="J1951" i="5"/>
  <c r="G1951" i="5"/>
  <c r="E213" i="5"/>
  <c r="X213" i="5"/>
  <c r="J213" i="5"/>
  <c r="H213" i="5"/>
  <c r="I213" i="5"/>
  <c r="R213" i="5"/>
  <c r="F213" i="5"/>
  <c r="E1996" i="5"/>
  <c r="X1996" i="5"/>
  <c r="R2241" i="5"/>
  <c r="H2094" i="5"/>
  <c r="J1893" i="5"/>
  <c r="J835" i="5"/>
  <c r="G2094" i="5"/>
  <c r="F1277" i="5"/>
  <c r="R535" i="5"/>
  <c r="J113" i="5"/>
  <c r="H1588" i="5"/>
  <c r="R1277" i="5"/>
  <c r="G1233" i="5"/>
  <c r="E2034" i="5"/>
  <c r="X2034" i="5"/>
  <c r="E1939" i="5"/>
  <c r="X1939" i="5"/>
  <c r="G89" i="5"/>
  <c r="G149" i="5"/>
  <c r="E209" i="5"/>
  <c r="X209" i="5"/>
  <c r="I209" i="5"/>
  <c r="F209" i="5"/>
  <c r="J209" i="5"/>
  <c r="R209" i="5"/>
  <c r="H209" i="5"/>
  <c r="G281" i="5"/>
  <c r="G557" i="5"/>
  <c r="G653" i="5"/>
  <c r="E725" i="5"/>
  <c r="X725" i="5"/>
  <c r="H725" i="5"/>
  <c r="F725" i="5"/>
  <c r="I725" i="5"/>
  <c r="R725" i="5"/>
  <c r="J725" i="5"/>
  <c r="G725" i="5"/>
  <c r="E977" i="5"/>
  <c r="X977" i="5"/>
  <c r="J977" i="5"/>
  <c r="R977" i="5"/>
  <c r="H977" i="5"/>
  <c r="F977" i="5"/>
  <c r="I977" i="5"/>
  <c r="E1565" i="5"/>
  <c r="X1565" i="5"/>
  <c r="H1565" i="5"/>
  <c r="J1565" i="5"/>
  <c r="R1565" i="5"/>
  <c r="F1565" i="5"/>
  <c r="I1565" i="5"/>
  <c r="E1925" i="5"/>
  <c r="X1925" i="5"/>
  <c r="H1925" i="5"/>
  <c r="J1925" i="5"/>
  <c r="I1925" i="5"/>
  <c r="F1925" i="5"/>
  <c r="R1925" i="5"/>
  <c r="G832" i="5"/>
  <c r="G28" i="5"/>
  <c r="G352" i="5"/>
  <c r="E520" i="5"/>
  <c r="X520" i="5"/>
  <c r="F520" i="5"/>
  <c r="I520" i="5"/>
  <c r="H520" i="5"/>
  <c r="R520" i="5"/>
  <c r="J520" i="5"/>
  <c r="E748" i="5"/>
  <c r="X748" i="5"/>
  <c r="H748" i="5"/>
  <c r="I748" i="5"/>
  <c r="F748" i="5"/>
  <c r="J748" i="5"/>
  <c r="R748" i="5"/>
  <c r="E808" i="5"/>
  <c r="X808" i="5"/>
  <c r="R808" i="5"/>
  <c r="H808" i="5"/>
  <c r="I808" i="5"/>
  <c r="J808" i="5"/>
  <c r="F808" i="5"/>
  <c r="E976" i="5"/>
  <c r="X976" i="5"/>
  <c r="F976" i="5"/>
  <c r="H976" i="5"/>
  <c r="I976" i="5"/>
  <c r="J976" i="5"/>
  <c r="R976" i="5"/>
  <c r="G976" i="5"/>
  <c r="E1096" i="5"/>
  <c r="X1096" i="5"/>
  <c r="I1096" i="5"/>
  <c r="F1096" i="5"/>
  <c r="H1096" i="5"/>
  <c r="J1096" i="5"/>
  <c r="R1096" i="5"/>
  <c r="G1096" i="5"/>
  <c r="E1156" i="5"/>
  <c r="X1156" i="5"/>
  <c r="I1156" i="5"/>
  <c r="J1156" i="5"/>
  <c r="F1156" i="5"/>
  <c r="R1156" i="5"/>
  <c r="H1156" i="5"/>
  <c r="G1156" i="5"/>
  <c r="E1216" i="5"/>
  <c r="X1216" i="5"/>
  <c r="R1216" i="5"/>
  <c r="H1216" i="5"/>
  <c r="J1216" i="5"/>
  <c r="I1216" i="5"/>
  <c r="F1216" i="5"/>
  <c r="G1216" i="5"/>
  <c r="E1336" i="5"/>
  <c r="X1336" i="5"/>
  <c r="H1336" i="5"/>
  <c r="J1336" i="5"/>
  <c r="F1336" i="5"/>
  <c r="E1828" i="5"/>
  <c r="X1828" i="5"/>
  <c r="H1828" i="5"/>
  <c r="I1828" i="5"/>
  <c r="J1828" i="5"/>
  <c r="R1828" i="5"/>
  <c r="F1828" i="5"/>
  <c r="G1828" i="5"/>
  <c r="G1900" i="5"/>
  <c r="E2020" i="5"/>
  <c r="X2020" i="5"/>
  <c r="J2020" i="5"/>
  <c r="I2020" i="5"/>
  <c r="R2020" i="5"/>
  <c r="H2020" i="5"/>
  <c r="F2020" i="5"/>
  <c r="E473" i="5"/>
  <c r="X473" i="5"/>
  <c r="J473" i="5"/>
  <c r="F473" i="5"/>
  <c r="R473" i="5"/>
  <c r="H473" i="5"/>
  <c r="I473" i="5"/>
  <c r="G473" i="5"/>
  <c r="E845" i="5"/>
  <c r="X845" i="5"/>
  <c r="H845" i="5"/>
  <c r="R845" i="5"/>
  <c r="I845" i="5"/>
  <c r="F845" i="5"/>
  <c r="J845" i="5"/>
  <c r="E1337" i="5"/>
  <c r="X1337" i="5"/>
  <c r="J1337" i="5"/>
  <c r="H1337" i="5"/>
  <c r="R1337" i="5"/>
  <c r="F1337" i="5"/>
  <c r="G1337" i="5"/>
  <c r="I1337" i="5"/>
  <c r="E1481" i="5"/>
  <c r="X1481" i="5"/>
  <c r="H1481" i="5"/>
  <c r="I1481" i="5"/>
  <c r="J1481" i="5"/>
  <c r="F1481" i="5"/>
  <c r="R1481" i="5"/>
  <c r="G1481" i="5"/>
  <c r="E2237" i="5"/>
  <c r="X2237" i="5"/>
  <c r="R2237" i="5"/>
  <c r="J2237" i="5"/>
  <c r="I2237" i="5"/>
  <c r="H2237" i="5"/>
  <c r="F2237" i="5"/>
  <c r="G2237" i="5"/>
  <c r="E2345" i="5"/>
  <c r="X2345" i="5"/>
  <c r="J2345" i="5"/>
  <c r="R2345" i="5"/>
  <c r="F2345" i="5"/>
  <c r="I2345" i="5"/>
  <c r="H2345" i="5"/>
  <c r="G77" i="5"/>
  <c r="G654" i="5"/>
  <c r="E762" i="5"/>
  <c r="X762" i="5"/>
  <c r="H762" i="5"/>
  <c r="R762" i="5"/>
  <c r="I762" i="5"/>
  <c r="J762" i="5"/>
  <c r="F762" i="5"/>
  <c r="E1002" i="5"/>
  <c r="X1002" i="5"/>
  <c r="I1002" i="5"/>
  <c r="F1002" i="5"/>
  <c r="H1002" i="5"/>
  <c r="R1002" i="5"/>
  <c r="J1002" i="5"/>
  <c r="G1002" i="5"/>
  <c r="G1194" i="5"/>
  <c r="E1566" i="5"/>
  <c r="X1566" i="5"/>
  <c r="H1566" i="5"/>
  <c r="J1566" i="5"/>
  <c r="F1566" i="5"/>
  <c r="I1566" i="5"/>
  <c r="R1566" i="5"/>
  <c r="E1926" i="5"/>
  <c r="X1926" i="5"/>
  <c r="H1926" i="5"/>
  <c r="J1926" i="5"/>
  <c r="F1926" i="5"/>
  <c r="I1926" i="5"/>
  <c r="R1926" i="5"/>
  <c r="G1926" i="5"/>
  <c r="E2166" i="5"/>
  <c r="X2166" i="5"/>
  <c r="F2166" i="5"/>
  <c r="H2166" i="5"/>
  <c r="I2166" i="5"/>
  <c r="J2166" i="5"/>
  <c r="R2166" i="5"/>
  <c r="E1243" i="5"/>
  <c r="X1243" i="5"/>
  <c r="I1243" i="5"/>
  <c r="H1243" i="5"/>
  <c r="R1243" i="5"/>
  <c r="J1243" i="5"/>
  <c r="F1243" i="5"/>
  <c r="E2203" i="5"/>
  <c r="X2203" i="5"/>
  <c r="I2203" i="5"/>
  <c r="R2203" i="5"/>
  <c r="F2203" i="5"/>
  <c r="J2203" i="5"/>
  <c r="H2203" i="5"/>
  <c r="F45" i="5"/>
  <c r="H45" i="5"/>
  <c r="I45" i="5"/>
  <c r="R45" i="5"/>
  <c r="J177" i="5"/>
  <c r="E177" i="5"/>
  <c r="X177" i="5"/>
  <c r="R177" i="5"/>
  <c r="H177" i="5"/>
  <c r="F177" i="5"/>
  <c r="I177" i="5"/>
  <c r="E549" i="5"/>
  <c r="X549" i="5"/>
  <c r="F549" i="5"/>
  <c r="H549" i="5"/>
  <c r="I549" i="5"/>
  <c r="J549" i="5"/>
  <c r="R549" i="5"/>
  <c r="E487" i="5"/>
  <c r="X487" i="5"/>
  <c r="F487" i="5"/>
  <c r="I487" i="5"/>
  <c r="H487" i="5"/>
  <c r="J487" i="5"/>
  <c r="R487" i="5"/>
  <c r="E715" i="5"/>
  <c r="X715" i="5"/>
  <c r="H715" i="5"/>
  <c r="J715" i="5"/>
  <c r="F715" i="5"/>
  <c r="I715" i="5"/>
  <c r="R715" i="5"/>
  <c r="E235" i="5"/>
  <c r="X235" i="5"/>
  <c r="J235" i="5"/>
  <c r="I235" i="5"/>
  <c r="F235" i="5"/>
  <c r="H235" i="5"/>
  <c r="R235" i="5"/>
  <c r="G523" i="5"/>
  <c r="G739" i="5"/>
  <c r="E1219" i="5"/>
  <c r="X1219" i="5"/>
  <c r="I1219" i="5"/>
  <c r="F1219" i="5"/>
  <c r="H1219" i="5"/>
  <c r="J1219" i="5"/>
  <c r="R1219" i="5"/>
  <c r="E1399" i="5"/>
  <c r="X1399" i="5"/>
  <c r="H1399" i="5"/>
  <c r="I1399" i="5"/>
  <c r="J1399" i="5"/>
  <c r="F1399" i="5"/>
  <c r="R1399" i="5"/>
  <c r="I1675" i="5"/>
  <c r="J1675" i="5"/>
  <c r="F1675" i="5"/>
  <c r="E1975" i="5"/>
  <c r="X1975" i="5"/>
  <c r="I1975" i="5"/>
  <c r="G1975" i="5"/>
  <c r="G2335" i="5"/>
  <c r="G2418" i="5"/>
  <c r="G883" i="5"/>
  <c r="E1759" i="5"/>
  <c r="X1759" i="5"/>
  <c r="F1759" i="5"/>
  <c r="I1759" i="5"/>
  <c r="R1759" i="5"/>
  <c r="H1759" i="5"/>
  <c r="J1759" i="5"/>
  <c r="G1759" i="5"/>
  <c r="G1665" i="5"/>
  <c r="G1761" i="5"/>
  <c r="G1857" i="5"/>
  <c r="G2085" i="5"/>
  <c r="E2181" i="5"/>
  <c r="X2181" i="5"/>
  <c r="H2181" i="5"/>
  <c r="I2181" i="5"/>
  <c r="R2181" i="5"/>
  <c r="F2181" i="5"/>
  <c r="J2181" i="5"/>
  <c r="E2301" i="5"/>
  <c r="X2301" i="5"/>
  <c r="J2301" i="5"/>
  <c r="I2301" i="5"/>
  <c r="R2301" i="5"/>
  <c r="F2301" i="5"/>
  <c r="H2301" i="5"/>
  <c r="E1373" i="5"/>
  <c r="X1373" i="5"/>
  <c r="J1373" i="5"/>
  <c r="R1373" i="5"/>
  <c r="F1373" i="5"/>
  <c r="H1373" i="5"/>
  <c r="I1373" i="5"/>
  <c r="G1373" i="5"/>
  <c r="E1601" i="5"/>
  <c r="X1601" i="5"/>
  <c r="I1601" i="5"/>
  <c r="H1601" i="5"/>
  <c r="F1601" i="5"/>
  <c r="R1601" i="5"/>
  <c r="G1601" i="5"/>
  <c r="J1601" i="5"/>
  <c r="E148" i="5"/>
  <c r="X148" i="5"/>
  <c r="J148" i="5"/>
  <c r="F148" i="5"/>
  <c r="I148" i="5"/>
  <c r="R148" i="5"/>
  <c r="H148" i="5"/>
  <c r="E1048" i="5"/>
  <c r="X1048" i="5"/>
  <c r="J1048" i="5"/>
  <c r="H1048" i="5"/>
  <c r="R1048" i="5"/>
  <c r="F1048" i="5"/>
  <c r="I1048" i="5"/>
  <c r="E1288" i="5"/>
  <c r="X1288" i="5"/>
  <c r="I1288" i="5"/>
  <c r="F1288" i="5"/>
  <c r="J1288" i="5"/>
  <c r="H1288" i="5"/>
  <c r="R1288" i="5"/>
  <c r="E1348" i="5"/>
  <c r="X1348" i="5"/>
  <c r="H1348" i="5"/>
  <c r="F1348" i="5"/>
  <c r="R1348" i="5"/>
  <c r="I1348" i="5"/>
  <c r="J1348" i="5"/>
  <c r="E1780" i="5"/>
  <c r="X1780" i="5"/>
  <c r="H1780" i="5"/>
  <c r="G2104" i="5"/>
  <c r="H2104" i="5"/>
  <c r="E101" i="5"/>
  <c r="X101" i="5"/>
  <c r="J101" i="5"/>
  <c r="H101" i="5"/>
  <c r="R101" i="5"/>
  <c r="I101" i="5"/>
  <c r="F101" i="5"/>
  <c r="E305" i="5"/>
  <c r="X305" i="5"/>
  <c r="I305" i="5"/>
  <c r="J305" i="5"/>
  <c r="R305" i="5"/>
  <c r="F305" i="5"/>
  <c r="H305" i="5"/>
  <c r="E893" i="5"/>
  <c r="X893" i="5"/>
  <c r="I893" i="5"/>
  <c r="F893" i="5"/>
  <c r="R893" i="5"/>
  <c r="H893" i="5"/>
  <c r="J893" i="5"/>
  <c r="G893" i="5"/>
  <c r="E1757" i="5"/>
  <c r="X1757" i="5"/>
  <c r="F1757" i="5"/>
  <c r="H1757" i="5"/>
  <c r="I1757" i="5"/>
  <c r="R1757" i="5"/>
  <c r="G1757" i="5"/>
  <c r="J1757" i="5"/>
  <c r="E40" i="5"/>
  <c r="X40" i="5"/>
  <c r="J40" i="5"/>
  <c r="H40" i="5"/>
  <c r="F40" i="5"/>
  <c r="R40" i="5"/>
  <c r="I40" i="5"/>
  <c r="E256" i="5"/>
  <c r="X256" i="5"/>
  <c r="J256" i="5"/>
  <c r="R256" i="5"/>
  <c r="H256" i="5"/>
  <c r="I256" i="5"/>
  <c r="F256" i="5"/>
  <c r="E364" i="5"/>
  <c r="X364" i="5"/>
  <c r="R364" i="5"/>
  <c r="F364" i="5"/>
  <c r="I364" i="5"/>
  <c r="J364" i="5"/>
  <c r="H364" i="5"/>
  <c r="E436" i="5"/>
  <c r="X436" i="5"/>
  <c r="J436" i="5"/>
  <c r="H436" i="5"/>
  <c r="I436" i="5"/>
  <c r="F436" i="5"/>
  <c r="G436" i="5"/>
  <c r="R436" i="5"/>
  <c r="J544" i="5"/>
  <c r="F544" i="5"/>
  <c r="I544" i="5"/>
  <c r="H544" i="5"/>
  <c r="R544" i="5"/>
  <c r="E772" i="5"/>
  <c r="X772" i="5"/>
  <c r="J772" i="5"/>
  <c r="F772" i="5"/>
  <c r="I772" i="5"/>
  <c r="H772" i="5"/>
  <c r="G772" i="5"/>
  <c r="R772" i="5"/>
  <c r="E1000" i="5"/>
  <c r="X1000" i="5"/>
  <c r="I1000" i="5"/>
  <c r="J1000" i="5"/>
  <c r="R1000" i="5"/>
  <c r="H1000" i="5"/>
  <c r="F1000" i="5"/>
  <c r="E1852" i="5"/>
  <c r="X1852" i="5"/>
  <c r="R1852" i="5"/>
  <c r="I1852" i="5"/>
  <c r="J1852" i="5"/>
  <c r="G1852" i="5"/>
  <c r="F1852" i="5"/>
  <c r="H1852" i="5"/>
  <c r="G2212" i="5"/>
  <c r="E2212" i="5"/>
  <c r="X2212" i="5"/>
  <c r="I2212" i="5"/>
  <c r="F2212" i="5"/>
  <c r="R2212" i="5"/>
  <c r="H2212" i="5"/>
  <c r="J2212" i="5"/>
  <c r="E905" i="5"/>
  <c r="X905" i="5"/>
  <c r="H905" i="5"/>
  <c r="I905" i="5"/>
  <c r="R905" i="5"/>
  <c r="F905" i="5"/>
  <c r="J905" i="5"/>
  <c r="G905" i="5"/>
  <c r="G1265" i="5"/>
  <c r="E1614" i="5"/>
  <c r="X1614" i="5"/>
  <c r="I1614" i="5"/>
  <c r="F1614" i="5"/>
  <c r="R1614" i="5"/>
  <c r="H1614" i="5"/>
  <c r="J1614" i="5"/>
  <c r="G1614" i="5"/>
  <c r="E1974" i="5"/>
  <c r="X1974" i="5"/>
  <c r="F1974" i="5"/>
  <c r="I1974" i="5"/>
  <c r="H1974" i="5"/>
  <c r="J1974" i="5"/>
  <c r="R1974" i="5"/>
  <c r="E1687" i="5"/>
  <c r="X1687" i="5"/>
  <c r="I1687" i="5"/>
  <c r="F1687" i="5"/>
  <c r="R1687" i="5"/>
  <c r="J1687" i="5"/>
  <c r="H1687" i="5"/>
  <c r="G1687" i="5"/>
  <c r="E1533" i="5"/>
  <c r="X1533" i="5"/>
  <c r="F1533" i="5"/>
  <c r="I1533" i="5"/>
  <c r="H1533" i="5"/>
  <c r="R1533" i="5"/>
  <c r="J1533" i="5"/>
  <c r="E1989" i="5"/>
  <c r="X1989" i="5"/>
  <c r="H1989" i="5"/>
  <c r="F1989" i="5"/>
  <c r="R1989" i="5"/>
  <c r="J1989" i="5"/>
  <c r="I1989" i="5"/>
  <c r="E2217" i="5"/>
  <c r="X2217" i="5"/>
  <c r="F2217" i="5"/>
  <c r="H2217" i="5"/>
  <c r="J2217" i="5"/>
  <c r="I2217" i="5"/>
  <c r="R2217" i="5"/>
  <c r="G2217" i="5"/>
  <c r="F2337" i="5"/>
  <c r="J2337" i="5"/>
  <c r="H2337" i="5"/>
  <c r="I2337" i="5"/>
  <c r="E1147" i="5"/>
  <c r="X1147" i="5"/>
  <c r="I1147" i="5"/>
  <c r="F1147" i="5"/>
  <c r="R1147" i="5"/>
  <c r="J1147" i="5"/>
  <c r="H1147" i="5"/>
  <c r="G1147" i="5"/>
  <c r="E355" i="5"/>
  <c r="X355" i="5"/>
  <c r="F355" i="5"/>
  <c r="J355" i="5"/>
  <c r="R355" i="5"/>
  <c r="H355" i="5"/>
  <c r="I355" i="5"/>
  <c r="E583" i="5"/>
  <c r="X583" i="5"/>
  <c r="J583" i="5"/>
  <c r="H583" i="5"/>
  <c r="F583" i="5"/>
  <c r="I583" i="5"/>
  <c r="R583" i="5"/>
  <c r="E1519" i="5"/>
  <c r="X1519" i="5"/>
  <c r="F1519" i="5"/>
  <c r="J1519" i="5"/>
  <c r="H1519" i="5"/>
  <c r="R1519" i="5"/>
  <c r="I1519" i="5"/>
  <c r="E1470" i="5"/>
  <c r="X1470" i="5"/>
  <c r="J1470" i="5"/>
  <c r="I1470" i="5"/>
  <c r="R1470" i="5"/>
  <c r="H1470" i="5"/>
  <c r="F1470" i="5"/>
  <c r="E1554" i="5"/>
  <c r="X1554" i="5"/>
  <c r="R1554" i="5"/>
  <c r="H1554" i="5"/>
  <c r="I1554" i="5"/>
  <c r="F1554" i="5"/>
  <c r="J1554" i="5"/>
  <c r="E1650" i="5"/>
  <c r="X1650" i="5"/>
  <c r="I1650" i="5"/>
  <c r="H1650" i="5"/>
  <c r="J1650" i="5"/>
  <c r="F1650" i="5"/>
  <c r="R1650" i="5"/>
  <c r="E1770" i="5"/>
  <c r="X1770" i="5"/>
  <c r="R1770" i="5"/>
  <c r="F1770" i="5"/>
  <c r="J1770" i="5"/>
  <c r="I1770" i="5"/>
  <c r="H1770" i="5"/>
  <c r="G1770" i="5"/>
  <c r="E1914" i="5"/>
  <c r="X1914" i="5"/>
  <c r="I1914" i="5"/>
  <c r="H1914" i="5"/>
  <c r="J1914" i="5"/>
  <c r="F1914" i="5"/>
  <c r="R1914" i="5"/>
  <c r="J667" i="5"/>
  <c r="I667" i="5"/>
  <c r="F667" i="5"/>
  <c r="R667" i="5"/>
  <c r="H667" i="5"/>
  <c r="E165" i="5"/>
  <c r="X165" i="5"/>
  <c r="J165" i="5"/>
  <c r="H165" i="5"/>
  <c r="F165" i="5"/>
  <c r="R165" i="5"/>
  <c r="I165" i="5"/>
  <c r="G165" i="5"/>
  <c r="E813" i="5"/>
  <c r="X813" i="5"/>
  <c r="F813" i="5"/>
  <c r="I813" i="5"/>
  <c r="J813" i="5"/>
  <c r="R813" i="5"/>
  <c r="H813" i="5"/>
  <c r="E1593" i="5"/>
  <c r="X1593" i="5"/>
  <c r="H1593" i="5"/>
  <c r="R1593" i="5"/>
  <c r="J1593" i="5"/>
  <c r="F1593" i="5"/>
  <c r="I1593" i="5"/>
  <c r="E1689" i="5"/>
  <c r="X1689" i="5"/>
  <c r="I1689" i="5"/>
  <c r="F1689" i="5"/>
  <c r="H1689" i="5"/>
  <c r="J1689" i="5"/>
  <c r="R1689" i="5"/>
  <c r="E1785" i="5"/>
  <c r="X1785" i="5"/>
  <c r="J1785" i="5"/>
  <c r="H1785" i="5"/>
  <c r="I1785" i="5"/>
  <c r="R1785" i="5"/>
  <c r="F1785" i="5"/>
  <c r="E1881" i="5"/>
  <c r="X1881" i="5"/>
  <c r="F1881" i="5"/>
  <c r="R1881" i="5"/>
  <c r="I1881" i="5"/>
  <c r="H1881" i="5"/>
  <c r="J1881" i="5"/>
  <c r="R1473" i="5"/>
  <c r="I1473" i="5"/>
  <c r="E654" i="5"/>
  <c r="X654" i="5"/>
  <c r="E53" i="5"/>
  <c r="X53" i="5"/>
  <c r="J53" i="5"/>
  <c r="I53" i="5"/>
  <c r="H53" i="5"/>
  <c r="F53" i="5"/>
  <c r="R53" i="5"/>
  <c r="G53" i="5"/>
  <c r="E173" i="5"/>
  <c r="X173" i="5"/>
  <c r="F173" i="5"/>
  <c r="R173" i="5"/>
  <c r="E389" i="5"/>
  <c r="X389" i="5"/>
  <c r="H389" i="5"/>
  <c r="J389" i="5"/>
  <c r="I389" i="5"/>
  <c r="F389" i="5"/>
  <c r="R389" i="5"/>
  <c r="G389" i="5"/>
  <c r="E605" i="5"/>
  <c r="X605" i="5"/>
  <c r="H605" i="5"/>
  <c r="J605" i="5"/>
  <c r="I605" i="5"/>
  <c r="R605" i="5"/>
  <c r="F605" i="5"/>
  <c r="E1157" i="5"/>
  <c r="X1157" i="5"/>
  <c r="H1157" i="5"/>
  <c r="J1157" i="5"/>
  <c r="F1157" i="5"/>
  <c r="R1157" i="5"/>
  <c r="G1157" i="5"/>
  <c r="I1157" i="5"/>
  <c r="E1397" i="5"/>
  <c r="X1397" i="5"/>
  <c r="I1397" i="5"/>
  <c r="J1397" i="5"/>
  <c r="F1397" i="5"/>
  <c r="R1397" i="5"/>
  <c r="H1397" i="5"/>
  <c r="G1397" i="5"/>
  <c r="E1493" i="5"/>
  <c r="X1493" i="5"/>
  <c r="J1493" i="5"/>
  <c r="F1493" i="5"/>
  <c r="R1493" i="5"/>
  <c r="I1493" i="5"/>
  <c r="H1493" i="5"/>
  <c r="E1637" i="5"/>
  <c r="X1637" i="5"/>
  <c r="H1637" i="5"/>
  <c r="J1637" i="5"/>
  <c r="R1637" i="5"/>
  <c r="F1637" i="5"/>
  <c r="I1637" i="5"/>
  <c r="E1889" i="5"/>
  <c r="X1889" i="5"/>
  <c r="I1889" i="5"/>
  <c r="H1889" i="5"/>
  <c r="R1889" i="5"/>
  <c r="F1889" i="5"/>
  <c r="J1889" i="5"/>
  <c r="E2225" i="5"/>
  <c r="X2225" i="5"/>
  <c r="I2225" i="5"/>
  <c r="H2225" i="5"/>
  <c r="J2225" i="5"/>
  <c r="F2225" i="5"/>
  <c r="R2225" i="5"/>
  <c r="E2333" i="5"/>
  <c r="X2333" i="5"/>
  <c r="H2333" i="5"/>
  <c r="F2333" i="5"/>
  <c r="I2333" i="5"/>
  <c r="J2333" i="5"/>
  <c r="R2333" i="5"/>
  <c r="G1180" i="5"/>
  <c r="E208" i="5"/>
  <c r="X208" i="5"/>
  <c r="J208" i="5"/>
  <c r="R208" i="5"/>
  <c r="F208" i="5"/>
  <c r="H208" i="5"/>
  <c r="I208" i="5"/>
  <c r="E496" i="5"/>
  <c r="X496" i="5"/>
  <c r="F496" i="5"/>
  <c r="H496" i="5"/>
  <c r="J496" i="5"/>
  <c r="I496" i="5"/>
  <c r="R496" i="5"/>
  <c r="E664" i="5"/>
  <c r="X664" i="5"/>
  <c r="F664" i="5"/>
  <c r="J664" i="5"/>
  <c r="R664" i="5"/>
  <c r="H664" i="5"/>
  <c r="I664" i="5"/>
  <c r="G664" i="5"/>
  <c r="E784" i="5"/>
  <c r="X784" i="5"/>
  <c r="H784" i="5"/>
  <c r="R784" i="5"/>
  <c r="J784" i="5"/>
  <c r="I784" i="5"/>
  <c r="F784" i="5"/>
  <c r="E892" i="5"/>
  <c r="X892" i="5"/>
  <c r="J892" i="5"/>
  <c r="H892" i="5"/>
  <c r="I892" i="5"/>
  <c r="R892" i="5"/>
  <c r="F892" i="5"/>
  <c r="E1060" i="5"/>
  <c r="X1060" i="5"/>
  <c r="I1060" i="5"/>
  <c r="H1060" i="5"/>
  <c r="F1060" i="5"/>
  <c r="J1060" i="5"/>
  <c r="R1060" i="5"/>
  <c r="E1240" i="5"/>
  <c r="X1240" i="5"/>
  <c r="J1240" i="5"/>
  <c r="R1240" i="5"/>
  <c r="I1240" i="5"/>
  <c r="H1240" i="5"/>
  <c r="F1240" i="5"/>
  <c r="E1540" i="5"/>
  <c r="X1540" i="5"/>
  <c r="H1540" i="5"/>
  <c r="I1540" i="5"/>
  <c r="J1540" i="5"/>
  <c r="R1540" i="5"/>
  <c r="F1540" i="5"/>
  <c r="E1660" i="5"/>
  <c r="X1660" i="5"/>
  <c r="F1660" i="5"/>
  <c r="J1660" i="5"/>
  <c r="R1660" i="5"/>
  <c r="I1660" i="5"/>
  <c r="H1660" i="5"/>
  <c r="E1984" i="5"/>
  <c r="X1984" i="5"/>
  <c r="J1984" i="5"/>
  <c r="R1984" i="5"/>
  <c r="H1984" i="5"/>
  <c r="F1984" i="5"/>
  <c r="I1984" i="5"/>
  <c r="G1984" i="5"/>
  <c r="E2164" i="5"/>
  <c r="X2164" i="5"/>
  <c r="R2164" i="5"/>
  <c r="F2164" i="5"/>
  <c r="J2164" i="5"/>
  <c r="H2164" i="5"/>
  <c r="I2164" i="5"/>
  <c r="G2164" i="5"/>
  <c r="E2272" i="5"/>
  <c r="X2272" i="5"/>
  <c r="J2272" i="5"/>
  <c r="R2272" i="5"/>
  <c r="H2272" i="5"/>
  <c r="F2272" i="5"/>
  <c r="I2272" i="5"/>
  <c r="E1037" i="5"/>
  <c r="X1037" i="5"/>
  <c r="F1037" i="5"/>
  <c r="I1037" i="5"/>
  <c r="R1037" i="5"/>
  <c r="J1037" i="5"/>
  <c r="H1037" i="5"/>
  <c r="E1145" i="5"/>
  <c r="X1145" i="5"/>
  <c r="H1145" i="5"/>
  <c r="F1145" i="5"/>
  <c r="R1145" i="5"/>
  <c r="J1145" i="5"/>
  <c r="I1145" i="5"/>
  <c r="G1145" i="5"/>
  <c r="E1385" i="5"/>
  <c r="X1385" i="5"/>
  <c r="R1385" i="5"/>
  <c r="H1385" i="5"/>
  <c r="I1385" i="5"/>
  <c r="F1385" i="5"/>
  <c r="J1385" i="5"/>
  <c r="E1625" i="5"/>
  <c r="X1625" i="5"/>
  <c r="I1625" i="5"/>
  <c r="J1625" i="5"/>
  <c r="F1625" i="5"/>
  <c r="R1625" i="5"/>
  <c r="H1625" i="5"/>
  <c r="F1038" i="5"/>
  <c r="E1038" i="5"/>
  <c r="X1038" i="5"/>
  <c r="I1038" i="5"/>
  <c r="H1038" i="5"/>
  <c r="J1038" i="5"/>
  <c r="R1038" i="5"/>
  <c r="E331" i="5"/>
  <c r="X331" i="5"/>
  <c r="J331" i="5"/>
  <c r="R331" i="5"/>
  <c r="F331" i="5"/>
  <c r="I331" i="5"/>
  <c r="H331" i="5"/>
  <c r="G331" i="5"/>
  <c r="E93" i="5"/>
  <c r="X93" i="5"/>
  <c r="J93" i="5"/>
  <c r="F93" i="5"/>
  <c r="I93" i="5"/>
  <c r="R93" i="5"/>
  <c r="H93" i="5"/>
  <c r="G93" i="5"/>
  <c r="I801" i="5"/>
  <c r="F801" i="5"/>
  <c r="H801" i="5"/>
  <c r="J801" i="5"/>
  <c r="E1413" i="5"/>
  <c r="X1413" i="5"/>
  <c r="H1413" i="5"/>
  <c r="R1413" i="5"/>
  <c r="J1413" i="5"/>
  <c r="F1413" i="5"/>
  <c r="I1413" i="5"/>
  <c r="G1413" i="5"/>
  <c r="E1677" i="5"/>
  <c r="X1677" i="5"/>
  <c r="F1677" i="5"/>
  <c r="I1677" i="5"/>
  <c r="R1677" i="5"/>
  <c r="H1677" i="5"/>
  <c r="J1677" i="5"/>
  <c r="E1773" i="5"/>
  <c r="X1773" i="5"/>
  <c r="H1773" i="5"/>
  <c r="F1773" i="5"/>
  <c r="J1773" i="5"/>
  <c r="I1773" i="5"/>
  <c r="G1773" i="5"/>
  <c r="R1773" i="5"/>
  <c r="E2013" i="5"/>
  <c r="X2013" i="5"/>
  <c r="J2013" i="5"/>
  <c r="R2013" i="5"/>
  <c r="I2013" i="5"/>
  <c r="F2013" i="5"/>
  <c r="H2013" i="5"/>
  <c r="E1314" i="5"/>
  <c r="X1314" i="5"/>
  <c r="H1314" i="5"/>
  <c r="J1314" i="5"/>
  <c r="R1314" i="5"/>
  <c r="F1314" i="5"/>
  <c r="I1314" i="5"/>
  <c r="E1351" i="5"/>
  <c r="X1351" i="5"/>
  <c r="R1351" i="5"/>
  <c r="H1351" i="5"/>
  <c r="J1351" i="5"/>
  <c r="F1351" i="5"/>
  <c r="I1351" i="5"/>
  <c r="G1351" i="5"/>
  <c r="E91" i="5"/>
  <c r="X91" i="5"/>
  <c r="I91" i="5"/>
  <c r="H91" i="5"/>
  <c r="J91" i="5"/>
  <c r="R91" i="5"/>
  <c r="F91" i="5"/>
  <c r="E343" i="5"/>
  <c r="X343" i="5"/>
  <c r="F343" i="5"/>
  <c r="R343" i="5"/>
  <c r="H343" i="5"/>
  <c r="J343" i="5"/>
  <c r="I343" i="5"/>
  <c r="E511" i="5"/>
  <c r="X511" i="5"/>
  <c r="I511" i="5"/>
  <c r="F511" i="5"/>
  <c r="H511" i="5"/>
  <c r="R511" i="5"/>
  <c r="J511" i="5"/>
  <c r="E727" i="5"/>
  <c r="X727" i="5"/>
  <c r="J727" i="5"/>
  <c r="H727" i="5"/>
  <c r="F727" i="5"/>
  <c r="R727" i="5"/>
  <c r="I727" i="5"/>
  <c r="E2250" i="5"/>
  <c r="X2250" i="5"/>
  <c r="I2250" i="5"/>
  <c r="R2250" i="5"/>
  <c r="H2250" i="5"/>
  <c r="J2250" i="5"/>
  <c r="F2250" i="5"/>
  <c r="E139" i="5"/>
  <c r="X139" i="5"/>
  <c r="J139" i="5"/>
  <c r="I139" i="5"/>
  <c r="R139" i="5"/>
  <c r="F139" i="5"/>
  <c r="H139" i="5"/>
  <c r="G139" i="5"/>
  <c r="F609" i="5"/>
  <c r="E609" i="5"/>
  <c r="X609" i="5"/>
  <c r="J609" i="5"/>
  <c r="H609" i="5"/>
  <c r="E705" i="5"/>
  <c r="X705" i="5"/>
  <c r="H705" i="5"/>
  <c r="J705" i="5"/>
  <c r="R705" i="5"/>
  <c r="F705" i="5"/>
  <c r="I705" i="5"/>
  <c r="E1329" i="5"/>
  <c r="X1329" i="5"/>
  <c r="R1329" i="5"/>
  <c r="J1329" i="5"/>
  <c r="H1329" i="5"/>
  <c r="F1329" i="5"/>
  <c r="I1329" i="5"/>
  <c r="E1497" i="5"/>
  <c r="X1497" i="5"/>
  <c r="F1497" i="5"/>
  <c r="J1497" i="5"/>
  <c r="H1497" i="5"/>
  <c r="I1497" i="5"/>
  <c r="R1497" i="5"/>
  <c r="F1893" i="5"/>
  <c r="E544" i="5"/>
  <c r="X544" i="5"/>
  <c r="J2241" i="5"/>
  <c r="H316" i="5"/>
  <c r="J2332" i="5"/>
  <c r="E801" i="5"/>
  <c r="X801" i="5"/>
  <c r="I835" i="5"/>
  <c r="R1893" i="5"/>
  <c r="I1480" i="5"/>
  <c r="E535" i="5"/>
  <c r="X535" i="5"/>
  <c r="J1588" i="5"/>
  <c r="F1581" i="5"/>
  <c r="J2428" i="5"/>
  <c r="E29" i="5"/>
  <c r="X29" i="5"/>
  <c r="J29" i="5"/>
  <c r="I29" i="5"/>
  <c r="H29" i="5"/>
  <c r="R29" i="5"/>
  <c r="F29" i="5"/>
  <c r="E353" i="5"/>
  <c r="X353" i="5"/>
  <c r="I353" i="5"/>
  <c r="R353" i="5"/>
  <c r="H353" i="5"/>
  <c r="J353" i="5"/>
  <c r="F353" i="5"/>
  <c r="E437" i="5"/>
  <c r="X437" i="5"/>
  <c r="I437" i="5"/>
  <c r="J437" i="5"/>
  <c r="R437" i="5"/>
  <c r="F437" i="5"/>
  <c r="H437" i="5"/>
  <c r="G437" i="5"/>
  <c r="E857" i="5"/>
  <c r="X857" i="5"/>
  <c r="F857" i="5"/>
  <c r="G857" i="5"/>
  <c r="R857" i="5"/>
  <c r="H857" i="5"/>
  <c r="J857" i="5"/>
  <c r="I857" i="5"/>
  <c r="E1109" i="5"/>
  <c r="X1109" i="5"/>
  <c r="R1109" i="5"/>
  <c r="J1109" i="5"/>
  <c r="H1109" i="5"/>
  <c r="I1109" i="5"/>
  <c r="F1109" i="5"/>
  <c r="E1229" i="5"/>
  <c r="X1229" i="5"/>
  <c r="R1229" i="5"/>
  <c r="F1229" i="5"/>
  <c r="H1229" i="5"/>
  <c r="J1229" i="5"/>
  <c r="I1229" i="5"/>
  <c r="E1709" i="5"/>
  <c r="X1709" i="5"/>
  <c r="R1709" i="5"/>
  <c r="F1709" i="5"/>
  <c r="J1709" i="5"/>
  <c r="H1709" i="5"/>
  <c r="I1709" i="5"/>
  <c r="G1709" i="5"/>
  <c r="G2309" i="5"/>
  <c r="E2405" i="5"/>
  <c r="X2405" i="5"/>
  <c r="F2405" i="5"/>
  <c r="R2405" i="5"/>
  <c r="J2405" i="5"/>
  <c r="H2405" i="5"/>
  <c r="I2405" i="5"/>
  <c r="G1720" i="5"/>
  <c r="E88" i="5"/>
  <c r="X88" i="5"/>
  <c r="I88" i="5"/>
  <c r="H88" i="5"/>
  <c r="J88" i="5"/>
  <c r="R88" i="5"/>
  <c r="F88" i="5"/>
  <c r="E136" i="5"/>
  <c r="X136" i="5"/>
  <c r="J136" i="5"/>
  <c r="H136" i="5"/>
  <c r="R136" i="5"/>
  <c r="F136" i="5"/>
  <c r="I136" i="5"/>
  <c r="E184" i="5"/>
  <c r="X184" i="5"/>
  <c r="H184" i="5"/>
  <c r="R184" i="5"/>
  <c r="J184" i="5"/>
  <c r="F184" i="5"/>
  <c r="I184" i="5"/>
  <c r="E244" i="5"/>
  <c r="X244" i="5"/>
  <c r="J244" i="5"/>
  <c r="I244" i="5"/>
  <c r="F244" i="5"/>
  <c r="R244" i="5"/>
  <c r="H244" i="5"/>
  <c r="E292" i="5"/>
  <c r="X292" i="5"/>
  <c r="F292" i="5"/>
  <c r="R292" i="5"/>
  <c r="I292" i="5"/>
  <c r="H292" i="5"/>
  <c r="J292" i="5"/>
  <c r="E412" i="5"/>
  <c r="X412" i="5"/>
  <c r="J412" i="5"/>
  <c r="R412" i="5"/>
  <c r="I412" i="5"/>
  <c r="H412" i="5"/>
  <c r="F412" i="5"/>
  <c r="G532" i="5"/>
  <c r="E580" i="5"/>
  <c r="X580" i="5"/>
  <c r="H580" i="5"/>
  <c r="I580" i="5"/>
  <c r="F580" i="5"/>
  <c r="J580" i="5"/>
  <c r="R580" i="5"/>
  <c r="G760" i="5"/>
  <c r="E868" i="5"/>
  <c r="X868" i="5"/>
  <c r="R868" i="5"/>
  <c r="F868" i="5"/>
  <c r="J868" i="5"/>
  <c r="I868" i="5"/>
  <c r="H868" i="5"/>
  <c r="G868" i="5"/>
  <c r="E1036" i="5"/>
  <c r="X1036" i="5"/>
  <c r="J1036" i="5"/>
  <c r="F1036" i="5"/>
  <c r="I1036" i="5"/>
  <c r="R1036" i="5"/>
  <c r="H1036" i="5"/>
  <c r="G1168" i="5"/>
  <c r="G1228" i="5"/>
  <c r="E1276" i="5"/>
  <c r="X1276" i="5"/>
  <c r="F1276" i="5"/>
  <c r="I1276" i="5"/>
  <c r="H1276" i="5"/>
  <c r="J1276" i="5"/>
  <c r="R1276" i="5"/>
  <c r="E1396" i="5"/>
  <c r="X1396" i="5"/>
  <c r="R1396" i="5"/>
  <c r="F1396" i="5"/>
  <c r="H1396" i="5"/>
  <c r="I1396" i="5"/>
  <c r="J1396" i="5"/>
  <c r="E1576" i="5"/>
  <c r="X1576" i="5"/>
  <c r="I1576" i="5"/>
  <c r="H1576" i="5"/>
  <c r="R1576" i="5"/>
  <c r="J1576" i="5"/>
  <c r="F1576" i="5"/>
  <c r="G1696" i="5"/>
  <c r="E1756" i="5"/>
  <c r="X1756" i="5"/>
  <c r="H1756" i="5"/>
  <c r="F1756" i="5"/>
  <c r="R1756" i="5"/>
  <c r="G1756" i="5"/>
  <c r="I1756" i="5"/>
  <c r="J1756" i="5"/>
  <c r="E2140" i="5"/>
  <c r="X2140" i="5"/>
  <c r="J2140" i="5"/>
  <c r="R2140" i="5"/>
  <c r="F2140" i="5"/>
  <c r="H2140" i="5"/>
  <c r="I2140" i="5"/>
  <c r="G2140" i="5"/>
  <c r="G2200" i="5"/>
  <c r="G2260" i="5"/>
  <c r="G2368" i="5"/>
  <c r="E2416" i="5"/>
  <c r="X2416" i="5"/>
  <c r="J2416" i="5"/>
  <c r="H2416" i="5"/>
  <c r="F2416" i="5"/>
  <c r="I2416" i="5"/>
  <c r="R2416" i="5"/>
  <c r="J293" i="5"/>
  <c r="E293" i="5"/>
  <c r="X293" i="5"/>
  <c r="H293" i="5"/>
  <c r="F293" i="5"/>
  <c r="I293" i="5"/>
  <c r="R293" i="5"/>
  <c r="E737" i="5"/>
  <c r="X737" i="5"/>
  <c r="F737" i="5"/>
  <c r="J737" i="5"/>
  <c r="I737" i="5"/>
  <c r="R737" i="5"/>
  <c r="H737" i="5"/>
  <c r="E1217" i="5"/>
  <c r="X1217" i="5"/>
  <c r="I1217" i="5"/>
  <c r="J1217" i="5"/>
  <c r="R1217" i="5"/>
  <c r="F1217" i="5"/>
  <c r="H1217" i="5"/>
  <c r="G1217" i="5"/>
  <c r="E1577" i="5"/>
  <c r="X1577" i="5"/>
  <c r="R1577" i="5"/>
  <c r="F1577" i="5"/>
  <c r="I1577" i="5"/>
  <c r="J1577" i="5"/>
  <c r="H1577" i="5"/>
  <c r="E1793" i="5"/>
  <c r="X1793" i="5"/>
  <c r="J1793" i="5"/>
  <c r="H1793" i="5"/>
  <c r="F1793" i="5"/>
  <c r="I1793" i="5"/>
  <c r="R1793" i="5"/>
  <c r="G2141" i="5"/>
  <c r="G2261" i="5"/>
  <c r="G1533" i="5"/>
  <c r="G221" i="5"/>
  <c r="E306" i="5"/>
  <c r="X306" i="5"/>
  <c r="I306" i="5"/>
  <c r="F306" i="5"/>
  <c r="J306" i="5"/>
  <c r="R306" i="5"/>
  <c r="H306" i="5"/>
  <c r="E354" i="5"/>
  <c r="X354" i="5"/>
  <c r="I354" i="5"/>
  <c r="H354" i="5"/>
  <c r="R354" i="5"/>
  <c r="J354" i="5"/>
  <c r="F354" i="5"/>
  <c r="E402" i="5"/>
  <c r="X402" i="5"/>
  <c r="F402" i="5"/>
  <c r="R402" i="5"/>
  <c r="I402" i="5"/>
  <c r="H402" i="5"/>
  <c r="J402" i="5"/>
  <c r="E450" i="5"/>
  <c r="X450" i="5"/>
  <c r="F450" i="5"/>
  <c r="I450" i="5"/>
  <c r="H450" i="5"/>
  <c r="R450" i="5"/>
  <c r="J450" i="5"/>
  <c r="E498" i="5"/>
  <c r="X498" i="5"/>
  <c r="I498" i="5"/>
  <c r="R498" i="5"/>
  <c r="F498" i="5"/>
  <c r="J498" i="5"/>
  <c r="H498" i="5"/>
  <c r="R546" i="5"/>
  <c r="H546" i="5"/>
  <c r="I546" i="5"/>
  <c r="J546" i="5"/>
  <c r="F594" i="5"/>
  <c r="R594" i="5"/>
  <c r="E594" i="5"/>
  <c r="X594" i="5"/>
  <c r="I594" i="5"/>
  <c r="J594" i="5"/>
  <c r="H594" i="5"/>
  <c r="E714" i="5"/>
  <c r="X714" i="5"/>
  <c r="F714" i="5"/>
  <c r="H714" i="5"/>
  <c r="R714" i="5"/>
  <c r="I714" i="5"/>
  <c r="J714" i="5"/>
  <c r="J1086" i="5"/>
  <c r="E1086" i="5"/>
  <c r="X1086" i="5"/>
  <c r="I1086" i="5"/>
  <c r="R1086" i="5"/>
  <c r="H1086" i="5"/>
  <c r="F1086" i="5"/>
  <c r="G1086" i="5"/>
  <c r="E1290" i="5"/>
  <c r="X1290" i="5"/>
  <c r="I1290" i="5"/>
  <c r="R1290" i="5"/>
  <c r="J1290" i="5"/>
  <c r="F1290" i="5"/>
  <c r="H1290" i="5"/>
  <c r="E1458" i="5"/>
  <c r="X1458" i="5"/>
  <c r="H1458" i="5"/>
  <c r="J1458" i="5"/>
  <c r="I1458" i="5"/>
  <c r="R1458" i="5"/>
  <c r="F1458" i="5"/>
  <c r="G1458" i="5"/>
  <c r="E2046" i="5"/>
  <c r="X2046" i="5"/>
  <c r="F2046" i="5"/>
  <c r="I2046" i="5"/>
  <c r="H2046" i="5"/>
  <c r="J2046" i="5"/>
  <c r="R2046" i="5"/>
  <c r="E2286" i="5"/>
  <c r="X2286" i="5"/>
  <c r="I2286" i="5"/>
  <c r="H2286" i="5"/>
  <c r="J2286" i="5"/>
  <c r="F2286" i="5"/>
  <c r="R2286" i="5"/>
  <c r="E2382" i="5"/>
  <c r="X2382" i="5"/>
  <c r="I2382" i="5"/>
  <c r="H2382" i="5"/>
  <c r="F2382" i="5"/>
  <c r="R2382" i="5"/>
  <c r="J2382" i="5"/>
  <c r="E703" i="5"/>
  <c r="X703" i="5"/>
  <c r="I703" i="5"/>
  <c r="F703" i="5"/>
  <c r="H703" i="5"/>
  <c r="J703" i="5"/>
  <c r="R703" i="5"/>
  <c r="G703" i="5"/>
  <c r="G1015" i="5"/>
  <c r="G1627" i="5"/>
  <c r="E1927" i="5"/>
  <c r="X1927" i="5"/>
  <c r="H1927" i="5"/>
  <c r="I1927" i="5"/>
  <c r="R1927" i="5"/>
  <c r="J1927" i="5"/>
  <c r="F1927" i="5"/>
  <c r="E117" i="5"/>
  <c r="X117" i="5"/>
  <c r="H117" i="5"/>
  <c r="F117" i="5"/>
  <c r="R117" i="5"/>
  <c r="I117" i="5"/>
  <c r="J117" i="5"/>
  <c r="E1965" i="5"/>
  <c r="X1965" i="5"/>
  <c r="I1965" i="5"/>
  <c r="J1965" i="5"/>
  <c r="R1965" i="5"/>
  <c r="F1965" i="5"/>
  <c r="H1965" i="5"/>
  <c r="G1965" i="5"/>
  <c r="G2193" i="5"/>
  <c r="E199" i="5"/>
  <c r="X199" i="5"/>
  <c r="J199" i="5"/>
  <c r="R199" i="5"/>
  <c r="I199" i="5"/>
  <c r="F199" i="5"/>
  <c r="H199" i="5"/>
  <c r="G199" i="5"/>
  <c r="G547" i="5"/>
  <c r="G775" i="5"/>
  <c r="E1027" i="5"/>
  <c r="X1027" i="5"/>
  <c r="R1027" i="5"/>
  <c r="F1027" i="5"/>
  <c r="I1027" i="5"/>
  <c r="J1027" i="5"/>
  <c r="H1027" i="5"/>
  <c r="E1255" i="5"/>
  <c r="X1255" i="5"/>
  <c r="J1255" i="5"/>
  <c r="R1255" i="5"/>
  <c r="H1255" i="5"/>
  <c r="F1255" i="5"/>
  <c r="I1255" i="5"/>
  <c r="G2095" i="5"/>
  <c r="E1003" i="5"/>
  <c r="X1003" i="5"/>
  <c r="H1003" i="5"/>
  <c r="R1003" i="5"/>
  <c r="J1003" i="5"/>
  <c r="F1003" i="5"/>
  <c r="I1003" i="5"/>
  <c r="G1003" i="5"/>
  <c r="G1267" i="5"/>
  <c r="G1735" i="5"/>
  <c r="G2035" i="5"/>
  <c r="E1842" i="5"/>
  <c r="X1842" i="5"/>
  <c r="H1842" i="5"/>
  <c r="F1842" i="5"/>
  <c r="I1842" i="5"/>
  <c r="J1842" i="5"/>
  <c r="R1842" i="5"/>
  <c r="E2202" i="5"/>
  <c r="X2202" i="5"/>
  <c r="H2202" i="5"/>
  <c r="J2202" i="5"/>
  <c r="I2202" i="5"/>
  <c r="R2202" i="5"/>
  <c r="G1819" i="5"/>
  <c r="F2059" i="5"/>
  <c r="J2059" i="5"/>
  <c r="I2059" i="5"/>
  <c r="H2059" i="5"/>
  <c r="R2059" i="5"/>
  <c r="E2059" i="5"/>
  <c r="X2059" i="5"/>
  <c r="E1125" i="5"/>
  <c r="X1125" i="5"/>
  <c r="R1125" i="5"/>
  <c r="I1125" i="5"/>
  <c r="F1125" i="5"/>
  <c r="J1125" i="5"/>
  <c r="H1125" i="5"/>
  <c r="G1125" i="5"/>
  <c r="E1449" i="5"/>
  <c r="X1449" i="5"/>
  <c r="R1449" i="5"/>
  <c r="I1449" i="5"/>
  <c r="J1449" i="5"/>
  <c r="H1449" i="5"/>
  <c r="F1449" i="5"/>
  <c r="G1449" i="5"/>
  <c r="G1569" i="5"/>
  <c r="I1953" i="5"/>
  <c r="J1953" i="5"/>
  <c r="F1953" i="5"/>
  <c r="G2205" i="5"/>
  <c r="G2301" i="5"/>
  <c r="E2385" i="5"/>
  <c r="X2385" i="5"/>
  <c r="R2385" i="5"/>
  <c r="F2385" i="5"/>
  <c r="J2385" i="5"/>
  <c r="I2385" i="5"/>
  <c r="H2385" i="5"/>
  <c r="G2385" i="5"/>
  <c r="G741" i="5"/>
  <c r="E124" i="5"/>
  <c r="X124" i="5"/>
  <c r="R124" i="5"/>
  <c r="I124" i="5"/>
  <c r="F124" i="5"/>
  <c r="J124" i="5"/>
  <c r="H124" i="5"/>
  <c r="E220" i="5"/>
  <c r="X220" i="5"/>
  <c r="R220" i="5"/>
  <c r="F220" i="5"/>
  <c r="I220" i="5"/>
  <c r="J220" i="5"/>
  <c r="H220" i="5"/>
  <c r="E268" i="5"/>
  <c r="X268" i="5"/>
  <c r="J268" i="5"/>
  <c r="I268" i="5"/>
  <c r="F268" i="5"/>
  <c r="H268" i="5"/>
  <c r="R268" i="5"/>
  <c r="E424" i="5"/>
  <c r="X424" i="5"/>
  <c r="H424" i="5"/>
  <c r="R424" i="5"/>
  <c r="J424" i="5"/>
  <c r="I424" i="5"/>
  <c r="F424" i="5"/>
  <c r="E484" i="5"/>
  <c r="X484" i="5"/>
  <c r="R484" i="5"/>
  <c r="J484" i="5"/>
  <c r="H484" i="5"/>
  <c r="F484" i="5"/>
  <c r="I484" i="5"/>
  <c r="G484" i="5"/>
  <c r="E604" i="5"/>
  <c r="X604" i="5"/>
  <c r="H604" i="5"/>
  <c r="R604" i="5"/>
  <c r="I604" i="5"/>
  <c r="J604" i="5"/>
  <c r="F604" i="5"/>
  <c r="E652" i="5"/>
  <c r="X652" i="5"/>
  <c r="J652" i="5"/>
  <c r="F652" i="5"/>
  <c r="R652" i="5"/>
  <c r="I652" i="5"/>
  <c r="H652" i="5"/>
  <c r="E712" i="5"/>
  <c r="X712" i="5"/>
  <c r="H712" i="5"/>
  <c r="R712" i="5"/>
  <c r="I712" i="5"/>
  <c r="F712" i="5"/>
  <c r="J712" i="5"/>
  <c r="E928" i="5"/>
  <c r="X928" i="5"/>
  <c r="H928" i="5"/>
  <c r="I928" i="5"/>
  <c r="R928" i="5"/>
  <c r="J928" i="5"/>
  <c r="F928" i="5"/>
  <c r="E1264" i="5"/>
  <c r="X1264" i="5"/>
  <c r="J1264" i="5"/>
  <c r="R1264" i="5"/>
  <c r="H1264" i="5"/>
  <c r="I1264" i="5"/>
  <c r="F1264" i="5"/>
  <c r="E1312" i="5"/>
  <c r="X1312" i="5"/>
  <c r="J1312" i="5"/>
  <c r="I1312" i="5"/>
  <c r="H1312" i="5"/>
  <c r="R1312" i="5"/>
  <c r="F1312" i="5"/>
  <c r="E1372" i="5"/>
  <c r="X1372" i="5"/>
  <c r="J1372" i="5"/>
  <c r="R1372" i="5"/>
  <c r="F1372" i="5"/>
  <c r="H1372" i="5"/>
  <c r="I1372" i="5"/>
  <c r="E1432" i="5"/>
  <c r="X1432" i="5"/>
  <c r="H1432" i="5"/>
  <c r="R1432" i="5"/>
  <c r="J1432" i="5"/>
  <c r="I1432" i="5"/>
  <c r="F1432" i="5"/>
  <c r="E2044" i="5"/>
  <c r="X2044" i="5"/>
  <c r="F2044" i="5"/>
  <c r="R2044" i="5"/>
  <c r="J2044" i="5"/>
  <c r="I2044" i="5"/>
  <c r="H2044" i="5"/>
  <c r="E2092" i="5"/>
  <c r="X2092" i="5"/>
  <c r="J2092" i="5"/>
  <c r="H2092" i="5"/>
  <c r="R2092" i="5"/>
  <c r="F2092" i="5"/>
  <c r="I2092" i="5"/>
  <c r="E2308" i="5"/>
  <c r="X2308" i="5"/>
  <c r="R2308" i="5"/>
  <c r="I2308" i="5"/>
  <c r="F2308" i="5"/>
  <c r="H2308" i="5"/>
  <c r="J2308" i="5"/>
  <c r="E2356" i="5"/>
  <c r="X2356" i="5"/>
  <c r="H2356" i="5"/>
  <c r="R2356" i="5"/>
  <c r="I2356" i="5"/>
  <c r="F2356" i="5"/>
  <c r="J2356" i="5"/>
  <c r="E197" i="5"/>
  <c r="X197" i="5"/>
  <c r="J197" i="5"/>
  <c r="F197" i="5"/>
  <c r="H197" i="5"/>
  <c r="R197" i="5"/>
  <c r="I197" i="5"/>
  <c r="E1673" i="5"/>
  <c r="X1673" i="5"/>
  <c r="F1673" i="5"/>
  <c r="J1673" i="5"/>
  <c r="R1673" i="5"/>
  <c r="H1673" i="5"/>
  <c r="I1673" i="5"/>
  <c r="E1913" i="5"/>
  <c r="X1913" i="5"/>
  <c r="R1913" i="5"/>
  <c r="H1913" i="5"/>
  <c r="J1913" i="5"/>
  <c r="I1913" i="5"/>
  <c r="F1913" i="5"/>
  <c r="E1997" i="5"/>
  <c r="X1997" i="5"/>
  <c r="R1997" i="5"/>
  <c r="H1997" i="5"/>
  <c r="I1997" i="5"/>
  <c r="F1997" i="5"/>
  <c r="G1997" i="5"/>
  <c r="J1997" i="5"/>
  <c r="E2417" i="5"/>
  <c r="X2417" i="5"/>
  <c r="R2417" i="5"/>
  <c r="H2417" i="5"/>
  <c r="F2417" i="5"/>
  <c r="J2417" i="5"/>
  <c r="I2417" i="5"/>
  <c r="E342" i="5"/>
  <c r="X342" i="5"/>
  <c r="J342" i="5"/>
  <c r="I342" i="5"/>
  <c r="H342" i="5"/>
  <c r="R342" i="5"/>
  <c r="F342" i="5"/>
  <c r="E630" i="5"/>
  <c r="X630" i="5"/>
  <c r="R630" i="5"/>
  <c r="J630" i="5"/>
  <c r="I630" i="5"/>
  <c r="F630" i="5"/>
  <c r="H630" i="5"/>
  <c r="E690" i="5"/>
  <c r="X690" i="5"/>
  <c r="H690" i="5"/>
  <c r="F690" i="5"/>
  <c r="R690" i="5"/>
  <c r="I690" i="5"/>
  <c r="J690" i="5"/>
  <c r="E738" i="5"/>
  <c r="X738" i="5"/>
  <c r="J738" i="5"/>
  <c r="F738" i="5"/>
  <c r="H738" i="5"/>
  <c r="R738" i="5"/>
  <c r="I738" i="5"/>
  <c r="E786" i="5"/>
  <c r="X786" i="5"/>
  <c r="F786" i="5"/>
  <c r="H786" i="5"/>
  <c r="R786" i="5"/>
  <c r="I786" i="5"/>
  <c r="J786" i="5"/>
  <c r="E834" i="5"/>
  <c r="X834" i="5"/>
  <c r="F834" i="5"/>
  <c r="I834" i="5"/>
  <c r="R834" i="5"/>
  <c r="H834" i="5"/>
  <c r="J834" i="5"/>
  <c r="E882" i="5"/>
  <c r="X882" i="5"/>
  <c r="F882" i="5"/>
  <c r="J882" i="5"/>
  <c r="H882" i="5"/>
  <c r="R882" i="5"/>
  <c r="I882" i="5"/>
  <c r="E1266" i="5"/>
  <c r="X1266" i="5"/>
  <c r="R1266" i="5"/>
  <c r="I1266" i="5"/>
  <c r="F1266" i="5"/>
  <c r="H1266" i="5"/>
  <c r="J1266" i="5"/>
  <c r="E1734" i="5"/>
  <c r="X1734" i="5"/>
  <c r="F1734" i="5"/>
  <c r="I1734" i="5"/>
  <c r="J1734" i="5"/>
  <c r="R1734" i="5"/>
  <c r="H1734" i="5"/>
  <c r="E2142" i="5"/>
  <c r="X2142" i="5"/>
  <c r="I2142" i="5"/>
  <c r="J2142" i="5"/>
  <c r="E2358" i="5"/>
  <c r="X2358" i="5"/>
  <c r="I2358" i="5"/>
  <c r="R2358" i="5"/>
  <c r="J2358" i="5"/>
  <c r="H2358" i="5"/>
  <c r="F2358" i="5"/>
  <c r="E151" i="5"/>
  <c r="X151" i="5"/>
  <c r="J151" i="5"/>
  <c r="I151" i="5"/>
  <c r="H151" i="5"/>
  <c r="R151" i="5"/>
  <c r="F151" i="5"/>
  <c r="G151" i="5"/>
  <c r="E943" i="5"/>
  <c r="X943" i="5"/>
  <c r="I943" i="5"/>
  <c r="R943" i="5"/>
  <c r="F943" i="5"/>
  <c r="H943" i="5"/>
  <c r="J943" i="5"/>
  <c r="E1555" i="5"/>
  <c r="X1555" i="5"/>
  <c r="F1555" i="5"/>
  <c r="R1555" i="5"/>
  <c r="J1555" i="5"/>
  <c r="H1555" i="5"/>
  <c r="I1555" i="5"/>
  <c r="E33" i="5"/>
  <c r="X33" i="5"/>
  <c r="H33" i="5"/>
  <c r="I33" i="5"/>
  <c r="R33" i="5"/>
  <c r="F33" i="5"/>
  <c r="J33" i="5"/>
  <c r="E141" i="5"/>
  <c r="X141" i="5"/>
  <c r="J141" i="5"/>
  <c r="I141" i="5"/>
  <c r="R141" i="5"/>
  <c r="F141" i="5"/>
  <c r="H141" i="5"/>
  <c r="E597" i="5"/>
  <c r="X597" i="5"/>
  <c r="F597" i="5"/>
  <c r="I597" i="5"/>
  <c r="R597" i="5"/>
  <c r="H597" i="5"/>
  <c r="J597" i="5"/>
  <c r="E693" i="5"/>
  <c r="X693" i="5"/>
  <c r="R693" i="5"/>
  <c r="F693" i="5"/>
  <c r="I693" i="5"/>
  <c r="J693" i="5"/>
  <c r="H693" i="5"/>
  <c r="E897" i="5"/>
  <c r="X897" i="5"/>
  <c r="I897" i="5"/>
  <c r="J897" i="5"/>
  <c r="F897" i="5"/>
  <c r="H897" i="5"/>
  <c r="R897" i="5"/>
  <c r="E993" i="5"/>
  <c r="X993" i="5"/>
  <c r="H993" i="5"/>
  <c r="I993" i="5"/>
  <c r="F993" i="5"/>
  <c r="R993" i="5"/>
  <c r="J993" i="5"/>
  <c r="R1101" i="5"/>
  <c r="F1101" i="5"/>
  <c r="J1101" i="5"/>
  <c r="H1101" i="5"/>
  <c r="E1101" i="5"/>
  <c r="X1101" i="5"/>
  <c r="I1101" i="5"/>
  <c r="E1221" i="5"/>
  <c r="X1221" i="5"/>
  <c r="F1221" i="5"/>
  <c r="J1221" i="5"/>
  <c r="R1221" i="5"/>
  <c r="H1221" i="5"/>
  <c r="I1221" i="5"/>
  <c r="E1653" i="5"/>
  <c r="X1653" i="5"/>
  <c r="R1653" i="5"/>
  <c r="F1653" i="5"/>
  <c r="I1653" i="5"/>
  <c r="J1653" i="5"/>
  <c r="H1653" i="5"/>
  <c r="E1869" i="5"/>
  <c r="X1869" i="5"/>
  <c r="R1869" i="5"/>
  <c r="I1869" i="5"/>
  <c r="J1869" i="5"/>
  <c r="F1869" i="5"/>
  <c r="H1869" i="5"/>
  <c r="H2073" i="5"/>
  <c r="F2073" i="5"/>
  <c r="I2073" i="5"/>
  <c r="J2073" i="5"/>
  <c r="E2313" i="5"/>
  <c r="X2313" i="5"/>
  <c r="H2313" i="5"/>
  <c r="R2313" i="5"/>
  <c r="F2313" i="5"/>
  <c r="I2313" i="5"/>
  <c r="E2215" i="5"/>
  <c r="X2215" i="5"/>
  <c r="R2215" i="5"/>
  <c r="J2215" i="5"/>
  <c r="I2215" i="5"/>
  <c r="H2215" i="5"/>
  <c r="F2215" i="5"/>
  <c r="E1377" i="5"/>
  <c r="X1377" i="5"/>
  <c r="I1377" i="5"/>
  <c r="H1377" i="5"/>
  <c r="R1377" i="5"/>
  <c r="J1377" i="5"/>
  <c r="F1377" i="5"/>
  <c r="H919" i="5"/>
  <c r="E919" i="5"/>
  <c r="X919" i="5"/>
  <c r="J919" i="5"/>
  <c r="I919" i="5"/>
  <c r="F919" i="5"/>
  <c r="R919" i="5"/>
  <c r="E1387" i="5"/>
  <c r="X1387" i="5"/>
  <c r="J1387" i="5"/>
  <c r="H1387" i="5"/>
  <c r="I1387" i="5"/>
  <c r="F1387" i="5"/>
  <c r="R1387" i="5"/>
  <c r="J1591" i="5"/>
  <c r="R1591" i="5"/>
  <c r="I1591" i="5"/>
  <c r="H1591" i="5"/>
  <c r="F1591" i="5"/>
  <c r="I2299" i="5"/>
  <c r="E2299" i="5"/>
  <c r="X2299" i="5"/>
  <c r="F2299" i="5"/>
  <c r="R2299" i="5"/>
  <c r="J2299" i="5"/>
  <c r="H2299" i="5"/>
  <c r="E475" i="5"/>
  <c r="X475" i="5"/>
  <c r="J475" i="5"/>
  <c r="H475" i="5"/>
  <c r="R475" i="5"/>
  <c r="I475" i="5"/>
  <c r="F475" i="5"/>
  <c r="E691" i="5"/>
  <c r="X691" i="5"/>
  <c r="H691" i="5"/>
  <c r="I691" i="5"/>
  <c r="F691" i="5"/>
  <c r="J691" i="5"/>
  <c r="R691" i="5"/>
  <c r="E955" i="5"/>
  <c r="X955" i="5"/>
  <c r="H955" i="5"/>
  <c r="I955" i="5"/>
  <c r="F955" i="5"/>
  <c r="R955" i="5"/>
  <c r="J955" i="5"/>
  <c r="E1615" i="5"/>
  <c r="X1615" i="5"/>
  <c r="J1615" i="5"/>
  <c r="F1615" i="5"/>
  <c r="H1615" i="5"/>
  <c r="R1615" i="5"/>
  <c r="I1615" i="5"/>
  <c r="E1389" i="5"/>
  <c r="X1389" i="5"/>
  <c r="H1389" i="5"/>
  <c r="R1389" i="5"/>
  <c r="J1389" i="5"/>
  <c r="F1389" i="5"/>
  <c r="I1389" i="5"/>
  <c r="E978" i="5"/>
  <c r="X978" i="5"/>
  <c r="F978" i="5"/>
  <c r="I978" i="5"/>
  <c r="R978" i="5"/>
  <c r="J978" i="5"/>
  <c r="H978" i="5"/>
  <c r="E1134" i="5"/>
  <c r="X1134" i="5"/>
  <c r="F1134" i="5"/>
  <c r="I1134" i="5"/>
  <c r="R1134" i="5"/>
  <c r="J1134" i="5"/>
  <c r="H1134" i="5"/>
  <c r="E1230" i="5"/>
  <c r="X1230" i="5"/>
  <c r="H1230" i="5"/>
  <c r="I1230" i="5"/>
  <c r="J1230" i="5"/>
  <c r="F1230" i="5"/>
  <c r="R1230" i="5"/>
  <c r="E1374" i="5"/>
  <c r="X1374" i="5"/>
  <c r="R1374" i="5"/>
  <c r="I1374" i="5"/>
  <c r="J1374" i="5"/>
  <c r="F1374" i="5"/>
  <c r="G1374" i="5"/>
  <c r="H1374" i="5"/>
  <c r="E1986" i="5"/>
  <c r="X1986" i="5"/>
  <c r="R1986" i="5"/>
  <c r="H1986" i="5"/>
  <c r="F1986" i="5"/>
  <c r="I1986" i="5"/>
  <c r="J1986" i="5"/>
  <c r="E2106" i="5"/>
  <c r="X2106" i="5"/>
  <c r="R2106" i="5"/>
  <c r="F2106" i="5"/>
  <c r="H2106" i="5"/>
  <c r="J2106" i="5"/>
  <c r="I2106" i="5"/>
  <c r="H571" i="5"/>
  <c r="R571" i="5"/>
  <c r="F571" i="5"/>
  <c r="I571" i="5"/>
  <c r="E1183" i="5"/>
  <c r="X1183" i="5"/>
  <c r="J1183" i="5"/>
  <c r="F1183" i="5"/>
  <c r="H1183" i="5"/>
  <c r="I1183" i="5"/>
  <c r="R1183" i="5"/>
  <c r="E1435" i="5"/>
  <c r="X1435" i="5"/>
  <c r="R1435" i="5"/>
  <c r="I1435" i="5"/>
  <c r="J1435" i="5"/>
  <c r="H1435" i="5"/>
  <c r="F1435" i="5"/>
  <c r="E405" i="5"/>
  <c r="X405" i="5"/>
  <c r="R405" i="5"/>
  <c r="F405" i="5"/>
  <c r="H405" i="5"/>
  <c r="I405" i="5"/>
  <c r="J405" i="5"/>
  <c r="E681" i="5"/>
  <c r="X681" i="5"/>
  <c r="J681" i="5"/>
  <c r="I681" i="5"/>
  <c r="R681" i="5"/>
  <c r="H681" i="5"/>
  <c r="F681" i="5"/>
  <c r="E777" i="5"/>
  <c r="X777" i="5"/>
  <c r="H777" i="5"/>
  <c r="R777" i="5"/>
  <c r="I777" i="5"/>
  <c r="F777" i="5"/>
  <c r="J777" i="5"/>
  <c r="E909" i="5"/>
  <c r="X909" i="5"/>
  <c r="H909" i="5"/>
  <c r="I909" i="5"/>
  <c r="J909" i="5"/>
  <c r="F909" i="5"/>
  <c r="R909" i="5"/>
  <c r="E1209" i="5"/>
  <c r="X1209" i="5"/>
  <c r="R1209" i="5"/>
  <c r="J1209" i="5"/>
  <c r="F1209" i="5"/>
  <c r="I1209" i="5"/>
  <c r="H1209" i="5"/>
  <c r="E1293" i="5"/>
  <c r="X1293" i="5"/>
  <c r="F1293" i="5"/>
  <c r="I1293" i="5"/>
  <c r="R1293" i="5"/>
  <c r="H1293" i="5"/>
  <c r="J1293" i="5"/>
  <c r="E1641" i="5"/>
  <c r="X1641" i="5"/>
  <c r="R1641" i="5"/>
  <c r="H1641" i="5"/>
  <c r="I1641" i="5"/>
  <c r="J1641" i="5"/>
  <c r="F1641" i="5"/>
  <c r="E1737" i="5"/>
  <c r="X1737" i="5"/>
  <c r="H1737" i="5"/>
  <c r="F1737" i="5"/>
  <c r="I1737" i="5"/>
  <c r="J1737" i="5"/>
  <c r="R1737" i="5"/>
  <c r="E1833" i="5"/>
  <c r="X1833" i="5"/>
  <c r="F1833" i="5"/>
  <c r="R1833" i="5"/>
  <c r="H1833" i="5"/>
  <c r="I1833" i="5"/>
  <c r="J1833" i="5"/>
  <c r="E1929" i="5"/>
  <c r="X1929" i="5"/>
  <c r="R1929" i="5"/>
  <c r="J1929" i="5"/>
  <c r="I1929" i="5"/>
  <c r="H1929" i="5"/>
  <c r="F1929" i="5"/>
  <c r="E2253" i="5"/>
  <c r="X2253" i="5"/>
  <c r="H2253" i="5"/>
  <c r="R2253" i="5"/>
  <c r="I2253" i="5"/>
  <c r="J2253" i="5"/>
  <c r="F2253" i="5"/>
  <c r="E2373" i="5"/>
  <c r="X2373" i="5"/>
  <c r="J2373" i="5"/>
  <c r="H2373" i="5"/>
  <c r="R2373" i="5"/>
  <c r="F2373" i="5"/>
  <c r="I2373" i="5"/>
  <c r="R1468" i="5"/>
  <c r="E1468" i="5"/>
  <c r="X1468" i="5"/>
  <c r="F1468" i="5"/>
  <c r="J1468" i="5"/>
  <c r="H1468" i="5"/>
  <c r="I1468" i="5"/>
  <c r="E1516" i="5"/>
  <c r="X1516" i="5"/>
  <c r="J1516" i="5"/>
  <c r="I1516" i="5"/>
  <c r="F1516" i="5"/>
  <c r="R1516" i="5"/>
  <c r="H1516" i="5"/>
  <c r="E1672" i="5"/>
  <c r="X1672" i="5"/>
  <c r="F1672" i="5"/>
  <c r="J1672" i="5"/>
  <c r="R1672" i="5"/>
  <c r="H1672" i="5"/>
  <c r="I1672" i="5"/>
  <c r="E1732" i="5"/>
  <c r="X1732" i="5"/>
  <c r="R1732" i="5"/>
  <c r="H1732" i="5"/>
  <c r="J1732" i="5"/>
  <c r="I1732" i="5"/>
  <c r="F1732" i="5"/>
  <c r="J1864" i="5"/>
  <c r="E1864" i="5"/>
  <c r="X1864" i="5"/>
  <c r="F1864" i="5"/>
  <c r="R1864" i="5"/>
  <c r="I1864" i="5"/>
  <c r="H1864" i="5"/>
  <c r="E2128" i="5"/>
  <c r="X2128" i="5"/>
  <c r="R2128" i="5"/>
  <c r="F2128" i="5"/>
  <c r="H2128" i="5"/>
  <c r="I2128" i="5"/>
  <c r="J2128" i="5"/>
  <c r="R2176" i="5"/>
  <c r="F2176" i="5"/>
  <c r="J2176" i="5"/>
  <c r="H2176" i="5"/>
  <c r="E2236" i="5"/>
  <c r="X2236" i="5"/>
  <c r="J2236" i="5"/>
  <c r="F2236" i="5"/>
  <c r="I2236" i="5"/>
  <c r="H2236" i="5"/>
  <c r="R2236" i="5"/>
  <c r="E2284" i="5"/>
  <c r="X2284" i="5"/>
  <c r="R2284" i="5"/>
  <c r="H2284" i="5"/>
  <c r="J2284" i="5"/>
  <c r="I2284" i="5"/>
  <c r="F2284" i="5"/>
  <c r="E377" i="5"/>
  <c r="X377" i="5"/>
  <c r="F377" i="5"/>
  <c r="J377" i="5"/>
  <c r="I377" i="5"/>
  <c r="H377" i="5"/>
  <c r="R377" i="5"/>
  <c r="E521" i="5"/>
  <c r="X521" i="5"/>
  <c r="J521" i="5"/>
  <c r="H521" i="5"/>
  <c r="F521" i="5"/>
  <c r="I521" i="5"/>
  <c r="R521" i="5"/>
  <c r="E1529" i="5"/>
  <c r="X1529" i="5"/>
  <c r="J1529" i="5"/>
  <c r="R1529" i="5"/>
  <c r="H1529" i="5"/>
  <c r="I1529" i="5"/>
  <c r="F1529" i="5"/>
  <c r="E1745" i="5"/>
  <c r="X1745" i="5"/>
  <c r="H1745" i="5"/>
  <c r="J1745" i="5"/>
  <c r="F1745" i="5"/>
  <c r="I1745" i="5"/>
  <c r="R1745" i="5"/>
  <c r="E1853" i="5"/>
  <c r="X1853" i="5"/>
  <c r="I1853" i="5"/>
  <c r="F1853" i="5"/>
  <c r="H1853" i="5"/>
  <c r="J1853" i="5"/>
  <c r="R1853" i="5"/>
  <c r="E1961" i="5"/>
  <c r="X1961" i="5"/>
  <c r="R1961" i="5"/>
  <c r="H1961" i="5"/>
  <c r="F1961" i="5"/>
  <c r="I1961" i="5"/>
  <c r="J1961" i="5"/>
  <c r="E2057" i="5"/>
  <c r="X2057" i="5"/>
  <c r="J2057" i="5"/>
  <c r="R2057" i="5"/>
  <c r="I2057" i="5"/>
  <c r="H2057" i="5"/>
  <c r="F2057" i="5"/>
  <c r="E2369" i="5"/>
  <c r="X2369" i="5"/>
  <c r="I2369" i="5"/>
  <c r="R2369" i="5"/>
  <c r="H2369" i="5"/>
  <c r="J2369" i="5"/>
  <c r="F2369" i="5"/>
  <c r="E366" i="5"/>
  <c r="X366" i="5"/>
  <c r="J366" i="5"/>
  <c r="H366" i="5"/>
  <c r="I366" i="5"/>
  <c r="R366" i="5"/>
  <c r="F366" i="5"/>
  <c r="E414" i="5"/>
  <c r="X414" i="5"/>
  <c r="H414" i="5"/>
  <c r="R414" i="5"/>
  <c r="F414" i="5"/>
  <c r="J414" i="5"/>
  <c r="I414" i="5"/>
  <c r="E462" i="5"/>
  <c r="X462" i="5"/>
  <c r="F462" i="5"/>
  <c r="J462" i="5"/>
  <c r="I462" i="5"/>
  <c r="R462" i="5"/>
  <c r="H462" i="5"/>
  <c r="E558" i="5"/>
  <c r="X558" i="5"/>
  <c r="J558" i="5"/>
  <c r="I558" i="5"/>
  <c r="H558" i="5"/>
  <c r="F558" i="5"/>
  <c r="R558" i="5"/>
  <c r="E606" i="5"/>
  <c r="X606" i="5"/>
  <c r="J606" i="5"/>
  <c r="R606" i="5"/>
  <c r="H606" i="5"/>
  <c r="I606" i="5"/>
  <c r="F606" i="5"/>
  <c r="E1122" i="5"/>
  <c r="X1122" i="5"/>
  <c r="H1122" i="5"/>
  <c r="R1122" i="5"/>
  <c r="I1122" i="5"/>
  <c r="F1122" i="5"/>
  <c r="J1122" i="5"/>
  <c r="E1686" i="5"/>
  <c r="X1686" i="5"/>
  <c r="F1686" i="5"/>
  <c r="I1686" i="5"/>
  <c r="J1686" i="5"/>
  <c r="H1686" i="5"/>
  <c r="R1686" i="5"/>
  <c r="E1998" i="5"/>
  <c r="X1998" i="5"/>
  <c r="I1998" i="5"/>
  <c r="J1998" i="5"/>
  <c r="H1998" i="5"/>
  <c r="R1998" i="5"/>
  <c r="F1998" i="5"/>
  <c r="F2406" i="5"/>
  <c r="H2406" i="5"/>
  <c r="J2406" i="5"/>
  <c r="E79" i="5"/>
  <c r="X79" i="5"/>
  <c r="J79" i="5"/>
  <c r="H79" i="5"/>
  <c r="I79" i="5"/>
  <c r="F79" i="5"/>
  <c r="R79" i="5"/>
  <c r="E811" i="5"/>
  <c r="X811" i="5"/>
  <c r="J811" i="5"/>
  <c r="H811" i="5"/>
  <c r="F811" i="5"/>
  <c r="R811" i="5"/>
  <c r="I811" i="5"/>
  <c r="E1087" i="5"/>
  <c r="X1087" i="5"/>
  <c r="I1087" i="5"/>
  <c r="H1087" i="5"/>
  <c r="J1087" i="5"/>
  <c r="F1087" i="5"/>
  <c r="R1087" i="5"/>
  <c r="E1411" i="5"/>
  <c r="X1411" i="5"/>
  <c r="R1411" i="5"/>
  <c r="F1411" i="5"/>
  <c r="H1411" i="5"/>
  <c r="J1411" i="5"/>
  <c r="I1411" i="5"/>
  <c r="E1999" i="5"/>
  <c r="X1999" i="5"/>
  <c r="I1999" i="5"/>
  <c r="F1999" i="5"/>
  <c r="J1999" i="5"/>
  <c r="R1999" i="5"/>
  <c r="H1999" i="5"/>
  <c r="E2263" i="5"/>
  <c r="X2263" i="5"/>
  <c r="R2263" i="5"/>
  <c r="I2263" i="5"/>
  <c r="F2263" i="5"/>
  <c r="H2263" i="5"/>
  <c r="J2263" i="5"/>
  <c r="E57" i="5"/>
  <c r="X57" i="5"/>
  <c r="H57" i="5"/>
  <c r="R57" i="5"/>
  <c r="J57" i="5"/>
  <c r="I57" i="5"/>
  <c r="F57" i="5"/>
  <c r="E189" i="5"/>
  <c r="X189" i="5"/>
  <c r="J189" i="5"/>
  <c r="H189" i="5"/>
  <c r="I189" i="5"/>
  <c r="F189" i="5"/>
  <c r="R189" i="5"/>
  <c r="E261" i="5"/>
  <c r="X261" i="5"/>
  <c r="J261" i="5"/>
  <c r="R261" i="5"/>
  <c r="H261" i="5"/>
  <c r="I261" i="5"/>
  <c r="F261" i="5"/>
  <c r="E345" i="5"/>
  <c r="X345" i="5"/>
  <c r="J345" i="5"/>
  <c r="R345" i="5"/>
  <c r="F345" i="5"/>
  <c r="H345" i="5"/>
  <c r="I345" i="5"/>
  <c r="E441" i="5"/>
  <c r="X441" i="5"/>
  <c r="R441" i="5"/>
  <c r="J441" i="5"/>
  <c r="I441" i="5"/>
  <c r="H441" i="5"/>
  <c r="F441" i="5"/>
  <c r="J1161" i="5"/>
  <c r="E1161" i="5"/>
  <c r="X1161" i="5"/>
  <c r="H1161" i="5"/>
  <c r="F1161" i="5"/>
  <c r="E1281" i="5"/>
  <c r="X1281" i="5"/>
  <c r="I1281" i="5"/>
  <c r="F1281" i="5"/>
  <c r="H1281" i="5"/>
  <c r="R1281" i="5"/>
  <c r="J1281" i="5"/>
  <c r="E1701" i="5"/>
  <c r="X1701" i="5"/>
  <c r="J1701" i="5"/>
  <c r="R1701" i="5"/>
  <c r="F1701" i="5"/>
  <c r="I1701" i="5"/>
  <c r="H1701" i="5"/>
  <c r="R2025" i="5"/>
  <c r="E2025" i="5"/>
  <c r="X2025" i="5"/>
  <c r="E607" i="5"/>
  <c r="X607" i="5"/>
  <c r="J607" i="5"/>
  <c r="I607" i="5"/>
  <c r="F607" i="5"/>
  <c r="R607" i="5"/>
  <c r="H607" i="5"/>
  <c r="E1543" i="5"/>
  <c r="X1543" i="5"/>
  <c r="I1543" i="5"/>
  <c r="H1543" i="5"/>
  <c r="R1543" i="5"/>
  <c r="F1543" i="5"/>
  <c r="J1543" i="5"/>
  <c r="E1326" i="5"/>
  <c r="X1326" i="5"/>
  <c r="I1326" i="5"/>
  <c r="J1326" i="5"/>
  <c r="F1326" i="5"/>
  <c r="H1326" i="5"/>
  <c r="R1326" i="5"/>
  <c r="E427" i="5"/>
  <c r="X427" i="5"/>
  <c r="H427" i="5"/>
  <c r="R427" i="5"/>
  <c r="J427" i="5"/>
  <c r="I427" i="5"/>
  <c r="F427" i="5"/>
  <c r="E619" i="5"/>
  <c r="X619" i="5"/>
  <c r="F619" i="5"/>
  <c r="J619" i="5"/>
  <c r="R619" i="5"/>
  <c r="H619" i="5"/>
  <c r="I619" i="5"/>
  <c r="E1051" i="5"/>
  <c r="X1051" i="5"/>
  <c r="I1051" i="5"/>
  <c r="J1051" i="5"/>
  <c r="F1051" i="5"/>
  <c r="R1051" i="5"/>
  <c r="H1051" i="5"/>
  <c r="E1279" i="5"/>
  <c r="X1279" i="5"/>
  <c r="F1279" i="5"/>
  <c r="H1279" i="5"/>
  <c r="J1279" i="5"/>
  <c r="R1279" i="5"/>
  <c r="I1279" i="5"/>
  <c r="E1365" i="5"/>
  <c r="X1365" i="5"/>
  <c r="H1365" i="5"/>
  <c r="F1365" i="5"/>
  <c r="I1365" i="5"/>
  <c r="J1365" i="5"/>
  <c r="R1365" i="5"/>
  <c r="E127" i="5"/>
  <c r="X127" i="5"/>
  <c r="R127" i="5"/>
  <c r="J127" i="5"/>
  <c r="F127" i="5"/>
  <c r="I127" i="5"/>
  <c r="H127" i="5"/>
  <c r="E1123" i="5"/>
  <c r="X1123" i="5"/>
  <c r="F1123" i="5"/>
  <c r="J1123" i="5"/>
  <c r="H1123" i="5"/>
  <c r="R1123" i="5"/>
  <c r="I1123" i="5"/>
  <c r="E1315" i="5"/>
  <c r="X1315" i="5"/>
  <c r="F1315" i="5"/>
  <c r="I1315" i="5"/>
  <c r="R1315" i="5"/>
  <c r="H1315" i="5"/>
  <c r="J1315" i="5"/>
  <c r="E2107" i="5"/>
  <c r="X2107" i="5"/>
  <c r="R2107" i="5"/>
  <c r="H2107" i="5"/>
  <c r="F2107" i="5"/>
  <c r="I2107" i="5"/>
  <c r="J2107" i="5"/>
  <c r="E1341" i="5"/>
  <c r="X1341" i="5"/>
  <c r="H1341" i="5"/>
  <c r="I1341" i="5"/>
  <c r="F1341" i="5"/>
  <c r="J1341" i="5"/>
  <c r="R1341" i="5"/>
  <c r="E1422" i="5"/>
  <c r="X1422" i="5"/>
  <c r="J1422" i="5"/>
  <c r="R1422" i="5"/>
  <c r="I1422" i="5"/>
  <c r="H1422" i="5"/>
  <c r="F1422" i="5"/>
  <c r="E1602" i="5"/>
  <c r="X1602" i="5"/>
  <c r="F1602" i="5"/>
  <c r="H1602" i="5"/>
  <c r="I1602" i="5"/>
  <c r="J1602" i="5"/>
  <c r="R1602" i="5"/>
  <c r="E1830" i="5"/>
  <c r="X1830" i="5"/>
  <c r="J1830" i="5"/>
  <c r="R1830" i="5"/>
  <c r="I1830" i="5"/>
  <c r="H1830" i="5"/>
  <c r="F1830" i="5"/>
  <c r="E2274" i="5"/>
  <c r="X2274" i="5"/>
  <c r="I2274" i="5"/>
  <c r="F2274" i="5"/>
  <c r="R2274" i="5"/>
  <c r="J2274" i="5"/>
  <c r="H2274" i="5"/>
  <c r="E2370" i="5"/>
  <c r="X2370" i="5"/>
  <c r="I2370" i="5"/>
  <c r="H2370" i="5"/>
  <c r="R2370" i="5"/>
  <c r="J2370" i="5"/>
  <c r="F2370" i="5"/>
  <c r="E2371" i="5"/>
  <c r="X2371" i="5"/>
  <c r="H2371" i="5"/>
  <c r="R2371" i="5"/>
  <c r="I2371" i="5"/>
  <c r="J2371" i="5"/>
  <c r="F2371" i="5"/>
  <c r="E249" i="5"/>
  <c r="X249" i="5"/>
  <c r="J249" i="5"/>
  <c r="H249" i="5"/>
  <c r="F249" i="5"/>
  <c r="R249" i="5"/>
  <c r="I249" i="5"/>
  <c r="E357" i="5"/>
  <c r="X357" i="5"/>
  <c r="F357" i="5"/>
  <c r="I357" i="5"/>
  <c r="R357" i="5"/>
  <c r="J357" i="5"/>
  <c r="H357" i="5"/>
  <c r="E453" i="5"/>
  <c r="X453" i="5"/>
  <c r="H453" i="5"/>
  <c r="F453" i="5"/>
  <c r="R453" i="5"/>
  <c r="J453" i="5"/>
  <c r="I453" i="5"/>
  <c r="E537" i="5"/>
  <c r="X537" i="5"/>
  <c r="H537" i="5"/>
  <c r="J537" i="5"/>
  <c r="R537" i="5"/>
  <c r="I537" i="5"/>
  <c r="F537" i="5"/>
  <c r="E1089" i="5"/>
  <c r="X1089" i="5"/>
  <c r="J1089" i="5"/>
  <c r="R1089" i="5"/>
  <c r="F1089" i="5"/>
  <c r="I1089" i="5"/>
  <c r="H1089" i="5"/>
  <c r="E1173" i="5"/>
  <c r="X1173" i="5"/>
  <c r="J1173" i="5"/>
  <c r="F1173" i="5"/>
  <c r="R1173" i="5"/>
  <c r="I1173" i="5"/>
  <c r="H1173" i="5"/>
  <c r="E2109" i="5"/>
  <c r="X2109" i="5"/>
  <c r="H2109" i="5"/>
  <c r="F2109" i="5"/>
  <c r="E2325" i="5"/>
  <c r="X2325" i="5"/>
  <c r="H2325" i="5"/>
  <c r="J2325" i="5"/>
  <c r="R2325" i="5"/>
  <c r="I2325" i="5"/>
  <c r="F2325" i="5"/>
  <c r="E1804" i="5"/>
  <c r="X1804" i="5"/>
  <c r="R1804" i="5"/>
  <c r="I1804" i="5"/>
  <c r="H1804" i="5"/>
  <c r="J1804" i="5"/>
  <c r="F1804" i="5"/>
  <c r="E1912" i="5"/>
  <c r="X1912" i="5"/>
  <c r="F1912" i="5"/>
  <c r="I1912" i="5"/>
  <c r="R1912" i="5"/>
  <c r="H1912" i="5"/>
  <c r="J1912" i="5"/>
  <c r="E1972" i="5"/>
  <c r="X1972" i="5"/>
  <c r="R1972" i="5"/>
  <c r="F1972" i="5"/>
  <c r="H1972" i="5"/>
  <c r="I1972" i="5"/>
  <c r="J1972" i="5"/>
  <c r="E2032" i="5"/>
  <c r="X2032" i="5"/>
  <c r="R2032" i="5"/>
  <c r="I2032" i="5"/>
  <c r="H2032" i="5"/>
  <c r="F2032" i="5"/>
  <c r="J2032" i="5"/>
  <c r="E2392" i="5"/>
  <c r="X2392" i="5"/>
  <c r="J2392" i="5"/>
  <c r="F2392" i="5"/>
  <c r="H2392" i="5"/>
  <c r="R2392" i="5"/>
  <c r="I2392" i="5"/>
  <c r="E761" i="5"/>
  <c r="X761" i="5"/>
  <c r="R761" i="5"/>
  <c r="H761" i="5"/>
  <c r="J761" i="5"/>
  <c r="F761" i="5"/>
  <c r="I761" i="5"/>
  <c r="E881" i="5"/>
  <c r="X881" i="5"/>
  <c r="F881" i="5"/>
  <c r="R881" i="5"/>
  <c r="H881" i="5"/>
  <c r="I881" i="5"/>
  <c r="J881" i="5"/>
  <c r="E989" i="5"/>
  <c r="X989" i="5"/>
  <c r="R989" i="5"/>
  <c r="I989" i="5"/>
  <c r="H989" i="5"/>
  <c r="J989" i="5"/>
  <c r="F989" i="5"/>
  <c r="G989" i="5"/>
  <c r="E1097" i="5"/>
  <c r="X1097" i="5"/>
  <c r="J1097" i="5"/>
  <c r="F1097" i="5"/>
  <c r="I1097" i="5"/>
  <c r="H1097" i="5"/>
  <c r="R1097" i="5"/>
  <c r="E1289" i="5"/>
  <c r="X1289" i="5"/>
  <c r="J1289" i="5"/>
  <c r="F1289" i="5"/>
  <c r="H1289" i="5"/>
  <c r="R1289" i="5"/>
  <c r="I1289" i="5"/>
  <c r="E990" i="5"/>
  <c r="X990" i="5"/>
  <c r="H990" i="5"/>
  <c r="J990" i="5"/>
  <c r="R990" i="5"/>
  <c r="F990" i="5"/>
  <c r="I990" i="5"/>
  <c r="E1050" i="5"/>
  <c r="X1050" i="5"/>
  <c r="H1050" i="5"/>
  <c r="I1050" i="5"/>
  <c r="R1050" i="5"/>
  <c r="J1050" i="5"/>
  <c r="F1050" i="5"/>
  <c r="R1218" i="5"/>
  <c r="I1218" i="5"/>
  <c r="J1218" i="5"/>
  <c r="F1218" i="5"/>
  <c r="E1482" i="5"/>
  <c r="X1482" i="5"/>
  <c r="H1482" i="5"/>
  <c r="J1482" i="5"/>
  <c r="I1482" i="5"/>
  <c r="R1482" i="5"/>
  <c r="F1482" i="5"/>
  <c r="E1590" i="5"/>
  <c r="X1590" i="5"/>
  <c r="F1590" i="5"/>
  <c r="R1590" i="5"/>
  <c r="I1590" i="5"/>
  <c r="H1590" i="5"/>
  <c r="J1590" i="5"/>
  <c r="E1710" i="5"/>
  <c r="X1710" i="5"/>
  <c r="R1710" i="5"/>
  <c r="F1710" i="5"/>
  <c r="I1710" i="5"/>
  <c r="H1710" i="5"/>
  <c r="J1710" i="5"/>
  <c r="G1710" i="5"/>
  <c r="E1806" i="5"/>
  <c r="X1806" i="5"/>
  <c r="R1806" i="5"/>
  <c r="J1806" i="5"/>
  <c r="I1806" i="5"/>
  <c r="F1806" i="5"/>
  <c r="H1806" i="5"/>
  <c r="E1902" i="5"/>
  <c r="X1902" i="5"/>
  <c r="I1902" i="5"/>
  <c r="F1902" i="5"/>
  <c r="J1902" i="5"/>
  <c r="H1902" i="5"/>
  <c r="R1902" i="5"/>
  <c r="E2118" i="5"/>
  <c r="X2118" i="5"/>
  <c r="F2118" i="5"/>
  <c r="I2118" i="5"/>
  <c r="J2118" i="5"/>
  <c r="R2118" i="5"/>
  <c r="H2118" i="5"/>
  <c r="R2310" i="5"/>
  <c r="I2310" i="5"/>
  <c r="H2310" i="5"/>
  <c r="J2310" i="5"/>
  <c r="F2310" i="5"/>
  <c r="E31" i="5"/>
  <c r="X31" i="5"/>
  <c r="J31" i="5"/>
  <c r="I31" i="5"/>
  <c r="R31" i="5"/>
  <c r="H31" i="5"/>
  <c r="F31" i="5"/>
  <c r="E247" i="5"/>
  <c r="X247" i="5"/>
  <c r="R247" i="5"/>
  <c r="I247" i="5"/>
  <c r="H247" i="5"/>
  <c r="F247" i="5"/>
  <c r="J247" i="5"/>
  <c r="E391" i="5"/>
  <c r="X391" i="5"/>
  <c r="R391" i="5"/>
  <c r="F391" i="5"/>
  <c r="H391" i="5"/>
  <c r="J391" i="5"/>
  <c r="I391" i="5"/>
  <c r="J129" i="5"/>
  <c r="E129" i="5"/>
  <c r="X129" i="5"/>
  <c r="I129" i="5"/>
  <c r="R129" i="5"/>
  <c r="F129" i="5"/>
  <c r="H129" i="5"/>
  <c r="E765" i="5"/>
  <c r="X765" i="5"/>
  <c r="I765" i="5"/>
  <c r="H765" i="5"/>
  <c r="J765" i="5"/>
  <c r="R765" i="5"/>
  <c r="F765" i="5"/>
  <c r="E1053" i="5"/>
  <c r="X1053" i="5"/>
  <c r="J1053" i="5"/>
  <c r="R1053" i="5"/>
  <c r="H1053" i="5"/>
  <c r="I1053" i="5"/>
  <c r="F1053" i="5"/>
  <c r="R1317" i="5"/>
  <c r="J1317" i="5"/>
  <c r="I1317" i="5"/>
  <c r="E1605" i="5"/>
  <c r="X1605" i="5"/>
  <c r="R1605" i="5"/>
  <c r="H1605" i="5"/>
  <c r="I1605" i="5"/>
  <c r="J1605" i="5"/>
  <c r="F1605" i="5"/>
  <c r="R1821" i="5"/>
  <c r="J1821" i="5"/>
  <c r="F1821" i="5"/>
  <c r="E1941" i="5"/>
  <c r="X1941" i="5"/>
  <c r="I1941" i="5"/>
  <c r="H1941" i="5"/>
  <c r="R1941" i="5"/>
  <c r="F1941" i="5"/>
  <c r="J1941" i="5"/>
  <c r="E2145" i="5"/>
  <c r="X2145" i="5"/>
  <c r="H2145" i="5"/>
  <c r="J2145" i="5"/>
  <c r="R2145" i="5"/>
  <c r="F2145" i="5"/>
  <c r="I2145" i="5"/>
  <c r="E2397" i="5"/>
  <c r="X2397" i="5"/>
  <c r="I2397" i="5"/>
  <c r="J2397" i="5"/>
  <c r="H2397" i="5"/>
  <c r="F2397" i="5"/>
  <c r="R2397" i="5"/>
  <c r="G2397" i="5"/>
  <c r="X15" i="5"/>
  <c r="R15" i="5"/>
  <c r="H15" i="5"/>
  <c r="I15" i="5"/>
  <c r="F15" i="5"/>
  <c r="E319" i="5"/>
  <c r="X319" i="5"/>
  <c r="H319" i="5"/>
  <c r="R319" i="5"/>
  <c r="J319" i="5"/>
  <c r="I319" i="5"/>
  <c r="F319" i="5"/>
  <c r="R895" i="5"/>
  <c r="I895" i="5"/>
  <c r="H895" i="5"/>
  <c r="J895" i="5"/>
  <c r="J1075" i="5"/>
  <c r="E1075" i="5"/>
  <c r="X1075" i="5"/>
  <c r="R1075" i="5"/>
  <c r="H1075" i="5"/>
  <c r="E1303" i="5"/>
  <c r="X1303" i="5"/>
  <c r="H1303" i="5"/>
  <c r="F1303" i="5"/>
  <c r="J1303" i="5"/>
  <c r="R1303" i="5"/>
  <c r="I1303" i="5"/>
  <c r="E2083" i="5"/>
  <c r="X2083" i="5"/>
  <c r="H2083" i="5"/>
  <c r="F2083" i="5"/>
  <c r="I2083" i="5"/>
  <c r="R2083" i="5"/>
  <c r="J2083" i="5"/>
  <c r="E1783" i="5"/>
  <c r="X1783" i="5"/>
  <c r="I1783" i="5"/>
  <c r="F1783" i="5"/>
  <c r="J1783" i="5"/>
  <c r="R1783" i="5"/>
  <c r="H1783" i="5"/>
  <c r="E1579" i="5"/>
  <c r="X1579" i="5"/>
  <c r="H1579" i="5"/>
  <c r="R1579" i="5"/>
  <c r="I1579" i="5"/>
  <c r="F1579" i="5"/>
  <c r="J1579" i="5"/>
  <c r="G2107" i="5"/>
  <c r="E1206" i="5"/>
  <c r="X1206" i="5"/>
  <c r="F1206" i="5"/>
  <c r="J1206" i="5"/>
  <c r="H1206" i="5"/>
  <c r="I1206" i="5"/>
  <c r="R1206" i="5"/>
  <c r="E1302" i="5"/>
  <c r="X1302" i="5"/>
  <c r="I1302" i="5"/>
  <c r="R1302" i="5"/>
  <c r="H1302" i="5"/>
  <c r="F1302" i="5"/>
  <c r="J1302" i="5"/>
  <c r="F1722" i="5"/>
  <c r="J1722" i="5"/>
  <c r="E307" i="5"/>
  <c r="X307" i="5"/>
  <c r="F307" i="5"/>
  <c r="R307" i="5"/>
  <c r="J307" i="5"/>
  <c r="I307" i="5"/>
  <c r="H307" i="5"/>
  <c r="E1639" i="5"/>
  <c r="X1639" i="5"/>
  <c r="R1639" i="5"/>
  <c r="H1639" i="5"/>
  <c r="J1639" i="5"/>
  <c r="I1639" i="5"/>
  <c r="F1639" i="5"/>
  <c r="E1879" i="5"/>
  <c r="X1879" i="5"/>
  <c r="J1879" i="5"/>
  <c r="F1879" i="5"/>
  <c r="H1879" i="5"/>
  <c r="I1879" i="5"/>
  <c r="R1879" i="5"/>
  <c r="E753" i="5"/>
  <c r="X753" i="5"/>
  <c r="H753" i="5"/>
  <c r="I753" i="5"/>
  <c r="R753" i="5"/>
  <c r="F753" i="5"/>
  <c r="J753" i="5"/>
  <c r="E981" i="5"/>
  <c r="X981" i="5"/>
  <c r="I981" i="5"/>
  <c r="F981" i="5"/>
  <c r="J981" i="5"/>
  <c r="R981" i="5"/>
  <c r="H981" i="5"/>
  <c r="E1401" i="5"/>
  <c r="X1401" i="5"/>
  <c r="F1401" i="5"/>
  <c r="H1401" i="5"/>
  <c r="R1401" i="5"/>
  <c r="I1401" i="5"/>
  <c r="J1401" i="5"/>
  <c r="E2001" i="5"/>
  <c r="X2001" i="5"/>
  <c r="J2001" i="5"/>
  <c r="R2001" i="5"/>
  <c r="I2001" i="5"/>
  <c r="F2001" i="5"/>
  <c r="H2001" i="5"/>
  <c r="E916" i="5"/>
  <c r="X916" i="5"/>
  <c r="I916" i="5"/>
  <c r="H916" i="5"/>
  <c r="J916" i="5"/>
  <c r="R916" i="5"/>
  <c r="F916" i="5"/>
  <c r="E1144" i="5"/>
  <c r="X1144" i="5"/>
  <c r="H1144" i="5"/>
  <c r="F1144" i="5"/>
  <c r="J1144" i="5"/>
  <c r="I1144" i="5"/>
  <c r="R1144" i="5"/>
  <c r="E1300" i="5"/>
  <c r="X1300" i="5"/>
  <c r="R1300" i="5"/>
  <c r="I1300" i="5"/>
  <c r="J1300" i="5"/>
  <c r="F1300" i="5"/>
  <c r="H1300" i="5"/>
  <c r="E1360" i="5"/>
  <c r="X1360" i="5"/>
  <c r="F1360" i="5"/>
  <c r="R1360" i="5"/>
  <c r="J1360" i="5"/>
  <c r="I1360" i="5"/>
  <c r="H1360" i="5"/>
  <c r="G1360" i="5"/>
  <c r="E1420" i="5"/>
  <c r="X1420" i="5"/>
  <c r="J1420" i="5"/>
  <c r="H1420" i="5"/>
  <c r="I1420" i="5"/>
  <c r="R1420" i="5"/>
  <c r="F1420" i="5"/>
  <c r="E1636" i="5"/>
  <c r="X1636" i="5"/>
  <c r="R1636" i="5"/>
  <c r="F1636" i="5"/>
  <c r="J1636" i="5"/>
  <c r="I1636" i="5"/>
  <c r="H1636" i="5"/>
  <c r="E1744" i="5"/>
  <c r="X1744" i="5"/>
  <c r="H1744" i="5"/>
  <c r="J1744" i="5"/>
  <c r="F1744" i="5"/>
  <c r="R1744" i="5"/>
  <c r="I1744" i="5"/>
  <c r="I2080" i="5"/>
  <c r="H2080" i="5"/>
  <c r="J2080" i="5"/>
  <c r="E2080" i="5"/>
  <c r="X2080" i="5"/>
  <c r="R2080" i="5"/>
  <c r="F2080" i="5"/>
  <c r="E2296" i="5"/>
  <c r="X2296" i="5"/>
  <c r="F2296" i="5"/>
  <c r="I2296" i="5"/>
  <c r="R2296" i="5"/>
  <c r="J2296" i="5"/>
  <c r="G2296" i="5"/>
  <c r="H2296" i="5"/>
  <c r="E2344" i="5"/>
  <c r="X2344" i="5"/>
  <c r="R2344" i="5"/>
  <c r="J2344" i="5"/>
  <c r="I2344" i="5"/>
  <c r="F2344" i="5"/>
  <c r="H2344" i="5"/>
  <c r="E2404" i="5"/>
  <c r="X2404" i="5"/>
  <c r="F2404" i="5"/>
  <c r="R2404" i="5"/>
  <c r="J2404" i="5"/>
  <c r="H2404" i="5"/>
  <c r="I2404" i="5"/>
  <c r="E413" i="5"/>
  <c r="X413" i="5"/>
  <c r="F413" i="5"/>
  <c r="J413" i="5"/>
  <c r="R413" i="5"/>
  <c r="H413" i="5"/>
  <c r="I413" i="5"/>
  <c r="E1553" i="5"/>
  <c r="X1553" i="5"/>
  <c r="J1553" i="5"/>
  <c r="H1553" i="5"/>
  <c r="R1553" i="5"/>
  <c r="I1553" i="5"/>
  <c r="F1553" i="5"/>
  <c r="E1769" i="5"/>
  <c r="X1769" i="5"/>
  <c r="I1769" i="5"/>
  <c r="F1769" i="5"/>
  <c r="H1769" i="5"/>
  <c r="J1769" i="5"/>
  <c r="R1769" i="5"/>
  <c r="E2081" i="5"/>
  <c r="X2081" i="5"/>
  <c r="I2081" i="5"/>
  <c r="F2081" i="5"/>
  <c r="G2081" i="5"/>
  <c r="J2081" i="5"/>
  <c r="H2081" i="5"/>
  <c r="R2081" i="5"/>
  <c r="E2189" i="5"/>
  <c r="X2189" i="5"/>
  <c r="J2189" i="5"/>
  <c r="F2189" i="5"/>
  <c r="R2189" i="5"/>
  <c r="I2189" i="5"/>
  <c r="G2189" i="5"/>
  <c r="H2189" i="5"/>
  <c r="E570" i="5"/>
  <c r="X570" i="5"/>
  <c r="H570" i="5"/>
  <c r="I570" i="5"/>
  <c r="R570" i="5"/>
  <c r="F570" i="5"/>
  <c r="J570" i="5"/>
  <c r="F678" i="5"/>
  <c r="I678" i="5"/>
  <c r="R678" i="5"/>
  <c r="E726" i="5"/>
  <c r="X726" i="5"/>
  <c r="F726" i="5"/>
  <c r="H726" i="5"/>
  <c r="I726" i="5"/>
  <c r="J726" i="5"/>
  <c r="R726" i="5"/>
  <c r="E774" i="5"/>
  <c r="X774" i="5"/>
  <c r="R774" i="5"/>
  <c r="I774" i="5"/>
  <c r="H774" i="5"/>
  <c r="F774" i="5"/>
  <c r="J774" i="5"/>
  <c r="E822" i="5"/>
  <c r="X822" i="5"/>
  <c r="J822" i="5"/>
  <c r="H822" i="5"/>
  <c r="I822" i="5"/>
  <c r="R822" i="5"/>
  <c r="F822" i="5"/>
  <c r="E870" i="5"/>
  <c r="X870" i="5"/>
  <c r="H870" i="5"/>
  <c r="F870" i="5"/>
  <c r="R870" i="5"/>
  <c r="I870" i="5"/>
  <c r="J870" i="5"/>
  <c r="E1386" i="5"/>
  <c r="X1386" i="5"/>
  <c r="R1386" i="5"/>
  <c r="I1386" i="5"/>
  <c r="J1386" i="5"/>
  <c r="H1386" i="5"/>
  <c r="F1386" i="5"/>
  <c r="E2214" i="5"/>
  <c r="X2214" i="5"/>
  <c r="J2214" i="5"/>
  <c r="I2214" i="5"/>
  <c r="F2214" i="5"/>
  <c r="R2214" i="5"/>
  <c r="H2214" i="5"/>
  <c r="E573" i="5"/>
  <c r="X573" i="5"/>
  <c r="H573" i="5"/>
  <c r="R573" i="5"/>
  <c r="I573" i="5"/>
  <c r="J573" i="5"/>
  <c r="F573" i="5"/>
  <c r="E669" i="5"/>
  <c r="X669" i="5"/>
  <c r="J669" i="5"/>
  <c r="H669" i="5"/>
  <c r="R669" i="5"/>
  <c r="F669" i="5"/>
  <c r="I669" i="5"/>
  <c r="E873" i="5"/>
  <c r="X873" i="5"/>
  <c r="H873" i="5"/>
  <c r="R873" i="5"/>
  <c r="J873" i="5"/>
  <c r="F873" i="5"/>
  <c r="I873" i="5"/>
  <c r="E969" i="5"/>
  <c r="X969" i="5"/>
  <c r="J969" i="5"/>
  <c r="F969" i="5"/>
  <c r="R969" i="5"/>
  <c r="H969" i="5"/>
  <c r="I969" i="5"/>
  <c r="E1485" i="5"/>
  <c r="X1485" i="5"/>
  <c r="R1485" i="5"/>
  <c r="I1485" i="5"/>
  <c r="H1485" i="5"/>
  <c r="F1485" i="5"/>
  <c r="J1485" i="5"/>
  <c r="H2265" i="5"/>
  <c r="E2265" i="5"/>
  <c r="X2265" i="5"/>
  <c r="F2265" i="5"/>
  <c r="I2265" i="5"/>
  <c r="R2265" i="5"/>
  <c r="J2265" i="5"/>
  <c r="E2407" i="5"/>
  <c r="X2407" i="5"/>
  <c r="J2407" i="5"/>
  <c r="I2407" i="5"/>
  <c r="H2407" i="5"/>
  <c r="F2407" i="5"/>
  <c r="R2407" i="5"/>
  <c r="E1531" i="5"/>
  <c r="X1531" i="5"/>
  <c r="H1531" i="5"/>
  <c r="I1531" i="5"/>
  <c r="R1531" i="5"/>
  <c r="J1531" i="5"/>
  <c r="F1531" i="5"/>
  <c r="H2239" i="5"/>
  <c r="E2239" i="5"/>
  <c r="X2239" i="5"/>
  <c r="I2239" i="5"/>
  <c r="F2239" i="5"/>
  <c r="J2239" i="5"/>
  <c r="R2239" i="5"/>
  <c r="E187" i="5"/>
  <c r="X187" i="5"/>
  <c r="I187" i="5"/>
  <c r="J187" i="5"/>
  <c r="F187" i="5"/>
  <c r="R187" i="5"/>
  <c r="H187" i="5"/>
  <c r="E415" i="5"/>
  <c r="X415" i="5"/>
  <c r="I415" i="5"/>
  <c r="H415" i="5"/>
  <c r="F415" i="5"/>
  <c r="J415" i="5"/>
  <c r="R415" i="5"/>
  <c r="H631" i="5"/>
  <c r="R631" i="5"/>
  <c r="I631" i="5"/>
  <c r="E631" i="5"/>
  <c r="X631" i="5"/>
  <c r="J631" i="5"/>
  <c r="F631" i="5"/>
  <c r="E907" i="5"/>
  <c r="X907" i="5"/>
  <c r="H907" i="5"/>
  <c r="F907" i="5"/>
  <c r="I907" i="5"/>
  <c r="J907" i="5"/>
  <c r="R907" i="5"/>
  <c r="G1579" i="5"/>
  <c r="E1855" i="5"/>
  <c r="X1855" i="5"/>
  <c r="J1855" i="5"/>
  <c r="R1855" i="5"/>
  <c r="F1855" i="5"/>
  <c r="H1855" i="5"/>
  <c r="I1855" i="5"/>
  <c r="E2395" i="5"/>
  <c r="X2395" i="5"/>
  <c r="R2395" i="5"/>
  <c r="I2395" i="5"/>
  <c r="F2395" i="5"/>
  <c r="H2395" i="5"/>
  <c r="J2395" i="5"/>
  <c r="E894" i="5"/>
  <c r="X894" i="5"/>
  <c r="H894" i="5"/>
  <c r="I894" i="5"/>
  <c r="R894" i="5"/>
  <c r="F894" i="5"/>
  <c r="J894" i="5"/>
  <c r="E1110" i="5"/>
  <c r="X1110" i="5"/>
  <c r="I1110" i="5"/>
  <c r="F1110" i="5"/>
  <c r="J1110" i="5"/>
  <c r="H1110" i="5"/>
  <c r="R1110" i="5"/>
  <c r="E1962" i="5"/>
  <c r="X1962" i="5"/>
  <c r="J1962" i="5"/>
  <c r="I1962" i="5"/>
  <c r="H1962" i="5"/>
  <c r="F2082" i="5"/>
  <c r="J2082" i="5"/>
  <c r="I2082" i="5"/>
  <c r="E2178" i="5"/>
  <c r="X2178" i="5"/>
  <c r="H2178" i="5"/>
  <c r="J2178" i="5"/>
  <c r="I2178" i="5"/>
  <c r="F2178" i="5"/>
  <c r="R2178" i="5"/>
  <c r="E1111" i="5"/>
  <c r="X1111" i="5"/>
  <c r="I1111" i="5"/>
  <c r="H1111" i="5"/>
  <c r="J1111" i="5"/>
  <c r="R1111" i="5"/>
  <c r="F1111" i="5"/>
  <c r="R1375" i="5"/>
  <c r="F1375" i="5"/>
  <c r="I1375" i="5"/>
  <c r="E1375" i="5"/>
  <c r="X1375" i="5"/>
  <c r="H1375" i="5"/>
  <c r="J1375" i="5"/>
  <c r="E273" i="5"/>
  <c r="X273" i="5"/>
  <c r="F273" i="5"/>
  <c r="J273" i="5"/>
  <c r="R273" i="5"/>
  <c r="H273" i="5"/>
  <c r="I273" i="5"/>
  <c r="E657" i="5"/>
  <c r="X657" i="5"/>
  <c r="H657" i="5"/>
  <c r="F657" i="5"/>
  <c r="R657" i="5"/>
  <c r="I657" i="5"/>
  <c r="J657" i="5"/>
  <c r="E885" i="5"/>
  <c r="X885" i="5"/>
  <c r="J885" i="5"/>
  <c r="F885" i="5"/>
  <c r="H885" i="5"/>
  <c r="R885" i="5"/>
  <c r="I885" i="5"/>
  <c r="J1269" i="5"/>
  <c r="F1269" i="5"/>
  <c r="E1521" i="5"/>
  <c r="X1521" i="5"/>
  <c r="J1521" i="5"/>
  <c r="I1521" i="5"/>
  <c r="H1521" i="5"/>
  <c r="R1521" i="5"/>
  <c r="F1521" i="5"/>
  <c r="E1617" i="5"/>
  <c r="X1617" i="5"/>
  <c r="J1617" i="5"/>
  <c r="R1617" i="5"/>
  <c r="H1617" i="5"/>
  <c r="F1617" i="5"/>
  <c r="I1617" i="5"/>
  <c r="E1713" i="5"/>
  <c r="X1713" i="5"/>
  <c r="R1713" i="5"/>
  <c r="H1713" i="5"/>
  <c r="I1713" i="5"/>
  <c r="F1713" i="5"/>
  <c r="J1713" i="5"/>
  <c r="E1809" i="5"/>
  <c r="X1809" i="5"/>
  <c r="H1809" i="5"/>
  <c r="I1809" i="5"/>
  <c r="F1809" i="5"/>
  <c r="J1809" i="5"/>
  <c r="R1809" i="5"/>
  <c r="E1905" i="5"/>
  <c r="X1905" i="5"/>
  <c r="F1905" i="5"/>
  <c r="H1905" i="5"/>
  <c r="J1905" i="5"/>
  <c r="I1905" i="5"/>
  <c r="R1905" i="5"/>
  <c r="E2229" i="5"/>
  <c r="X2229" i="5"/>
  <c r="H2229" i="5"/>
  <c r="R2229" i="5"/>
  <c r="I2229" i="5"/>
  <c r="F2229" i="5"/>
  <c r="J2229" i="5"/>
  <c r="E365" i="5"/>
  <c r="X365" i="5"/>
  <c r="J365" i="5"/>
  <c r="F365" i="5"/>
  <c r="H365" i="5"/>
  <c r="I365" i="5"/>
  <c r="R365" i="5"/>
  <c r="E461" i="5"/>
  <c r="X461" i="5"/>
  <c r="H461" i="5"/>
  <c r="F461" i="5"/>
  <c r="J461" i="5"/>
  <c r="I461" i="5"/>
  <c r="R461" i="5"/>
  <c r="E581" i="5"/>
  <c r="X581" i="5"/>
  <c r="H581" i="5"/>
  <c r="F581" i="5"/>
  <c r="G581" i="5"/>
  <c r="R581" i="5"/>
  <c r="J581" i="5"/>
  <c r="I581" i="5"/>
  <c r="E773" i="5"/>
  <c r="X773" i="5"/>
  <c r="I773" i="5"/>
  <c r="J773" i="5"/>
  <c r="H773" i="5"/>
  <c r="F773" i="5"/>
  <c r="R773" i="5"/>
  <c r="E1001" i="5"/>
  <c r="X1001" i="5"/>
  <c r="R1001" i="5"/>
  <c r="F1001" i="5"/>
  <c r="I1001" i="5"/>
  <c r="H1001" i="5"/>
  <c r="J1001" i="5"/>
  <c r="G1001" i="5"/>
  <c r="E1133" i="5"/>
  <c r="X1133" i="5"/>
  <c r="F1133" i="5"/>
  <c r="R1133" i="5"/>
  <c r="I1133" i="5"/>
  <c r="J1133" i="5"/>
  <c r="H1133" i="5"/>
  <c r="E1349" i="5"/>
  <c r="X1349" i="5"/>
  <c r="F1349" i="5"/>
  <c r="R1349" i="5"/>
  <c r="J1349" i="5"/>
  <c r="H1349" i="5"/>
  <c r="I1349" i="5"/>
  <c r="E1445" i="5"/>
  <c r="X1445" i="5"/>
  <c r="H1445" i="5"/>
  <c r="F1445" i="5"/>
  <c r="I1445" i="5"/>
  <c r="R1445" i="5"/>
  <c r="J1445" i="5"/>
  <c r="E1589" i="5"/>
  <c r="X1589" i="5"/>
  <c r="F1589" i="5"/>
  <c r="H1589" i="5"/>
  <c r="J1589" i="5"/>
  <c r="R1589" i="5"/>
  <c r="I1589" i="5"/>
  <c r="E1841" i="5"/>
  <c r="X1841" i="5"/>
  <c r="F1841" i="5"/>
  <c r="R1841" i="5"/>
  <c r="I1841" i="5"/>
  <c r="H1841" i="5"/>
  <c r="J1841" i="5"/>
  <c r="E2069" i="5"/>
  <c r="X2069" i="5"/>
  <c r="F2069" i="5"/>
  <c r="R2069" i="5"/>
  <c r="J2069" i="5"/>
  <c r="H2069" i="5"/>
  <c r="I2069" i="5"/>
  <c r="E2201" i="5"/>
  <c r="X2201" i="5"/>
  <c r="I2201" i="5"/>
  <c r="F2201" i="5"/>
  <c r="R2201" i="5"/>
  <c r="H2201" i="5"/>
  <c r="J2201" i="5"/>
  <c r="G712" i="5"/>
  <c r="E64" i="5"/>
  <c r="X64" i="5"/>
  <c r="F64" i="5"/>
  <c r="H64" i="5"/>
  <c r="R64" i="5"/>
  <c r="I64" i="5"/>
  <c r="G64" i="5"/>
  <c r="E112" i="5"/>
  <c r="X112" i="5"/>
  <c r="R112" i="5"/>
  <c r="I112" i="5"/>
  <c r="F112" i="5"/>
  <c r="H112" i="5"/>
  <c r="J112" i="5"/>
  <c r="E160" i="5"/>
  <c r="X160" i="5"/>
  <c r="H160" i="5"/>
  <c r="F160" i="5"/>
  <c r="R160" i="5"/>
  <c r="J160" i="5"/>
  <c r="I160" i="5"/>
  <c r="G220" i="5"/>
  <c r="G268" i="5"/>
  <c r="G424" i="5"/>
  <c r="E472" i="5"/>
  <c r="X472" i="5"/>
  <c r="F472" i="5"/>
  <c r="H472" i="5"/>
  <c r="I472" i="5"/>
  <c r="J472" i="5"/>
  <c r="R472" i="5"/>
  <c r="E640" i="5"/>
  <c r="X640" i="5"/>
  <c r="J640" i="5"/>
  <c r="I640" i="5"/>
  <c r="E700" i="5"/>
  <c r="X700" i="5"/>
  <c r="J700" i="5"/>
  <c r="I700" i="5"/>
  <c r="F700" i="5"/>
  <c r="H700" i="5"/>
  <c r="R700" i="5"/>
  <c r="E820" i="5"/>
  <c r="X820" i="5"/>
  <c r="R820" i="5"/>
  <c r="F820" i="5"/>
  <c r="I820" i="5"/>
  <c r="G928" i="5"/>
  <c r="E1024" i="5"/>
  <c r="X1024" i="5"/>
  <c r="I1024" i="5"/>
  <c r="R1024" i="5"/>
  <c r="H1024" i="5"/>
  <c r="J1024" i="5"/>
  <c r="F1024" i="5"/>
  <c r="G1264" i="5"/>
  <c r="G1312" i="5"/>
  <c r="G1372" i="5"/>
  <c r="G1432" i="5"/>
  <c r="E1528" i="5"/>
  <c r="X1528" i="5"/>
  <c r="J1528" i="5"/>
  <c r="H1528" i="5"/>
  <c r="R1528" i="5"/>
  <c r="F1528" i="5"/>
  <c r="I1528" i="5"/>
  <c r="E1684" i="5"/>
  <c r="X1684" i="5"/>
  <c r="F1684" i="5"/>
  <c r="I1684" i="5"/>
  <c r="J1684" i="5"/>
  <c r="H1684" i="5"/>
  <c r="R1684" i="5"/>
  <c r="E1924" i="5"/>
  <c r="X1924" i="5"/>
  <c r="I1924" i="5"/>
  <c r="J1924" i="5"/>
  <c r="F1924" i="5"/>
  <c r="R1924" i="5"/>
  <c r="H1924" i="5"/>
  <c r="G2044" i="5"/>
  <c r="G2092" i="5"/>
  <c r="E2188" i="5"/>
  <c r="X2188" i="5"/>
  <c r="R2188" i="5"/>
  <c r="H2188" i="5"/>
  <c r="F2188" i="5"/>
  <c r="J2188" i="5"/>
  <c r="I2188" i="5"/>
  <c r="G2308" i="5"/>
  <c r="G2356" i="5"/>
  <c r="G197" i="5"/>
  <c r="E545" i="5"/>
  <c r="X545" i="5"/>
  <c r="H545" i="5"/>
  <c r="J545" i="5"/>
  <c r="I545" i="5"/>
  <c r="R545" i="5"/>
  <c r="F545" i="5"/>
  <c r="E641" i="5"/>
  <c r="X641" i="5"/>
  <c r="I641" i="5"/>
  <c r="J641" i="5"/>
  <c r="R641" i="5"/>
  <c r="F641" i="5"/>
  <c r="H641" i="5"/>
  <c r="E1013" i="5"/>
  <c r="X1013" i="5"/>
  <c r="H1013" i="5"/>
  <c r="F1013" i="5"/>
  <c r="R1013" i="5"/>
  <c r="I1013" i="5"/>
  <c r="J1013" i="5"/>
  <c r="E1121" i="5"/>
  <c r="X1121" i="5"/>
  <c r="J1121" i="5"/>
  <c r="F1121" i="5"/>
  <c r="R1121" i="5"/>
  <c r="I1121" i="5"/>
  <c r="H1121" i="5"/>
  <c r="E1313" i="5"/>
  <c r="X1313" i="5"/>
  <c r="J1313" i="5"/>
  <c r="I1313" i="5"/>
  <c r="G1313" i="5"/>
  <c r="F1313" i="5"/>
  <c r="R1313" i="5"/>
  <c r="H1313" i="5"/>
  <c r="E1457" i="5"/>
  <c r="X1457" i="5"/>
  <c r="J1457" i="5"/>
  <c r="F1457" i="5"/>
  <c r="H1457" i="5"/>
  <c r="R1457" i="5"/>
  <c r="I1457" i="5"/>
  <c r="E1649" i="5"/>
  <c r="X1649" i="5"/>
  <c r="F1649" i="5"/>
  <c r="I1649" i="5"/>
  <c r="R1649" i="5"/>
  <c r="J1649" i="5"/>
  <c r="H1649" i="5"/>
  <c r="E1877" i="5"/>
  <c r="X1877" i="5"/>
  <c r="J1877" i="5"/>
  <c r="F1877" i="5"/>
  <c r="H1877" i="5"/>
  <c r="R1877" i="5"/>
  <c r="I1877" i="5"/>
  <c r="E1973" i="5"/>
  <c r="X1973" i="5"/>
  <c r="F1973" i="5"/>
  <c r="H1973" i="5"/>
  <c r="R1973" i="5"/>
  <c r="J1973" i="5"/>
  <c r="I1973" i="5"/>
  <c r="E2105" i="5"/>
  <c r="X2105" i="5"/>
  <c r="H2105" i="5"/>
  <c r="J2105" i="5"/>
  <c r="R2105" i="5"/>
  <c r="F2105" i="5"/>
  <c r="I2105" i="5"/>
  <c r="E2213" i="5"/>
  <c r="X2213" i="5"/>
  <c r="H2213" i="5"/>
  <c r="I2213" i="5"/>
  <c r="R2213" i="5"/>
  <c r="J2213" i="5"/>
  <c r="F2213" i="5"/>
  <c r="I2297" i="5"/>
  <c r="E2297" i="5"/>
  <c r="X2297" i="5"/>
  <c r="R2297" i="5"/>
  <c r="F2297" i="5"/>
  <c r="H2297" i="5"/>
  <c r="J2297" i="5"/>
  <c r="E2393" i="5"/>
  <c r="X2393" i="5"/>
  <c r="I2393" i="5"/>
  <c r="H2393" i="5"/>
  <c r="J2393" i="5"/>
  <c r="R2393" i="5"/>
  <c r="F2393" i="5"/>
  <c r="E282" i="5"/>
  <c r="X282" i="5"/>
  <c r="I282" i="5"/>
  <c r="R282" i="5"/>
  <c r="J282" i="5"/>
  <c r="F282" i="5"/>
  <c r="H282" i="5"/>
  <c r="E330" i="5"/>
  <c r="X330" i="5"/>
  <c r="F330" i="5"/>
  <c r="J330" i="5"/>
  <c r="H330" i="5"/>
  <c r="I330" i="5"/>
  <c r="R330" i="5"/>
  <c r="E378" i="5"/>
  <c r="X378" i="5"/>
  <c r="J378" i="5"/>
  <c r="I378" i="5"/>
  <c r="H378" i="5"/>
  <c r="F378" i="5"/>
  <c r="R378" i="5"/>
  <c r="E426" i="5"/>
  <c r="X426" i="5"/>
  <c r="H426" i="5"/>
  <c r="R426" i="5"/>
  <c r="J426" i="5"/>
  <c r="I426" i="5"/>
  <c r="F426" i="5"/>
  <c r="E474" i="5"/>
  <c r="X474" i="5"/>
  <c r="F474" i="5"/>
  <c r="I474" i="5"/>
  <c r="J474" i="5"/>
  <c r="H474" i="5"/>
  <c r="R474" i="5"/>
  <c r="E522" i="5"/>
  <c r="X522" i="5"/>
  <c r="J522" i="5"/>
  <c r="R522" i="5"/>
  <c r="H522" i="5"/>
  <c r="I522" i="5"/>
  <c r="F522" i="5"/>
  <c r="G630" i="5"/>
  <c r="G690" i="5"/>
  <c r="G738" i="5"/>
  <c r="G786" i="5"/>
  <c r="G834" i="5"/>
  <c r="E1242" i="5"/>
  <c r="X1242" i="5"/>
  <c r="F1242" i="5"/>
  <c r="H1242" i="5"/>
  <c r="J1242" i="5"/>
  <c r="R1242" i="5"/>
  <c r="I1242" i="5"/>
  <c r="E1506" i="5"/>
  <c r="X1506" i="5"/>
  <c r="F1506" i="5"/>
  <c r="R1506" i="5"/>
  <c r="J1506" i="5"/>
  <c r="I1506" i="5"/>
  <c r="H1506" i="5"/>
  <c r="E2022" i="5"/>
  <c r="X2022" i="5"/>
  <c r="J2022" i="5"/>
  <c r="H2022" i="5"/>
  <c r="I2022" i="5"/>
  <c r="R2022" i="5"/>
  <c r="F2022" i="5"/>
  <c r="G2142" i="5"/>
  <c r="R2334" i="5"/>
  <c r="F2334" i="5"/>
  <c r="J2334" i="5"/>
  <c r="H2334" i="5"/>
  <c r="I2334" i="5"/>
  <c r="E2435" i="5"/>
  <c r="X2435" i="5"/>
  <c r="H2435" i="5"/>
  <c r="R2435" i="5"/>
  <c r="F2435" i="5"/>
  <c r="I2435" i="5"/>
  <c r="J2435" i="5"/>
  <c r="E43" i="5"/>
  <c r="X43" i="5"/>
  <c r="H43" i="5"/>
  <c r="J43" i="5"/>
  <c r="F43" i="5"/>
  <c r="R43" i="5"/>
  <c r="I43" i="5"/>
  <c r="J103" i="5"/>
  <c r="I103" i="5"/>
  <c r="H103" i="5"/>
  <c r="F103" i="5"/>
  <c r="E103" i="5"/>
  <c r="X103" i="5"/>
  <c r="R103" i="5"/>
  <c r="I871" i="5"/>
  <c r="R871" i="5"/>
  <c r="F871" i="5"/>
  <c r="E1159" i="5"/>
  <c r="X1159" i="5"/>
  <c r="F1159" i="5"/>
  <c r="H1159" i="5"/>
  <c r="J1159" i="5"/>
  <c r="I1159" i="5"/>
  <c r="R1159" i="5"/>
  <c r="E1471" i="5"/>
  <c r="X1471" i="5"/>
  <c r="F1471" i="5"/>
  <c r="R1471" i="5"/>
  <c r="I1471" i="5"/>
  <c r="H1471" i="5"/>
  <c r="J1471" i="5"/>
  <c r="E2323" i="5"/>
  <c r="X2323" i="5"/>
  <c r="R2323" i="5"/>
  <c r="F2323" i="5"/>
  <c r="J2323" i="5"/>
  <c r="I2323" i="5"/>
  <c r="H2323" i="5"/>
  <c r="J8" i="5"/>
  <c r="E8" i="5"/>
  <c r="X8" i="5"/>
  <c r="F8" i="5"/>
  <c r="I8" i="5"/>
  <c r="R8" i="5"/>
  <c r="H8" i="5"/>
  <c r="X21" i="5"/>
  <c r="I21" i="5"/>
  <c r="F21" i="5"/>
  <c r="R21" i="5"/>
  <c r="H21" i="5"/>
  <c r="I201" i="5"/>
  <c r="H201" i="5"/>
  <c r="R201" i="5"/>
  <c r="E285" i="5"/>
  <c r="X285" i="5"/>
  <c r="I285" i="5"/>
  <c r="J285" i="5"/>
  <c r="F285" i="5"/>
  <c r="R285" i="5"/>
  <c r="H285" i="5"/>
  <c r="E369" i="5"/>
  <c r="X369" i="5"/>
  <c r="R369" i="5"/>
  <c r="H369" i="5"/>
  <c r="F369" i="5"/>
  <c r="J369" i="5"/>
  <c r="I369" i="5"/>
  <c r="R465" i="5"/>
  <c r="I465" i="5"/>
  <c r="J465" i="5"/>
  <c r="H465" i="5"/>
  <c r="E1077" i="5"/>
  <c r="X1077" i="5"/>
  <c r="J1077" i="5"/>
  <c r="H1077" i="5"/>
  <c r="F1077" i="5"/>
  <c r="R1077" i="5"/>
  <c r="I1077" i="5"/>
  <c r="E1185" i="5"/>
  <c r="X1185" i="5"/>
  <c r="R1185" i="5"/>
  <c r="F1185" i="5"/>
  <c r="H1185" i="5"/>
  <c r="J1185" i="5"/>
  <c r="I1185" i="5"/>
  <c r="E1509" i="5"/>
  <c r="X1509" i="5"/>
  <c r="F1509" i="5"/>
  <c r="I1509" i="5"/>
  <c r="J1509" i="5"/>
  <c r="R1509" i="5"/>
  <c r="H1509" i="5"/>
  <c r="E1725" i="5"/>
  <c r="X1725" i="5"/>
  <c r="R1725" i="5"/>
  <c r="H1725" i="5"/>
  <c r="F1725" i="5"/>
  <c r="J1725" i="5"/>
  <c r="I1725" i="5"/>
  <c r="E1845" i="5"/>
  <c r="X1845" i="5"/>
  <c r="R1845" i="5"/>
  <c r="J1845" i="5"/>
  <c r="F1845" i="5"/>
  <c r="I1845" i="5"/>
  <c r="H1845" i="5"/>
  <c r="E2049" i="5"/>
  <c r="X2049" i="5"/>
  <c r="R2049" i="5"/>
  <c r="F2049" i="5"/>
  <c r="H2049" i="5"/>
  <c r="J2049" i="5"/>
  <c r="I2049" i="5"/>
  <c r="E2169" i="5"/>
  <c r="X2169" i="5"/>
  <c r="F2169" i="5"/>
  <c r="J2169" i="5"/>
  <c r="I2169" i="5"/>
  <c r="R2169" i="5"/>
  <c r="H2169" i="5"/>
  <c r="E2289" i="5"/>
  <c r="X2289" i="5"/>
  <c r="J2289" i="5"/>
  <c r="H2289" i="5"/>
  <c r="R2289" i="5"/>
  <c r="I2289" i="5"/>
  <c r="F2289" i="5"/>
  <c r="E2421" i="5"/>
  <c r="X2421" i="5"/>
  <c r="F2421" i="5"/>
  <c r="I2421" i="5"/>
  <c r="H2421" i="5"/>
  <c r="R2421" i="5"/>
  <c r="J2421" i="5"/>
  <c r="J403" i="5"/>
  <c r="I403" i="5"/>
  <c r="H403" i="5"/>
  <c r="F403" i="5"/>
  <c r="R403" i="5"/>
  <c r="E655" i="5"/>
  <c r="X655" i="5"/>
  <c r="F655" i="5"/>
  <c r="H655" i="5"/>
  <c r="R655" i="5"/>
  <c r="J655" i="5"/>
  <c r="I655" i="5"/>
  <c r="E1135" i="5"/>
  <c r="X1135" i="5"/>
  <c r="F1135" i="5"/>
  <c r="J1135" i="5"/>
  <c r="I1135" i="5"/>
  <c r="H1135" i="5"/>
  <c r="R1135" i="5"/>
  <c r="E1603" i="5"/>
  <c r="X1603" i="5"/>
  <c r="F1603" i="5"/>
  <c r="I1603" i="5"/>
  <c r="H1603" i="5"/>
  <c r="J1603" i="5"/>
  <c r="R1603" i="5"/>
  <c r="E1831" i="5"/>
  <c r="X1831" i="5"/>
  <c r="R1831" i="5"/>
  <c r="F1831" i="5"/>
  <c r="I1831" i="5"/>
  <c r="J1831" i="5"/>
  <c r="H1831" i="5"/>
  <c r="I2167" i="5"/>
  <c r="H2167" i="5"/>
  <c r="R2167" i="5"/>
  <c r="F7" i="5"/>
  <c r="J7" i="5"/>
  <c r="H7" i="5"/>
  <c r="R7" i="5"/>
  <c r="I7" i="5"/>
  <c r="E7" i="5"/>
  <c r="E271" i="5"/>
  <c r="X271" i="5"/>
  <c r="J271" i="5"/>
  <c r="R271" i="5"/>
  <c r="I271" i="5"/>
  <c r="F271" i="5"/>
  <c r="H271" i="5"/>
  <c r="E463" i="5"/>
  <c r="X463" i="5"/>
  <c r="H463" i="5"/>
  <c r="J463" i="5"/>
  <c r="I463" i="5"/>
  <c r="F463" i="5"/>
  <c r="R463" i="5"/>
  <c r="E679" i="5"/>
  <c r="X679" i="5"/>
  <c r="F679" i="5"/>
  <c r="I679" i="5"/>
  <c r="J679" i="5"/>
  <c r="R679" i="5"/>
  <c r="H679" i="5"/>
  <c r="E859" i="5"/>
  <c r="X859" i="5"/>
  <c r="I859" i="5"/>
  <c r="J859" i="5"/>
  <c r="F859" i="5"/>
  <c r="H859" i="5"/>
  <c r="R859" i="5"/>
  <c r="E1099" i="5"/>
  <c r="X1099" i="5"/>
  <c r="J1099" i="5"/>
  <c r="I1099" i="5"/>
  <c r="F1099" i="5"/>
  <c r="H1099" i="5"/>
  <c r="R1099" i="5"/>
  <c r="E1327" i="5"/>
  <c r="X1327" i="5"/>
  <c r="F1327" i="5"/>
  <c r="I1327" i="5"/>
  <c r="R1327" i="5"/>
  <c r="H1327" i="5"/>
  <c r="J1327" i="5"/>
  <c r="E2047" i="5"/>
  <c r="X2047" i="5"/>
  <c r="F2047" i="5"/>
  <c r="I2047" i="5"/>
  <c r="R2047" i="5"/>
  <c r="E1171" i="5"/>
  <c r="X1171" i="5"/>
  <c r="R1171" i="5"/>
  <c r="J1171" i="5"/>
  <c r="H1171" i="5"/>
  <c r="I1171" i="5"/>
  <c r="F1171" i="5"/>
  <c r="E1363" i="5"/>
  <c r="X1363" i="5"/>
  <c r="H1363" i="5"/>
  <c r="F1363" i="5"/>
  <c r="I1363" i="5"/>
  <c r="R1363" i="5"/>
  <c r="J1363" i="5"/>
  <c r="E1446" i="5"/>
  <c r="X1446" i="5"/>
  <c r="F1446" i="5"/>
  <c r="R1446" i="5"/>
  <c r="I1446" i="5"/>
  <c r="J1446" i="5"/>
  <c r="H1446" i="5"/>
  <c r="E1542" i="5"/>
  <c r="X1542" i="5"/>
  <c r="I1542" i="5"/>
  <c r="J1542" i="5"/>
  <c r="F1542" i="5"/>
  <c r="H1542" i="5"/>
  <c r="R1542" i="5"/>
  <c r="E1626" i="5"/>
  <c r="X1626" i="5"/>
  <c r="J1626" i="5"/>
  <c r="F1626" i="5"/>
  <c r="R1626" i="5"/>
  <c r="H1626" i="5"/>
  <c r="I1626" i="5"/>
  <c r="E1746" i="5"/>
  <c r="X1746" i="5"/>
  <c r="R1746" i="5"/>
  <c r="J1746" i="5"/>
  <c r="F1746" i="5"/>
  <c r="H1746" i="5"/>
  <c r="I1746" i="5"/>
  <c r="E2298" i="5"/>
  <c r="X2298" i="5"/>
  <c r="R2298" i="5"/>
  <c r="H2298" i="5"/>
  <c r="J2298" i="5"/>
  <c r="F2298" i="5"/>
  <c r="I2298" i="5"/>
  <c r="E2394" i="5"/>
  <c r="X2394" i="5"/>
  <c r="R2394" i="5"/>
  <c r="H2394" i="5"/>
  <c r="J2394" i="5"/>
  <c r="I2394" i="5"/>
  <c r="F2394" i="5"/>
  <c r="E451" i="5"/>
  <c r="X451" i="5"/>
  <c r="R451" i="5"/>
  <c r="I451" i="5"/>
  <c r="J451" i="5"/>
  <c r="F451" i="5"/>
  <c r="H451" i="5"/>
  <c r="E823" i="5"/>
  <c r="X823" i="5"/>
  <c r="F823" i="5"/>
  <c r="R823" i="5"/>
  <c r="I823" i="5"/>
  <c r="J823" i="5"/>
  <c r="H823" i="5"/>
  <c r="E381" i="5"/>
  <c r="X381" i="5"/>
  <c r="H381" i="5"/>
  <c r="F381" i="5"/>
  <c r="I381" i="5"/>
  <c r="J381" i="5"/>
  <c r="R381" i="5"/>
  <c r="E477" i="5"/>
  <c r="X477" i="5"/>
  <c r="I477" i="5"/>
  <c r="F477" i="5"/>
  <c r="H477" i="5"/>
  <c r="J477" i="5"/>
  <c r="R477" i="5"/>
  <c r="E561" i="5"/>
  <c r="X561" i="5"/>
  <c r="R561" i="5"/>
  <c r="I561" i="5"/>
  <c r="F561" i="5"/>
  <c r="H561" i="5"/>
  <c r="J561" i="5"/>
  <c r="E1005" i="5"/>
  <c r="X1005" i="5"/>
  <c r="J1005" i="5"/>
  <c r="R1005" i="5"/>
  <c r="H1005" i="5"/>
  <c r="I1005" i="5"/>
  <c r="F1005" i="5"/>
  <c r="E1113" i="5"/>
  <c r="X1113" i="5"/>
  <c r="J1113" i="5"/>
  <c r="R1113" i="5"/>
  <c r="H1113" i="5"/>
  <c r="F1113" i="5"/>
  <c r="I1113" i="5"/>
  <c r="E1197" i="5"/>
  <c r="X1197" i="5"/>
  <c r="R1197" i="5"/>
  <c r="I1197" i="5"/>
  <c r="F1197" i="5"/>
  <c r="H1197" i="5"/>
  <c r="J1197" i="5"/>
  <c r="E1425" i="5"/>
  <c r="X1425" i="5"/>
  <c r="R1425" i="5"/>
  <c r="H1425" i="5"/>
  <c r="J1425" i="5"/>
  <c r="F1425" i="5"/>
  <c r="I1425" i="5"/>
  <c r="E2133" i="5"/>
  <c r="X2133" i="5"/>
  <c r="F2133" i="5"/>
  <c r="J2133" i="5"/>
  <c r="R2133" i="5"/>
  <c r="H2133" i="5"/>
  <c r="I2133" i="5"/>
  <c r="E2349" i="5"/>
  <c r="X2349" i="5"/>
  <c r="H2349" i="5"/>
  <c r="F2349" i="5"/>
  <c r="J2349" i="5"/>
  <c r="R2349" i="5"/>
  <c r="I2349" i="5"/>
  <c r="G1242" i="5"/>
  <c r="G2421" i="5"/>
  <c r="E2135" i="5"/>
  <c r="X2135" i="5"/>
  <c r="R2135" i="5"/>
  <c r="F2135" i="5"/>
  <c r="I2135" i="5"/>
  <c r="J2135" i="5"/>
  <c r="H2135" i="5"/>
  <c r="E2423" i="5"/>
  <c r="X2423" i="5"/>
  <c r="R2423" i="5"/>
  <c r="J2423" i="5"/>
  <c r="I2423" i="5"/>
  <c r="F2423" i="5"/>
  <c r="H2423" i="5"/>
  <c r="E1294" i="5"/>
  <c r="X1294" i="5"/>
  <c r="R1294" i="5"/>
  <c r="F1294" i="5"/>
  <c r="H1294" i="5"/>
  <c r="I1294" i="5"/>
  <c r="J1294" i="5"/>
  <c r="E670" i="5"/>
  <c r="X670" i="5"/>
  <c r="F670" i="5"/>
  <c r="J670" i="5"/>
  <c r="H670" i="5"/>
  <c r="R670" i="5"/>
  <c r="I670" i="5"/>
  <c r="E2098" i="5"/>
  <c r="X2098" i="5"/>
  <c r="I2098" i="5"/>
  <c r="H2098" i="5"/>
  <c r="R2098" i="5"/>
  <c r="F2098" i="5"/>
  <c r="J2098" i="5"/>
  <c r="E2183" i="5"/>
  <c r="X2183" i="5"/>
  <c r="I2183" i="5"/>
  <c r="R2183" i="5"/>
  <c r="J2183" i="5"/>
  <c r="H2183" i="5"/>
  <c r="F2183" i="5"/>
  <c r="E107" i="5"/>
  <c r="X107" i="5"/>
  <c r="H107" i="5"/>
  <c r="R107" i="5"/>
  <c r="F107" i="5"/>
  <c r="I107" i="5"/>
  <c r="J107" i="5"/>
  <c r="E311" i="5"/>
  <c r="X311" i="5"/>
  <c r="J311" i="5"/>
  <c r="H311" i="5"/>
  <c r="I311" i="5"/>
  <c r="R311" i="5"/>
  <c r="F311" i="5"/>
  <c r="G311" i="5"/>
  <c r="E1715" i="5"/>
  <c r="X1715" i="5"/>
  <c r="F1715" i="5"/>
  <c r="J1715" i="5"/>
  <c r="R1715" i="5"/>
  <c r="H1715" i="5"/>
  <c r="I1715" i="5"/>
  <c r="E2219" i="5"/>
  <c r="X2219" i="5"/>
  <c r="F2219" i="5"/>
  <c r="I2219" i="5"/>
  <c r="R2219" i="5"/>
  <c r="J2219" i="5"/>
  <c r="H2219" i="5"/>
  <c r="R1486" i="5"/>
  <c r="E1486" i="5"/>
  <c r="X1486" i="5"/>
  <c r="I1486" i="5"/>
  <c r="F1486" i="5"/>
  <c r="J1486" i="5"/>
  <c r="H1486" i="5"/>
  <c r="E730" i="5"/>
  <c r="X730" i="5"/>
  <c r="H730" i="5"/>
  <c r="R730" i="5"/>
  <c r="I730" i="5"/>
  <c r="F730" i="5"/>
  <c r="J730" i="5"/>
  <c r="E994" i="5"/>
  <c r="X994" i="5"/>
  <c r="J994" i="5"/>
  <c r="F994" i="5"/>
  <c r="H994" i="5"/>
  <c r="I994" i="5"/>
  <c r="R994" i="5"/>
  <c r="G994" i="5"/>
  <c r="E1042" i="5"/>
  <c r="X1042" i="5"/>
  <c r="R1042" i="5"/>
  <c r="J1042" i="5"/>
  <c r="I1042" i="5"/>
  <c r="F1042" i="5"/>
  <c r="H1042" i="5"/>
  <c r="E1126" i="5"/>
  <c r="X1126" i="5"/>
  <c r="R1126" i="5"/>
  <c r="J1126" i="5"/>
  <c r="H1126" i="5"/>
  <c r="F1126" i="5"/>
  <c r="I1126" i="5"/>
  <c r="G1126" i="5"/>
  <c r="E1186" i="5"/>
  <c r="X1186" i="5"/>
  <c r="J1186" i="5"/>
  <c r="F1186" i="5"/>
  <c r="I1186" i="5"/>
  <c r="R1186" i="5"/>
  <c r="H1186" i="5"/>
  <c r="E1330" i="5"/>
  <c r="X1330" i="5"/>
  <c r="J1330" i="5"/>
  <c r="G1330" i="5"/>
  <c r="H1330" i="5"/>
  <c r="R1330" i="5"/>
  <c r="I1330" i="5"/>
  <c r="F1330" i="5"/>
  <c r="E1462" i="5"/>
  <c r="X1462" i="5"/>
  <c r="R1462" i="5"/>
  <c r="J1462" i="5"/>
  <c r="F1462" i="5"/>
  <c r="H1462" i="5"/>
  <c r="I1462" i="5"/>
  <c r="H1666" i="5"/>
  <c r="F1666" i="5"/>
  <c r="J1666" i="5"/>
  <c r="I1666" i="5"/>
  <c r="R1666" i="5"/>
  <c r="E1666" i="5"/>
  <c r="X1666" i="5"/>
  <c r="E1846" i="5"/>
  <c r="X1846" i="5"/>
  <c r="H1846" i="5"/>
  <c r="J1846" i="5"/>
  <c r="F1846" i="5"/>
  <c r="I1846" i="5"/>
  <c r="R1846" i="5"/>
  <c r="G1846" i="5"/>
  <c r="E1966" i="5"/>
  <c r="X1966" i="5"/>
  <c r="J1966" i="5"/>
  <c r="H1966" i="5"/>
  <c r="F1966" i="5"/>
  <c r="I1966" i="5"/>
  <c r="R1966" i="5"/>
  <c r="H2110" i="5"/>
  <c r="I2110" i="5"/>
  <c r="E2110" i="5"/>
  <c r="X2110" i="5"/>
  <c r="R2110" i="5"/>
  <c r="J2110" i="5"/>
  <c r="F2110" i="5"/>
  <c r="R2338" i="5"/>
  <c r="F2338" i="5"/>
  <c r="I2338" i="5"/>
  <c r="E2338" i="5"/>
  <c r="X2338" i="5"/>
  <c r="J2338" i="5"/>
  <c r="H2338" i="5"/>
  <c r="G2338" i="5"/>
  <c r="E1619" i="5"/>
  <c r="X1619" i="5"/>
  <c r="I1619" i="5"/>
  <c r="F1619" i="5"/>
  <c r="H1619" i="5"/>
  <c r="R1619" i="5"/>
  <c r="J1619" i="5"/>
  <c r="G1619" i="5"/>
  <c r="E1235" i="5"/>
  <c r="X1235" i="5"/>
  <c r="J1235" i="5"/>
  <c r="H1235" i="5"/>
  <c r="I1235" i="5"/>
  <c r="F1235" i="5"/>
  <c r="R1235" i="5"/>
  <c r="E1319" i="5"/>
  <c r="X1319" i="5"/>
  <c r="J1319" i="5"/>
  <c r="F1319" i="5"/>
  <c r="R1319" i="5"/>
  <c r="H1319" i="5"/>
  <c r="I1319" i="5"/>
  <c r="E1955" i="5"/>
  <c r="X1955" i="5"/>
  <c r="J1955" i="5"/>
  <c r="R1955" i="5"/>
  <c r="H1955" i="5"/>
  <c r="I1955" i="5"/>
  <c r="F1955" i="5"/>
  <c r="E2267" i="5"/>
  <c r="X2267" i="5"/>
  <c r="J2267" i="5"/>
  <c r="I2267" i="5"/>
  <c r="F2267" i="5"/>
  <c r="H2267" i="5"/>
  <c r="R2267" i="5"/>
  <c r="E167" i="5"/>
  <c r="X167" i="5"/>
  <c r="H167" i="5"/>
  <c r="J167" i="5"/>
  <c r="I167" i="5"/>
  <c r="F167" i="5"/>
  <c r="R167" i="5"/>
  <c r="R2431" i="5"/>
  <c r="I2431" i="5"/>
  <c r="F2431" i="5"/>
  <c r="J2431" i="5"/>
  <c r="H2431" i="5"/>
  <c r="E2431" i="5"/>
  <c r="X2431" i="5"/>
  <c r="E803" i="5"/>
  <c r="X803" i="5"/>
  <c r="I803" i="5"/>
  <c r="F803" i="5"/>
  <c r="R803" i="5"/>
  <c r="J803" i="5"/>
  <c r="H803" i="5"/>
  <c r="E983" i="5"/>
  <c r="X983" i="5"/>
  <c r="I983" i="5"/>
  <c r="J983" i="5"/>
  <c r="H983" i="5"/>
  <c r="R983" i="5"/>
  <c r="F983" i="5"/>
  <c r="E1163" i="5"/>
  <c r="X1163" i="5"/>
  <c r="I1163" i="5"/>
  <c r="H1163" i="5"/>
  <c r="F1163" i="5"/>
  <c r="R1163" i="5"/>
  <c r="J1163" i="5"/>
  <c r="I1307" i="5"/>
  <c r="E1307" i="5"/>
  <c r="X1307" i="5"/>
  <c r="R1307" i="5"/>
  <c r="H1307" i="5"/>
  <c r="J1307" i="5"/>
  <c r="F1307" i="5"/>
  <c r="E1463" i="5"/>
  <c r="X1463" i="5"/>
  <c r="F1463" i="5"/>
  <c r="I1463" i="5"/>
  <c r="R1463" i="5"/>
  <c r="J1463" i="5"/>
  <c r="H1463" i="5"/>
  <c r="E1595" i="5"/>
  <c r="X1595" i="5"/>
  <c r="J1595" i="5"/>
  <c r="R1595" i="5"/>
  <c r="I1595" i="5"/>
  <c r="H1595" i="5"/>
  <c r="F1595" i="5"/>
  <c r="E1943" i="5"/>
  <c r="X1943" i="5"/>
  <c r="I1943" i="5"/>
  <c r="J1943" i="5"/>
  <c r="H1943" i="5"/>
  <c r="G1943" i="5"/>
  <c r="R1943" i="5"/>
  <c r="F1943" i="5"/>
  <c r="J2303" i="5"/>
  <c r="H2303" i="5"/>
  <c r="F2303" i="5"/>
  <c r="E2303" i="5"/>
  <c r="X2303" i="5"/>
  <c r="I2303" i="5"/>
  <c r="R2303" i="5"/>
  <c r="G2303" i="5"/>
  <c r="E1054" i="5"/>
  <c r="X1054" i="5"/>
  <c r="F1054" i="5"/>
  <c r="I1054" i="5"/>
  <c r="R1054" i="5"/>
  <c r="J1054" i="5"/>
  <c r="H1054" i="5"/>
  <c r="G2183" i="5"/>
  <c r="G167" i="5"/>
  <c r="E575" i="5"/>
  <c r="X575" i="5"/>
  <c r="R575" i="5"/>
  <c r="I575" i="5"/>
  <c r="F575" i="5"/>
  <c r="H575" i="5"/>
  <c r="J575" i="5"/>
  <c r="E767" i="5"/>
  <c r="X767" i="5"/>
  <c r="I767" i="5"/>
  <c r="R767" i="5"/>
  <c r="J767" i="5"/>
  <c r="F767" i="5"/>
  <c r="H767" i="5"/>
  <c r="E1079" i="5"/>
  <c r="X1079" i="5"/>
  <c r="H1079" i="5"/>
  <c r="I1079" i="5"/>
  <c r="J1079" i="5"/>
  <c r="F1079" i="5"/>
  <c r="R1079" i="5"/>
  <c r="E1415" i="5"/>
  <c r="X1415" i="5"/>
  <c r="I1415" i="5"/>
  <c r="H1415" i="5"/>
  <c r="J1415" i="5"/>
  <c r="F1415" i="5"/>
  <c r="R1415" i="5"/>
  <c r="G1415" i="5"/>
  <c r="J1991" i="5"/>
  <c r="I1991" i="5"/>
  <c r="H1991" i="5"/>
  <c r="F1991" i="5"/>
  <c r="R1991" i="5"/>
  <c r="E1991" i="5"/>
  <c r="X1991" i="5"/>
  <c r="X16" i="5"/>
  <c r="F16" i="5"/>
  <c r="R16" i="5"/>
  <c r="H16" i="5"/>
  <c r="E130" i="5"/>
  <c r="X130" i="5"/>
  <c r="F130" i="5"/>
  <c r="H130" i="5"/>
  <c r="J130" i="5"/>
  <c r="R130" i="5"/>
  <c r="I130" i="5"/>
  <c r="E202" i="5"/>
  <c r="X202" i="5"/>
  <c r="J202" i="5"/>
  <c r="F202" i="5"/>
  <c r="R202" i="5"/>
  <c r="H202" i="5"/>
  <c r="I202" i="5"/>
  <c r="E262" i="5"/>
  <c r="X262" i="5"/>
  <c r="I262" i="5"/>
  <c r="H262" i="5"/>
  <c r="R262" i="5"/>
  <c r="F262" i="5"/>
  <c r="J262" i="5"/>
  <c r="E454" i="5"/>
  <c r="X454" i="5"/>
  <c r="I454" i="5"/>
  <c r="H454" i="5"/>
  <c r="J454" i="5"/>
  <c r="R454" i="5"/>
  <c r="F454" i="5"/>
  <c r="E574" i="5"/>
  <c r="X574" i="5"/>
  <c r="I574" i="5"/>
  <c r="F574" i="5"/>
  <c r="J574" i="5"/>
  <c r="R574" i="5"/>
  <c r="H574" i="5"/>
  <c r="E622" i="5"/>
  <c r="X622" i="5"/>
  <c r="I622" i="5"/>
  <c r="J622" i="5"/>
  <c r="H622" i="5"/>
  <c r="F622" i="5"/>
  <c r="R622" i="5"/>
  <c r="E682" i="5"/>
  <c r="X682" i="5"/>
  <c r="J682" i="5"/>
  <c r="F682" i="5"/>
  <c r="H682" i="5"/>
  <c r="I682" i="5"/>
  <c r="R682" i="5"/>
  <c r="G682" i="5"/>
  <c r="E874" i="5"/>
  <c r="X874" i="5"/>
  <c r="H874" i="5"/>
  <c r="R874" i="5"/>
  <c r="I874" i="5"/>
  <c r="J874" i="5"/>
  <c r="F874" i="5"/>
  <c r="E934" i="5"/>
  <c r="X934" i="5"/>
  <c r="J934" i="5"/>
  <c r="R934" i="5"/>
  <c r="I934" i="5"/>
  <c r="H934" i="5"/>
  <c r="F934" i="5"/>
  <c r="F1474" i="5"/>
  <c r="E1474" i="5"/>
  <c r="X1474" i="5"/>
  <c r="J1474" i="5"/>
  <c r="H1474" i="5"/>
  <c r="R1474" i="5"/>
  <c r="I1474" i="5"/>
  <c r="R1546" i="5"/>
  <c r="E1546" i="5"/>
  <c r="X1546" i="5"/>
  <c r="I1546" i="5"/>
  <c r="H1546" i="5"/>
  <c r="F1546" i="5"/>
  <c r="J1546" i="5"/>
  <c r="G1546" i="5"/>
  <c r="R1606" i="5"/>
  <c r="E1606" i="5"/>
  <c r="X1606" i="5"/>
  <c r="H1606" i="5"/>
  <c r="I1606" i="5"/>
  <c r="J1606" i="5"/>
  <c r="F1606" i="5"/>
  <c r="R1678" i="5"/>
  <c r="H1678" i="5"/>
  <c r="I1678" i="5"/>
  <c r="E1678" i="5"/>
  <c r="X1678" i="5"/>
  <c r="J1678" i="5"/>
  <c r="G1678" i="5"/>
  <c r="F1678" i="5"/>
  <c r="J1726" i="5"/>
  <c r="F1726" i="5"/>
  <c r="E1726" i="5"/>
  <c r="X1726" i="5"/>
  <c r="H1726" i="5"/>
  <c r="R1726" i="5"/>
  <c r="I1726" i="5"/>
  <c r="E1858" i="5"/>
  <c r="X1858" i="5"/>
  <c r="H1858" i="5"/>
  <c r="F1858" i="5"/>
  <c r="R1858" i="5"/>
  <c r="I1858" i="5"/>
  <c r="G1858" i="5"/>
  <c r="J1858" i="5"/>
  <c r="E2038" i="5"/>
  <c r="X2038" i="5"/>
  <c r="R2038" i="5"/>
  <c r="F2038" i="5"/>
  <c r="H2038" i="5"/>
  <c r="J2038" i="5"/>
  <c r="I2038" i="5"/>
  <c r="G2110" i="5"/>
  <c r="R2290" i="5"/>
  <c r="I2290" i="5"/>
  <c r="F2290" i="5"/>
  <c r="H2290" i="5"/>
  <c r="E2290" i="5"/>
  <c r="X2290" i="5"/>
  <c r="J2290" i="5"/>
  <c r="E23" i="5"/>
  <c r="X23" i="5"/>
  <c r="J23" i="5"/>
  <c r="H23" i="5"/>
  <c r="F23" i="5"/>
  <c r="I23" i="5"/>
  <c r="R23" i="5"/>
  <c r="E95" i="5"/>
  <c r="X95" i="5"/>
  <c r="I95" i="5"/>
  <c r="F95" i="5"/>
  <c r="H95" i="5"/>
  <c r="R95" i="5"/>
  <c r="J95" i="5"/>
  <c r="E179" i="5"/>
  <c r="X179" i="5"/>
  <c r="H179" i="5"/>
  <c r="J179" i="5"/>
  <c r="F179" i="5"/>
  <c r="R179" i="5"/>
  <c r="I179" i="5"/>
  <c r="E323" i="5"/>
  <c r="X323" i="5"/>
  <c r="J323" i="5"/>
  <c r="F323" i="5"/>
  <c r="H323" i="5"/>
  <c r="I323" i="5"/>
  <c r="R323" i="5"/>
  <c r="G323" i="5"/>
  <c r="H455" i="5"/>
  <c r="J455" i="5"/>
  <c r="F455" i="5"/>
  <c r="R455" i="5"/>
  <c r="E455" i="5"/>
  <c r="X455" i="5"/>
  <c r="I455" i="5"/>
  <c r="E587" i="5"/>
  <c r="X587" i="5"/>
  <c r="F587" i="5"/>
  <c r="H587" i="5"/>
  <c r="R587" i="5"/>
  <c r="I587" i="5"/>
  <c r="J587" i="5"/>
  <c r="F1331" i="5"/>
  <c r="E1331" i="5"/>
  <c r="X1331" i="5"/>
  <c r="H1331" i="5"/>
  <c r="J1331" i="5"/>
  <c r="R1331" i="5"/>
  <c r="I1331" i="5"/>
  <c r="E1907" i="5"/>
  <c r="X1907" i="5"/>
  <c r="I1907" i="5"/>
  <c r="F1907" i="5"/>
  <c r="J1907" i="5"/>
  <c r="H1907" i="5"/>
  <c r="R1907" i="5"/>
  <c r="E2243" i="5"/>
  <c r="X2243" i="5"/>
  <c r="F2243" i="5"/>
  <c r="J2243" i="5"/>
  <c r="R2243" i="5"/>
  <c r="I2243" i="5"/>
  <c r="H2243" i="5"/>
  <c r="G202" i="5"/>
  <c r="E635" i="5"/>
  <c r="X635" i="5"/>
  <c r="R635" i="5"/>
  <c r="J635" i="5"/>
  <c r="H635" i="5"/>
  <c r="I635" i="5"/>
  <c r="F635" i="5"/>
  <c r="E1775" i="5"/>
  <c r="X1775" i="5"/>
  <c r="J1775" i="5"/>
  <c r="H1775" i="5"/>
  <c r="F1775" i="5"/>
  <c r="R1775" i="5"/>
  <c r="I1775" i="5"/>
  <c r="E2147" i="5"/>
  <c r="X2147" i="5"/>
  <c r="H2147" i="5"/>
  <c r="J2147" i="5"/>
  <c r="I2147" i="5"/>
  <c r="R2147" i="5"/>
  <c r="F2147" i="5"/>
  <c r="E335" i="5"/>
  <c r="X335" i="5"/>
  <c r="J335" i="5"/>
  <c r="F335" i="5"/>
  <c r="R335" i="5"/>
  <c r="H335" i="5"/>
  <c r="I335" i="5"/>
  <c r="G335" i="5"/>
  <c r="R467" i="5"/>
  <c r="J467" i="5"/>
  <c r="I467" i="5"/>
  <c r="F467" i="5"/>
  <c r="E467" i="5"/>
  <c r="X467" i="5"/>
  <c r="G467" i="5"/>
  <c r="H467" i="5"/>
  <c r="E815" i="5"/>
  <c r="X815" i="5"/>
  <c r="J815" i="5"/>
  <c r="H815" i="5"/>
  <c r="F815" i="5"/>
  <c r="I815" i="5"/>
  <c r="R815" i="5"/>
  <c r="E82" i="5"/>
  <c r="X82" i="5"/>
  <c r="R82" i="5"/>
  <c r="H82" i="5"/>
  <c r="F82" i="5"/>
  <c r="I82" i="5"/>
  <c r="J82" i="5"/>
  <c r="E274" i="5"/>
  <c r="X274" i="5"/>
  <c r="J274" i="5"/>
  <c r="F274" i="5"/>
  <c r="I274" i="5"/>
  <c r="H274" i="5"/>
  <c r="R274" i="5"/>
  <c r="J334" i="5"/>
  <c r="E334" i="5"/>
  <c r="X334" i="5"/>
  <c r="H334" i="5"/>
  <c r="R334" i="5"/>
  <c r="I334" i="5"/>
  <c r="F334" i="5"/>
  <c r="E406" i="5"/>
  <c r="X406" i="5"/>
  <c r="J406" i="5"/>
  <c r="H406" i="5"/>
  <c r="F406" i="5"/>
  <c r="I406" i="5"/>
  <c r="R406" i="5"/>
  <c r="E514" i="5"/>
  <c r="X514" i="5"/>
  <c r="I514" i="5"/>
  <c r="H514" i="5"/>
  <c r="J514" i="5"/>
  <c r="F514" i="5"/>
  <c r="R514" i="5"/>
  <c r="G514" i="5"/>
  <c r="E742" i="5"/>
  <c r="X742" i="5"/>
  <c r="R742" i="5"/>
  <c r="F742" i="5"/>
  <c r="I742" i="5"/>
  <c r="J742" i="5"/>
  <c r="G742" i="5"/>
  <c r="H742" i="5"/>
  <c r="E1138" i="5"/>
  <c r="X1138" i="5"/>
  <c r="R1138" i="5"/>
  <c r="F1138" i="5"/>
  <c r="H1138" i="5"/>
  <c r="I1138" i="5"/>
  <c r="J1138" i="5"/>
  <c r="E1258" i="5"/>
  <c r="X1258" i="5"/>
  <c r="H1258" i="5"/>
  <c r="I1258" i="5"/>
  <c r="R1258" i="5"/>
  <c r="J1258" i="5"/>
  <c r="F1258" i="5"/>
  <c r="E1342" i="5"/>
  <c r="X1342" i="5"/>
  <c r="H1342" i="5"/>
  <c r="I1342" i="5"/>
  <c r="J1342" i="5"/>
  <c r="F1342" i="5"/>
  <c r="R1342" i="5"/>
  <c r="R1414" i="5"/>
  <c r="E1414" i="5"/>
  <c r="X1414" i="5"/>
  <c r="I1414" i="5"/>
  <c r="H1414" i="5"/>
  <c r="J1414" i="5"/>
  <c r="F1414" i="5"/>
  <c r="E1798" i="5"/>
  <c r="X1798" i="5"/>
  <c r="R1798" i="5"/>
  <c r="I1798" i="5"/>
  <c r="J1798" i="5"/>
  <c r="F1798" i="5"/>
  <c r="H1798" i="5"/>
  <c r="E1918" i="5"/>
  <c r="X1918" i="5"/>
  <c r="R1918" i="5"/>
  <c r="I1918" i="5"/>
  <c r="H1918" i="5"/>
  <c r="F1918" i="5"/>
  <c r="J1918" i="5"/>
  <c r="E1978" i="5"/>
  <c r="X1978" i="5"/>
  <c r="F1978" i="5"/>
  <c r="J1978" i="5"/>
  <c r="H1978" i="5"/>
  <c r="I1978" i="5"/>
  <c r="R1978" i="5"/>
  <c r="R2158" i="5"/>
  <c r="F2158" i="5"/>
  <c r="I2158" i="5"/>
  <c r="E2158" i="5"/>
  <c r="X2158" i="5"/>
  <c r="H2158" i="5"/>
  <c r="J2158" i="5"/>
  <c r="E2410" i="5"/>
  <c r="X2410" i="5"/>
  <c r="J2410" i="5"/>
  <c r="I2410" i="5"/>
  <c r="H2410" i="5"/>
  <c r="R2410" i="5"/>
  <c r="F2410" i="5"/>
  <c r="E35" i="5"/>
  <c r="X35" i="5"/>
  <c r="J35" i="5"/>
  <c r="H35" i="5"/>
  <c r="I35" i="5"/>
  <c r="F35" i="5"/>
  <c r="R35" i="5"/>
  <c r="E347" i="5"/>
  <c r="X347" i="5"/>
  <c r="I347" i="5"/>
  <c r="F347" i="5"/>
  <c r="R347" i="5"/>
  <c r="J347" i="5"/>
  <c r="H347" i="5"/>
  <c r="E479" i="5"/>
  <c r="X479" i="5"/>
  <c r="I479" i="5"/>
  <c r="F479" i="5"/>
  <c r="H479" i="5"/>
  <c r="J479" i="5"/>
  <c r="R479" i="5"/>
  <c r="E791" i="5"/>
  <c r="X791" i="5"/>
  <c r="R791" i="5"/>
  <c r="F791" i="5"/>
  <c r="J791" i="5"/>
  <c r="I791" i="5"/>
  <c r="H791" i="5"/>
  <c r="G791" i="5"/>
  <c r="E1043" i="5"/>
  <c r="X1043" i="5"/>
  <c r="R1043" i="5"/>
  <c r="H1043" i="5"/>
  <c r="J1043" i="5"/>
  <c r="F1043" i="5"/>
  <c r="I1043" i="5"/>
  <c r="F1367" i="5"/>
  <c r="H1367" i="5"/>
  <c r="J1367" i="5"/>
  <c r="E1367" i="5"/>
  <c r="X1367" i="5"/>
  <c r="I1367" i="5"/>
  <c r="R1367" i="5"/>
  <c r="E1679" i="5"/>
  <c r="X1679" i="5"/>
  <c r="F1679" i="5"/>
  <c r="G1679" i="5"/>
  <c r="I1679" i="5"/>
  <c r="J1679" i="5"/>
  <c r="H1679" i="5"/>
  <c r="R1679" i="5"/>
  <c r="R2432" i="5"/>
  <c r="I2432" i="5"/>
  <c r="F2432" i="5"/>
  <c r="J2432" i="5"/>
  <c r="H2432" i="5"/>
  <c r="E2432" i="5"/>
  <c r="X2432" i="5"/>
  <c r="E215" i="5"/>
  <c r="X215" i="5"/>
  <c r="J215" i="5"/>
  <c r="I215" i="5"/>
  <c r="F215" i="5"/>
  <c r="R215" i="5"/>
  <c r="H215" i="5"/>
  <c r="E1175" i="5"/>
  <c r="X1175" i="5"/>
  <c r="F1175" i="5"/>
  <c r="H1175" i="5"/>
  <c r="I1175" i="5"/>
  <c r="J1175" i="5"/>
  <c r="R1175" i="5"/>
  <c r="E598" i="5"/>
  <c r="X598" i="5"/>
  <c r="H598" i="5"/>
  <c r="I598" i="5"/>
  <c r="J598" i="5"/>
  <c r="R598" i="5"/>
  <c r="F598" i="5"/>
  <c r="F731" i="5"/>
  <c r="E731" i="5"/>
  <c r="X731" i="5"/>
  <c r="R731" i="5"/>
  <c r="H731" i="5"/>
  <c r="I731" i="5"/>
  <c r="J731" i="5"/>
  <c r="E1871" i="5"/>
  <c r="X1871" i="5"/>
  <c r="I1871" i="5"/>
  <c r="J1871" i="5"/>
  <c r="H1871" i="5"/>
  <c r="F1871" i="5"/>
  <c r="R1871" i="5"/>
  <c r="G1871" i="5"/>
  <c r="E683" i="5"/>
  <c r="X683" i="5"/>
  <c r="F683" i="5"/>
  <c r="I683" i="5"/>
  <c r="J683" i="5"/>
  <c r="R683" i="5"/>
  <c r="H683" i="5"/>
  <c r="I310" i="5"/>
  <c r="H310" i="5"/>
  <c r="E310" i="5"/>
  <c r="X310" i="5"/>
  <c r="J310" i="5"/>
  <c r="F310" i="5"/>
  <c r="R310" i="5"/>
  <c r="E550" i="5"/>
  <c r="X550" i="5"/>
  <c r="J550" i="5"/>
  <c r="F550" i="5"/>
  <c r="R550" i="5"/>
  <c r="G550" i="5"/>
  <c r="I550" i="5"/>
  <c r="H550" i="5"/>
  <c r="E658" i="5"/>
  <c r="X658" i="5"/>
  <c r="J658" i="5"/>
  <c r="R658" i="5"/>
  <c r="F658" i="5"/>
  <c r="H658" i="5"/>
  <c r="I658" i="5"/>
  <c r="E1522" i="5"/>
  <c r="X1522" i="5"/>
  <c r="I1522" i="5"/>
  <c r="R1522" i="5"/>
  <c r="H1522" i="5"/>
  <c r="J1522" i="5"/>
  <c r="G1522" i="5"/>
  <c r="F1522" i="5"/>
  <c r="H1714" i="5"/>
  <c r="J1714" i="5"/>
  <c r="F1714" i="5"/>
  <c r="I1714" i="5"/>
  <c r="R1714" i="5"/>
  <c r="E1714" i="5"/>
  <c r="X1714" i="5"/>
  <c r="I2014" i="5"/>
  <c r="H2014" i="5"/>
  <c r="E2014" i="5"/>
  <c r="X2014" i="5"/>
  <c r="F2014" i="5"/>
  <c r="J2014" i="5"/>
  <c r="R2014" i="5"/>
  <c r="E71" i="5"/>
  <c r="X71" i="5"/>
  <c r="H71" i="5"/>
  <c r="J71" i="5"/>
  <c r="I71" i="5"/>
  <c r="R71" i="5"/>
  <c r="F71" i="5"/>
  <c r="G71" i="5"/>
  <c r="E1127" i="5"/>
  <c r="X1127" i="5"/>
  <c r="R1127" i="5"/>
  <c r="H1127" i="5"/>
  <c r="I1127" i="5"/>
  <c r="F1127" i="5"/>
  <c r="J1127" i="5"/>
  <c r="E1439" i="5"/>
  <c r="X1439" i="5"/>
  <c r="R1439" i="5"/>
  <c r="F1439" i="5"/>
  <c r="I1439" i="5"/>
  <c r="H1439" i="5"/>
  <c r="J1439" i="5"/>
  <c r="E1571" i="5"/>
  <c r="X1571" i="5"/>
  <c r="J1571" i="5"/>
  <c r="H1571" i="5"/>
  <c r="I1571" i="5"/>
  <c r="F1571" i="5"/>
  <c r="R1571" i="5"/>
  <c r="E287" i="5"/>
  <c r="X287" i="5"/>
  <c r="J287" i="5"/>
  <c r="I287" i="5"/>
  <c r="R287" i="5"/>
  <c r="F287" i="5"/>
  <c r="H287" i="5"/>
  <c r="E551" i="5"/>
  <c r="X551" i="5"/>
  <c r="H551" i="5"/>
  <c r="J551" i="5"/>
  <c r="R551" i="5"/>
  <c r="F551" i="5"/>
  <c r="I551" i="5"/>
  <c r="E1031" i="5"/>
  <c r="X1031" i="5"/>
  <c r="F1031" i="5"/>
  <c r="J1031" i="5"/>
  <c r="I1031" i="5"/>
  <c r="R1031" i="5"/>
  <c r="H1031" i="5"/>
  <c r="G1031" i="5"/>
  <c r="E118" i="5"/>
  <c r="X118" i="5"/>
  <c r="J118" i="5"/>
  <c r="R118" i="5"/>
  <c r="H118" i="5"/>
  <c r="F118" i="5"/>
  <c r="G118" i="5"/>
  <c r="I118" i="5"/>
  <c r="E250" i="5"/>
  <c r="X250" i="5"/>
  <c r="H250" i="5"/>
  <c r="R250" i="5"/>
  <c r="I250" i="5"/>
  <c r="J250" i="5"/>
  <c r="F250" i="5"/>
  <c r="G250" i="5"/>
  <c r="E790" i="5"/>
  <c r="X790" i="5"/>
  <c r="F790" i="5"/>
  <c r="R790" i="5"/>
  <c r="J790" i="5"/>
  <c r="I790" i="5"/>
  <c r="H790" i="5"/>
  <c r="G790" i="5"/>
  <c r="E982" i="5"/>
  <c r="X982" i="5"/>
  <c r="R982" i="5"/>
  <c r="H982" i="5"/>
  <c r="I982" i="5"/>
  <c r="J982" i="5"/>
  <c r="G982" i="5"/>
  <c r="F982" i="5"/>
  <c r="E1318" i="5"/>
  <c r="X1318" i="5"/>
  <c r="H1318" i="5"/>
  <c r="R1318" i="5"/>
  <c r="F1318" i="5"/>
  <c r="J1318" i="5"/>
  <c r="I1318" i="5"/>
  <c r="E1594" i="5"/>
  <c r="X1594" i="5"/>
  <c r="F1594" i="5"/>
  <c r="R1594" i="5"/>
  <c r="J1594" i="5"/>
  <c r="I1594" i="5"/>
  <c r="H1594" i="5"/>
  <c r="E1547" i="5"/>
  <c r="X1547" i="5"/>
  <c r="R1547" i="5"/>
  <c r="J1547" i="5"/>
  <c r="I1547" i="5"/>
  <c r="H1547" i="5"/>
  <c r="G1547" i="5"/>
  <c r="F1547" i="5"/>
  <c r="G551" i="5"/>
  <c r="E1751" i="5"/>
  <c r="X1751" i="5"/>
  <c r="F1751" i="5"/>
  <c r="R1751" i="5"/>
  <c r="H1751" i="5"/>
  <c r="I1751" i="5"/>
  <c r="J1751" i="5"/>
  <c r="G1751" i="5"/>
  <c r="H2279" i="5"/>
  <c r="J2279" i="5"/>
  <c r="F2279" i="5"/>
  <c r="R2279" i="5"/>
  <c r="G2279" i="5"/>
  <c r="I2279" i="5"/>
  <c r="E2279" i="5"/>
  <c r="X2279" i="5"/>
  <c r="E2002" i="5"/>
  <c r="X2002" i="5"/>
  <c r="F2002" i="5"/>
  <c r="J2002" i="5"/>
  <c r="H2002" i="5"/>
  <c r="I2002" i="5"/>
  <c r="R2002" i="5"/>
  <c r="E719" i="5"/>
  <c r="X719" i="5"/>
  <c r="R719" i="5"/>
  <c r="F719" i="5"/>
  <c r="J719" i="5"/>
  <c r="I719" i="5"/>
  <c r="G719" i="5"/>
  <c r="H719" i="5"/>
  <c r="E1355" i="5"/>
  <c r="X1355" i="5"/>
  <c r="J1355" i="5"/>
  <c r="R1355" i="5"/>
  <c r="F1355" i="5"/>
  <c r="I1355" i="5"/>
  <c r="H1355" i="5"/>
  <c r="G1355" i="5"/>
  <c r="E58" i="5"/>
  <c r="X58" i="5"/>
  <c r="R58" i="5"/>
  <c r="H58" i="5"/>
  <c r="I58" i="5"/>
  <c r="F58" i="5"/>
  <c r="J58" i="5"/>
  <c r="E442" i="5"/>
  <c r="X442" i="5"/>
  <c r="J442" i="5"/>
  <c r="F442" i="5"/>
  <c r="R442" i="5"/>
  <c r="I442" i="5"/>
  <c r="H442" i="5"/>
  <c r="E862" i="5"/>
  <c r="X862" i="5"/>
  <c r="J862" i="5"/>
  <c r="F862" i="5"/>
  <c r="H862" i="5"/>
  <c r="G862" i="5"/>
  <c r="R862" i="5"/>
  <c r="I862" i="5"/>
  <c r="R1534" i="5"/>
  <c r="F1534" i="5"/>
  <c r="H1534" i="5"/>
  <c r="J1534" i="5"/>
  <c r="I1534" i="5"/>
  <c r="E1534" i="5"/>
  <c r="X1534" i="5"/>
  <c r="E2026" i="5"/>
  <c r="X2026" i="5"/>
  <c r="J2026" i="5"/>
  <c r="F2026" i="5"/>
  <c r="H2026" i="5"/>
  <c r="I2026" i="5"/>
  <c r="G2026" i="5"/>
  <c r="R2026" i="5"/>
  <c r="E299" i="5"/>
  <c r="X299" i="5"/>
  <c r="J299" i="5"/>
  <c r="H299" i="5"/>
  <c r="I299" i="5"/>
  <c r="F299" i="5"/>
  <c r="G299" i="5"/>
  <c r="R299" i="5"/>
  <c r="E563" i="5"/>
  <c r="X563" i="5"/>
  <c r="R563" i="5"/>
  <c r="H563" i="5"/>
  <c r="I563" i="5"/>
  <c r="F563" i="5"/>
  <c r="J563" i="5"/>
  <c r="E995" i="5"/>
  <c r="X995" i="5"/>
  <c r="J995" i="5"/>
  <c r="H995" i="5"/>
  <c r="I995" i="5"/>
  <c r="F995" i="5"/>
  <c r="R995" i="5"/>
  <c r="E1007" i="5"/>
  <c r="X1007" i="5"/>
  <c r="H1007" i="5"/>
  <c r="J1007" i="5"/>
  <c r="F1007" i="5"/>
  <c r="R1007" i="5"/>
  <c r="I1007" i="5"/>
  <c r="E2074" i="5"/>
  <c r="X2074" i="5"/>
  <c r="R2074" i="5"/>
  <c r="H2074" i="5"/>
  <c r="I2074" i="5"/>
  <c r="J2074" i="5"/>
  <c r="F2074" i="5"/>
  <c r="E2266" i="5"/>
  <c r="X2266" i="5"/>
  <c r="H2266" i="5"/>
  <c r="I2266" i="5"/>
  <c r="J2266" i="5"/>
  <c r="F2266" i="5"/>
  <c r="R2266" i="5"/>
  <c r="E875" i="5"/>
  <c r="X875" i="5"/>
  <c r="F875" i="5"/>
  <c r="J875" i="5"/>
  <c r="H875" i="5"/>
  <c r="I875" i="5"/>
  <c r="R875" i="5"/>
  <c r="I1115" i="5"/>
  <c r="R1115" i="5"/>
  <c r="F1115" i="5"/>
  <c r="H1115" i="5"/>
  <c r="E1115" i="5"/>
  <c r="X1115" i="5"/>
  <c r="J1115" i="5"/>
  <c r="E2387" i="5"/>
  <c r="X2387" i="5"/>
  <c r="J2387" i="5"/>
  <c r="H2387" i="5"/>
  <c r="I2387" i="5"/>
  <c r="R2387" i="5"/>
  <c r="F2387" i="5"/>
  <c r="E671" i="5"/>
  <c r="X671" i="5"/>
  <c r="H671" i="5"/>
  <c r="J671" i="5"/>
  <c r="I671" i="5"/>
  <c r="R671" i="5"/>
  <c r="F671" i="5"/>
  <c r="G671" i="5"/>
  <c r="E863" i="5"/>
  <c r="X863" i="5"/>
  <c r="J863" i="5"/>
  <c r="F863" i="5"/>
  <c r="R863" i="5"/>
  <c r="I863" i="5"/>
  <c r="H863" i="5"/>
  <c r="E1055" i="5"/>
  <c r="X1055" i="5"/>
  <c r="F1055" i="5"/>
  <c r="J1055" i="5"/>
  <c r="I1055" i="5"/>
  <c r="G1055" i="5"/>
  <c r="R1055" i="5"/>
  <c r="H1055" i="5"/>
  <c r="E1223" i="5"/>
  <c r="X1223" i="5"/>
  <c r="I1223" i="5"/>
  <c r="H1223" i="5"/>
  <c r="F1223" i="5"/>
  <c r="R1223" i="5"/>
  <c r="J1223" i="5"/>
  <c r="E1379" i="5"/>
  <c r="X1379" i="5"/>
  <c r="I1379" i="5"/>
  <c r="H1379" i="5"/>
  <c r="F1379" i="5"/>
  <c r="R1379" i="5"/>
  <c r="J1379" i="5"/>
  <c r="I2003" i="5"/>
  <c r="E2003" i="5"/>
  <c r="X2003" i="5"/>
  <c r="R2003" i="5"/>
  <c r="F2003" i="5"/>
  <c r="J2003" i="5"/>
  <c r="H2003" i="5"/>
  <c r="E322" i="5"/>
  <c r="X322" i="5"/>
  <c r="I322" i="5"/>
  <c r="H322" i="5"/>
  <c r="R322" i="5"/>
  <c r="J322" i="5"/>
  <c r="F322" i="5"/>
  <c r="E239" i="5"/>
  <c r="X239" i="5"/>
  <c r="J239" i="5"/>
  <c r="F239" i="5"/>
  <c r="I239" i="5"/>
  <c r="R239" i="5"/>
  <c r="H239" i="5"/>
  <c r="J1259" i="5"/>
  <c r="E1259" i="5"/>
  <c r="X1259" i="5"/>
  <c r="I1259" i="5"/>
  <c r="F1259" i="5"/>
  <c r="R1259" i="5"/>
  <c r="H1259" i="5"/>
  <c r="E1835" i="5"/>
  <c r="X1835" i="5"/>
  <c r="R1835" i="5"/>
  <c r="I1835" i="5"/>
  <c r="H1835" i="5"/>
  <c r="F1835" i="5"/>
  <c r="J1835" i="5"/>
  <c r="E2099" i="5"/>
  <c r="X2099" i="5"/>
  <c r="H2099" i="5"/>
  <c r="F2099" i="5"/>
  <c r="J2099" i="5"/>
  <c r="R2099" i="5"/>
  <c r="I2099" i="5"/>
  <c r="E2315" i="5"/>
  <c r="X2315" i="5"/>
  <c r="H2315" i="5"/>
  <c r="R2315" i="5"/>
  <c r="I2315" i="5"/>
  <c r="J2315" i="5"/>
  <c r="F2315" i="5"/>
  <c r="E298" i="5"/>
  <c r="X298" i="5"/>
  <c r="H298" i="5"/>
  <c r="F298" i="5"/>
  <c r="I298" i="5"/>
  <c r="R298" i="5"/>
  <c r="J298" i="5"/>
  <c r="E358" i="5"/>
  <c r="X358" i="5"/>
  <c r="H358" i="5"/>
  <c r="I358" i="5"/>
  <c r="J358" i="5"/>
  <c r="F358" i="5"/>
  <c r="R358" i="5"/>
  <c r="E838" i="5"/>
  <c r="X838" i="5"/>
  <c r="J838" i="5"/>
  <c r="F838" i="5"/>
  <c r="H838" i="5"/>
  <c r="R838" i="5"/>
  <c r="I838" i="5"/>
  <c r="E898" i="5"/>
  <c r="X898" i="5"/>
  <c r="R898" i="5"/>
  <c r="I898" i="5"/>
  <c r="H898" i="5"/>
  <c r="F898" i="5"/>
  <c r="J898" i="5"/>
  <c r="E958" i="5"/>
  <c r="X958" i="5"/>
  <c r="H958" i="5"/>
  <c r="J958" i="5"/>
  <c r="R958" i="5"/>
  <c r="I958" i="5"/>
  <c r="F958" i="5"/>
  <c r="E1018" i="5"/>
  <c r="X1018" i="5"/>
  <c r="H1018" i="5"/>
  <c r="J1018" i="5"/>
  <c r="F1018" i="5"/>
  <c r="R1018" i="5"/>
  <c r="I1018" i="5"/>
  <c r="E1078" i="5"/>
  <c r="X1078" i="5"/>
  <c r="R1078" i="5"/>
  <c r="H1078" i="5"/>
  <c r="F1078" i="5"/>
  <c r="J1078" i="5"/>
  <c r="I1078" i="5"/>
  <c r="E1366" i="5"/>
  <c r="X1366" i="5"/>
  <c r="F1366" i="5"/>
  <c r="H1366" i="5"/>
  <c r="R1366" i="5"/>
  <c r="J1366" i="5"/>
  <c r="I1366" i="5"/>
  <c r="G1366" i="5"/>
  <c r="E1570" i="5"/>
  <c r="X1570" i="5"/>
  <c r="H1570" i="5"/>
  <c r="J1570" i="5"/>
  <c r="R1570" i="5"/>
  <c r="F1570" i="5"/>
  <c r="G1570" i="5"/>
  <c r="I1570" i="5"/>
  <c r="I1750" i="5"/>
  <c r="J1750" i="5"/>
  <c r="R1750" i="5"/>
  <c r="E1750" i="5"/>
  <c r="X1750" i="5"/>
  <c r="H1750" i="5"/>
  <c r="F1750" i="5"/>
  <c r="E2206" i="5"/>
  <c r="X2206" i="5"/>
  <c r="R2206" i="5"/>
  <c r="I2206" i="5"/>
  <c r="H2206" i="5"/>
  <c r="F2206" i="5"/>
  <c r="G2206" i="5"/>
  <c r="J2206" i="5"/>
  <c r="E251" i="5"/>
  <c r="X251" i="5"/>
  <c r="J251" i="5"/>
  <c r="R251" i="5"/>
  <c r="I251" i="5"/>
  <c r="F251" i="5"/>
  <c r="H251" i="5"/>
  <c r="E371" i="5"/>
  <c r="X371" i="5"/>
  <c r="F371" i="5"/>
  <c r="R371" i="5"/>
  <c r="H371" i="5"/>
  <c r="I371" i="5"/>
  <c r="J371" i="5"/>
  <c r="H503" i="5"/>
  <c r="R503" i="5"/>
  <c r="I503" i="5"/>
  <c r="E503" i="5"/>
  <c r="X503" i="5"/>
  <c r="J503" i="5"/>
  <c r="F503" i="5"/>
  <c r="E887" i="5"/>
  <c r="X887" i="5"/>
  <c r="I887" i="5"/>
  <c r="R887" i="5"/>
  <c r="H887" i="5"/>
  <c r="F887" i="5"/>
  <c r="J887" i="5"/>
  <c r="E1427" i="5"/>
  <c r="X1427" i="5"/>
  <c r="J1427" i="5"/>
  <c r="F1427" i="5"/>
  <c r="I1427" i="5"/>
  <c r="R1427" i="5"/>
  <c r="H1427" i="5"/>
  <c r="G1379" i="5"/>
  <c r="G863" i="5"/>
  <c r="E1763" i="5"/>
  <c r="X1763" i="5"/>
  <c r="R1763" i="5"/>
  <c r="I1763" i="5"/>
  <c r="H1763" i="5"/>
  <c r="F1763" i="5"/>
  <c r="J1763" i="5"/>
  <c r="E1535" i="5"/>
  <c r="X1535" i="5"/>
  <c r="H1535" i="5"/>
  <c r="J1535" i="5"/>
  <c r="F1535" i="5"/>
  <c r="R1535" i="5"/>
  <c r="I1535" i="5"/>
  <c r="E1691" i="5"/>
  <c r="X1691" i="5"/>
  <c r="J1691" i="5"/>
  <c r="H1691" i="5"/>
  <c r="I1691" i="5"/>
  <c r="G1691" i="5"/>
  <c r="R1691" i="5"/>
  <c r="F1691" i="5"/>
  <c r="E1847" i="5"/>
  <c r="X1847" i="5"/>
  <c r="R1847" i="5"/>
  <c r="H1847" i="5"/>
  <c r="F1847" i="5"/>
  <c r="J1847" i="5"/>
  <c r="I1847" i="5"/>
  <c r="E2207" i="5"/>
  <c r="X2207" i="5"/>
  <c r="J2207" i="5"/>
  <c r="H2207" i="5"/>
  <c r="F2207" i="5"/>
  <c r="I2207" i="5"/>
  <c r="R2207" i="5"/>
  <c r="H2363" i="5"/>
  <c r="E2363" i="5"/>
  <c r="X2363" i="5"/>
  <c r="J2363" i="5"/>
  <c r="F2363" i="5"/>
  <c r="R2363" i="5"/>
  <c r="I2363" i="5"/>
  <c r="E263" i="5"/>
  <c r="X263" i="5"/>
  <c r="J263" i="5"/>
  <c r="R263" i="5"/>
  <c r="H263" i="5"/>
  <c r="F263" i="5"/>
  <c r="I263" i="5"/>
  <c r="E647" i="5"/>
  <c r="X647" i="5"/>
  <c r="H647" i="5"/>
  <c r="I647" i="5"/>
  <c r="J647" i="5"/>
  <c r="F647" i="5"/>
  <c r="R647" i="5"/>
  <c r="H911" i="5"/>
  <c r="F911" i="5"/>
  <c r="R911" i="5"/>
  <c r="J911" i="5"/>
  <c r="I911" i="5"/>
  <c r="E911" i="5"/>
  <c r="X911" i="5"/>
  <c r="E166" i="5"/>
  <c r="X166" i="5"/>
  <c r="J166" i="5"/>
  <c r="F166" i="5"/>
  <c r="R166" i="5"/>
  <c r="H166" i="5"/>
  <c r="I166" i="5"/>
  <c r="G298" i="5"/>
  <c r="E538" i="5"/>
  <c r="X538" i="5"/>
  <c r="I538" i="5"/>
  <c r="J538" i="5"/>
  <c r="F538" i="5"/>
  <c r="R538" i="5"/>
  <c r="H538" i="5"/>
  <c r="E646" i="5"/>
  <c r="X646" i="5"/>
  <c r="H646" i="5"/>
  <c r="I646" i="5"/>
  <c r="F646" i="5"/>
  <c r="R646" i="5"/>
  <c r="J646" i="5"/>
  <c r="E706" i="5"/>
  <c r="X706" i="5"/>
  <c r="F706" i="5"/>
  <c r="J706" i="5"/>
  <c r="I706" i="5"/>
  <c r="R706" i="5"/>
  <c r="H706" i="5"/>
  <c r="E1438" i="5"/>
  <c r="X1438" i="5"/>
  <c r="I1438" i="5"/>
  <c r="G1438" i="5"/>
  <c r="H1438" i="5"/>
  <c r="R1438" i="5"/>
  <c r="F1438" i="5"/>
  <c r="J1438" i="5"/>
  <c r="E1510" i="5"/>
  <c r="X1510" i="5"/>
  <c r="R1510" i="5"/>
  <c r="J1510" i="5"/>
  <c r="F1510" i="5"/>
  <c r="H1510" i="5"/>
  <c r="I1510" i="5"/>
  <c r="G1510" i="5"/>
  <c r="E1642" i="5"/>
  <c r="X1642" i="5"/>
  <c r="J1642" i="5"/>
  <c r="H1642" i="5"/>
  <c r="R1642" i="5"/>
  <c r="F1642" i="5"/>
  <c r="I1642" i="5"/>
  <c r="E1762" i="5"/>
  <c r="X1762" i="5"/>
  <c r="R1762" i="5"/>
  <c r="H1762" i="5"/>
  <c r="J1762" i="5"/>
  <c r="F1762" i="5"/>
  <c r="I1762" i="5"/>
  <c r="E1822" i="5"/>
  <c r="X1822" i="5"/>
  <c r="F1822" i="5"/>
  <c r="I1822" i="5"/>
  <c r="R1822" i="5"/>
  <c r="J1822" i="5"/>
  <c r="H1822" i="5"/>
  <c r="E1882" i="5"/>
  <c r="X1882" i="5"/>
  <c r="I1882" i="5"/>
  <c r="F1882" i="5"/>
  <c r="R1882" i="5"/>
  <c r="H1882" i="5"/>
  <c r="J1882" i="5"/>
  <c r="R1942" i="5"/>
  <c r="E1942" i="5"/>
  <c r="X1942" i="5"/>
  <c r="I1942" i="5"/>
  <c r="J1942" i="5"/>
  <c r="F1942" i="5"/>
  <c r="H1942" i="5"/>
  <c r="E2374" i="5"/>
  <c r="X2374" i="5"/>
  <c r="F2374" i="5"/>
  <c r="I2374" i="5"/>
  <c r="J2374" i="5"/>
  <c r="R2374" i="5"/>
  <c r="H2374" i="5"/>
  <c r="G2374" i="5"/>
  <c r="E695" i="5"/>
  <c r="X695" i="5"/>
  <c r="I695" i="5"/>
  <c r="J695" i="5"/>
  <c r="F695" i="5"/>
  <c r="H695" i="5"/>
  <c r="R695" i="5"/>
  <c r="E1211" i="5"/>
  <c r="X1211" i="5"/>
  <c r="R1211" i="5"/>
  <c r="H1211" i="5"/>
  <c r="J1211" i="5"/>
  <c r="F1211" i="5"/>
  <c r="G1211" i="5"/>
  <c r="I1211" i="5"/>
  <c r="E1799" i="5"/>
  <c r="X1799" i="5"/>
  <c r="J1799" i="5"/>
  <c r="F1799" i="5"/>
  <c r="H1799" i="5"/>
  <c r="R1799" i="5"/>
  <c r="I1799" i="5"/>
  <c r="E2063" i="5"/>
  <c r="X2063" i="5"/>
  <c r="J2063" i="5"/>
  <c r="H2063" i="5"/>
  <c r="F2063" i="5"/>
  <c r="R2063" i="5"/>
  <c r="I2063" i="5"/>
  <c r="H2411" i="5"/>
  <c r="E2411" i="5"/>
  <c r="X2411" i="5"/>
  <c r="J2411" i="5"/>
  <c r="R2411" i="5"/>
  <c r="I2411" i="5"/>
  <c r="F2411" i="5"/>
  <c r="J5" i="5"/>
  <c r="I5" i="5"/>
  <c r="R5" i="5"/>
  <c r="E5" i="5"/>
  <c r="X5" i="5"/>
  <c r="F5" i="5"/>
  <c r="H5" i="5"/>
  <c r="E1103" i="5"/>
  <c r="X1103" i="5"/>
  <c r="H1103" i="5"/>
  <c r="F1103" i="5"/>
  <c r="R1103" i="5"/>
  <c r="I1103" i="5"/>
  <c r="J1103" i="5"/>
  <c r="E1403" i="5"/>
  <c r="X1403" i="5"/>
  <c r="I1403" i="5"/>
  <c r="R1403" i="5"/>
  <c r="H1403" i="5"/>
  <c r="J1403" i="5"/>
  <c r="F1403" i="5"/>
  <c r="E2039" i="5"/>
  <c r="X2039" i="5"/>
  <c r="H2039" i="5"/>
  <c r="J2039" i="5"/>
  <c r="R2039" i="5"/>
  <c r="F2039" i="5"/>
  <c r="I2039" i="5"/>
  <c r="E383" i="5"/>
  <c r="X383" i="5"/>
  <c r="F383" i="5"/>
  <c r="R383" i="5"/>
  <c r="H383" i="5"/>
  <c r="J383" i="5"/>
  <c r="I383" i="5"/>
  <c r="E527" i="5"/>
  <c r="X527" i="5"/>
  <c r="F527" i="5"/>
  <c r="H527" i="5"/>
  <c r="R527" i="5"/>
  <c r="I527" i="5"/>
  <c r="J527" i="5"/>
  <c r="E1895" i="5"/>
  <c r="X1895" i="5"/>
  <c r="J1895" i="5"/>
  <c r="R1895" i="5"/>
  <c r="F1895" i="5"/>
  <c r="H1895" i="5"/>
  <c r="I1895" i="5"/>
  <c r="E2375" i="5"/>
  <c r="X2375" i="5"/>
  <c r="F2375" i="5"/>
  <c r="I2375" i="5"/>
  <c r="J2375" i="5"/>
  <c r="H2375" i="5"/>
  <c r="G2375" i="5"/>
  <c r="R2375" i="5"/>
  <c r="R46" i="5"/>
  <c r="I46" i="5"/>
  <c r="E46" i="5"/>
  <c r="X46" i="5"/>
  <c r="H46" i="5"/>
  <c r="F46" i="5"/>
  <c r="J46" i="5"/>
  <c r="E106" i="5"/>
  <c r="X106" i="5"/>
  <c r="J106" i="5"/>
  <c r="H106" i="5"/>
  <c r="F106" i="5"/>
  <c r="I106" i="5"/>
  <c r="R106" i="5"/>
  <c r="E370" i="5"/>
  <c r="X370" i="5"/>
  <c r="I370" i="5"/>
  <c r="J370" i="5"/>
  <c r="H370" i="5"/>
  <c r="R370" i="5"/>
  <c r="F370" i="5"/>
  <c r="E430" i="5"/>
  <c r="X430" i="5"/>
  <c r="I430" i="5"/>
  <c r="F430" i="5"/>
  <c r="J430" i="5"/>
  <c r="H430" i="5"/>
  <c r="R430" i="5"/>
  <c r="E778" i="5"/>
  <c r="X778" i="5"/>
  <c r="F778" i="5"/>
  <c r="J778" i="5"/>
  <c r="H778" i="5"/>
  <c r="I778" i="5"/>
  <c r="R778" i="5"/>
  <c r="E910" i="5"/>
  <c r="X910" i="5"/>
  <c r="H910" i="5"/>
  <c r="J910" i="5"/>
  <c r="G910" i="5"/>
  <c r="F910" i="5"/>
  <c r="R910" i="5"/>
  <c r="I910" i="5"/>
  <c r="E1102" i="5"/>
  <c r="X1102" i="5"/>
  <c r="R1102" i="5"/>
  <c r="J1102" i="5"/>
  <c r="H1102" i="5"/>
  <c r="I1102" i="5"/>
  <c r="F1102" i="5"/>
  <c r="G1102" i="5"/>
  <c r="E1222" i="5"/>
  <c r="X1222" i="5"/>
  <c r="H1222" i="5"/>
  <c r="F1222" i="5"/>
  <c r="I1222" i="5"/>
  <c r="J1222" i="5"/>
  <c r="R1222" i="5"/>
  <c r="E1306" i="5"/>
  <c r="X1306" i="5"/>
  <c r="F1306" i="5"/>
  <c r="H1306" i="5"/>
  <c r="I1306" i="5"/>
  <c r="J1306" i="5"/>
  <c r="R1306" i="5"/>
  <c r="H1378" i="5"/>
  <c r="R1378" i="5"/>
  <c r="F1378" i="5"/>
  <c r="I1378" i="5"/>
  <c r="E1378" i="5"/>
  <c r="X1378" i="5"/>
  <c r="G1378" i="5"/>
  <c r="J1378" i="5"/>
  <c r="E1582" i="5"/>
  <c r="X1582" i="5"/>
  <c r="R1582" i="5"/>
  <c r="F1582" i="5"/>
  <c r="H1582" i="5"/>
  <c r="I1582" i="5"/>
  <c r="J1582" i="5"/>
  <c r="E1702" i="5"/>
  <c r="X1702" i="5"/>
  <c r="R1702" i="5"/>
  <c r="H1702" i="5"/>
  <c r="J1702" i="5"/>
  <c r="F1702" i="5"/>
  <c r="I1702" i="5"/>
  <c r="J2086" i="5"/>
  <c r="R2086" i="5"/>
  <c r="F2086" i="5"/>
  <c r="H2086" i="5"/>
  <c r="I2086" i="5"/>
  <c r="E2086" i="5"/>
  <c r="X2086" i="5"/>
  <c r="R2134" i="5"/>
  <c r="E2134" i="5"/>
  <c r="X2134" i="5"/>
  <c r="I2134" i="5"/>
  <c r="F2134" i="5"/>
  <c r="H2134" i="5"/>
  <c r="J2134" i="5"/>
  <c r="E2230" i="5"/>
  <c r="X2230" i="5"/>
  <c r="I2230" i="5"/>
  <c r="F2230" i="5"/>
  <c r="R2230" i="5"/>
  <c r="H2230" i="5"/>
  <c r="J2230" i="5"/>
  <c r="G2230" i="5"/>
  <c r="E143" i="5"/>
  <c r="X143" i="5"/>
  <c r="R143" i="5"/>
  <c r="H143" i="5"/>
  <c r="J143" i="5"/>
  <c r="I143" i="5"/>
  <c r="F143" i="5"/>
  <c r="E407" i="5"/>
  <c r="X407" i="5"/>
  <c r="R407" i="5"/>
  <c r="J407" i="5"/>
  <c r="I407" i="5"/>
  <c r="F407" i="5"/>
  <c r="H407" i="5"/>
  <c r="E707" i="5"/>
  <c r="X707" i="5"/>
  <c r="J707" i="5"/>
  <c r="H707" i="5"/>
  <c r="R707" i="5"/>
  <c r="F707" i="5"/>
  <c r="I707" i="5"/>
  <c r="E1487" i="5"/>
  <c r="X1487" i="5"/>
  <c r="F1487" i="5"/>
  <c r="J1487" i="5"/>
  <c r="H1487" i="5"/>
  <c r="I1487" i="5"/>
  <c r="R1487" i="5"/>
  <c r="G1487" i="5"/>
  <c r="G695" i="5"/>
  <c r="I959" i="5"/>
  <c r="J959" i="5"/>
  <c r="H959" i="5"/>
  <c r="F959" i="5"/>
  <c r="R959" i="5"/>
  <c r="E959" i="5"/>
  <c r="X959" i="5"/>
  <c r="E1511" i="5"/>
  <c r="X1511" i="5"/>
  <c r="F1511" i="5"/>
  <c r="R1511" i="5"/>
  <c r="H1511" i="5"/>
  <c r="J1511" i="5"/>
  <c r="I1511" i="5"/>
  <c r="E1727" i="5"/>
  <c r="X1727" i="5"/>
  <c r="I1727" i="5"/>
  <c r="H1727" i="5"/>
  <c r="F1727" i="5"/>
  <c r="J1727" i="5"/>
  <c r="R1727" i="5"/>
  <c r="E2399" i="5"/>
  <c r="X2399" i="5"/>
  <c r="I2399" i="5"/>
  <c r="R2399" i="5"/>
  <c r="H2399" i="5"/>
  <c r="J2399" i="5"/>
  <c r="F2399" i="5"/>
  <c r="G2399" i="5"/>
  <c r="E971" i="5"/>
  <c r="X971" i="5"/>
  <c r="H971" i="5"/>
  <c r="F971" i="5"/>
  <c r="R971" i="5"/>
  <c r="I971" i="5"/>
  <c r="J971" i="5"/>
  <c r="I2159" i="5"/>
  <c r="H2159" i="5"/>
  <c r="R2159" i="5"/>
  <c r="E2159" i="5"/>
  <c r="X2159" i="5"/>
  <c r="J2159" i="5"/>
  <c r="F2159" i="5"/>
  <c r="J178" i="5"/>
  <c r="H178" i="5"/>
  <c r="I178" i="5"/>
  <c r="F178" i="5"/>
  <c r="G178" i="5"/>
  <c r="R178" i="5"/>
  <c r="E178" i="5"/>
  <c r="X178" i="5"/>
  <c r="E718" i="5"/>
  <c r="X718" i="5"/>
  <c r="I718" i="5"/>
  <c r="F718" i="5"/>
  <c r="J718" i="5"/>
  <c r="R718" i="5"/>
  <c r="H718" i="5"/>
  <c r="G718" i="5"/>
  <c r="E850" i="5"/>
  <c r="X850" i="5"/>
  <c r="R850" i="5"/>
  <c r="H850" i="5"/>
  <c r="J850" i="5"/>
  <c r="F850" i="5"/>
  <c r="I850" i="5"/>
  <c r="E1030" i="5"/>
  <c r="X1030" i="5"/>
  <c r="F1030" i="5"/>
  <c r="H1030" i="5"/>
  <c r="J1030" i="5"/>
  <c r="I1030" i="5"/>
  <c r="R1030" i="5"/>
  <c r="H1174" i="5"/>
  <c r="J1174" i="5"/>
  <c r="G1174" i="5"/>
  <c r="F1174" i="5"/>
  <c r="R1174" i="5"/>
  <c r="I1174" i="5"/>
  <c r="E1174" i="5"/>
  <c r="X1174" i="5"/>
  <c r="R1450" i="5"/>
  <c r="H1450" i="5"/>
  <c r="I1450" i="5"/>
  <c r="E1450" i="5"/>
  <c r="X1450" i="5"/>
  <c r="J1450" i="5"/>
  <c r="F1450" i="5"/>
  <c r="E1894" i="5"/>
  <c r="X1894" i="5"/>
  <c r="H1894" i="5"/>
  <c r="J1894" i="5"/>
  <c r="R1894" i="5"/>
  <c r="I1894" i="5"/>
  <c r="F1894" i="5"/>
  <c r="G1894" i="5"/>
  <c r="E2146" i="5"/>
  <c r="X2146" i="5"/>
  <c r="F2146" i="5"/>
  <c r="J2146" i="5"/>
  <c r="H2146" i="5"/>
  <c r="R2146" i="5"/>
  <c r="I2146" i="5"/>
  <c r="J2326" i="5"/>
  <c r="H2326" i="5"/>
  <c r="F2326" i="5"/>
  <c r="E2326" i="5"/>
  <c r="X2326" i="5"/>
  <c r="I2326" i="5"/>
  <c r="R2326" i="5"/>
  <c r="E2386" i="5"/>
  <c r="X2386" i="5"/>
  <c r="H2386" i="5"/>
  <c r="R2386" i="5"/>
  <c r="F2386" i="5"/>
  <c r="I2386" i="5"/>
  <c r="J2386" i="5"/>
  <c r="E275" i="5"/>
  <c r="X275" i="5"/>
  <c r="I275" i="5"/>
  <c r="J275" i="5"/>
  <c r="H275" i="5"/>
  <c r="F275" i="5"/>
  <c r="R275" i="5"/>
  <c r="E539" i="5"/>
  <c r="X539" i="5"/>
  <c r="J539" i="5"/>
  <c r="F539" i="5"/>
  <c r="R539" i="5"/>
  <c r="I539" i="5"/>
  <c r="H539" i="5"/>
  <c r="E2123" i="5"/>
  <c r="X2123" i="5"/>
  <c r="R2123" i="5"/>
  <c r="H2123" i="5"/>
  <c r="I2123" i="5"/>
  <c r="F2123" i="5"/>
  <c r="J2123" i="5"/>
  <c r="G2123" i="5"/>
  <c r="I2182" i="5"/>
  <c r="E2182" i="5"/>
  <c r="X2182" i="5"/>
  <c r="J2182" i="5"/>
  <c r="R2182" i="5"/>
  <c r="H2182" i="5"/>
  <c r="F2182" i="5"/>
  <c r="G1763" i="5"/>
  <c r="G971" i="5"/>
  <c r="E754" i="5"/>
  <c r="X754" i="5"/>
  <c r="F754" i="5"/>
  <c r="R754" i="5"/>
  <c r="J754" i="5"/>
  <c r="G754" i="5"/>
  <c r="H754" i="5"/>
  <c r="I754" i="5"/>
  <c r="E1139" i="5"/>
  <c r="X1139" i="5"/>
  <c r="J1139" i="5"/>
  <c r="H1139" i="5"/>
  <c r="R1139" i="5"/>
  <c r="I1139" i="5"/>
  <c r="F1139" i="5"/>
  <c r="G1139" i="5"/>
  <c r="R1283" i="5"/>
  <c r="E1283" i="5"/>
  <c r="X1283" i="5"/>
  <c r="J1283" i="5"/>
  <c r="I1283" i="5"/>
  <c r="F1283" i="5"/>
  <c r="H1283" i="5"/>
  <c r="E419" i="5"/>
  <c r="X419" i="5"/>
  <c r="R419" i="5"/>
  <c r="J419" i="5"/>
  <c r="I419" i="5"/>
  <c r="F419" i="5"/>
  <c r="H419" i="5"/>
  <c r="E1667" i="5"/>
  <c r="X1667" i="5"/>
  <c r="H1667" i="5"/>
  <c r="I1667" i="5"/>
  <c r="R1667" i="5"/>
  <c r="F1667" i="5"/>
  <c r="J1667" i="5"/>
  <c r="E826" i="5"/>
  <c r="X826" i="5"/>
  <c r="J826" i="5"/>
  <c r="F826" i="5"/>
  <c r="H826" i="5"/>
  <c r="R826" i="5"/>
  <c r="I826" i="5"/>
  <c r="E1114" i="5"/>
  <c r="X1114" i="5"/>
  <c r="I1114" i="5"/>
  <c r="F1114" i="5"/>
  <c r="J1114" i="5"/>
  <c r="H1114" i="5"/>
  <c r="R1114" i="5"/>
  <c r="E1234" i="5"/>
  <c r="X1234" i="5"/>
  <c r="R1234" i="5"/>
  <c r="J1234" i="5"/>
  <c r="F1234" i="5"/>
  <c r="H1234" i="5"/>
  <c r="I1234" i="5"/>
  <c r="R1654" i="5"/>
  <c r="I1654" i="5"/>
  <c r="J1654" i="5"/>
  <c r="F1654" i="5"/>
  <c r="E1654" i="5"/>
  <c r="X1654" i="5"/>
  <c r="H1654" i="5"/>
  <c r="E1774" i="5"/>
  <c r="X1774" i="5"/>
  <c r="H1774" i="5"/>
  <c r="J1774" i="5"/>
  <c r="R1774" i="5"/>
  <c r="F1774" i="5"/>
  <c r="I1774" i="5"/>
  <c r="E1954" i="5"/>
  <c r="X1954" i="5"/>
  <c r="R1954" i="5"/>
  <c r="F1954" i="5"/>
  <c r="J1954" i="5"/>
  <c r="I1954" i="5"/>
  <c r="H1954" i="5"/>
  <c r="E2242" i="5"/>
  <c r="X2242" i="5"/>
  <c r="H2242" i="5"/>
  <c r="I2242" i="5"/>
  <c r="F2242" i="5"/>
  <c r="J2242" i="5"/>
  <c r="R2242" i="5"/>
  <c r="G2242" i="5"/>
  <c r="E2398" i="5"/>
  <c r="X2398" i="5"/>
  <c r="I2398" i="5"/>
  <c r="F2398" i="5"/>
  <c r="H2398" i="5"/>
  <c r="G2398" i="5"/>
  <c r="R2398" i="5"/>
  <c r="J2398" i="5"/>
  <c r="E155" i="5"/>
  <c r="X155" i="5"/>
  <c r="J155" i="5"/>
  <c r="H155" i="5"/>
  <c r="I155" i="5"/>
  <c r="F155" i="5"/>
  <c r="R155" i="5"/>
  <c r="E1271" i="5"/>
  <c r="X1271" i="5"/>
  <c r="F1271" i="5"/>
  <c r="I1271" i="5"/>
  <c r="R1271" i="5"/>
  <c r="H1271" i="5"/>
  <c r="J1271" i="5"/>
  <c r="I1859" i="5"/>
  <c r="H1859" i="5"/>
  <c r="E1859" i="5"/>
  <c r="X1859" i="5"/>
  <c r="F1859" i="5"/>
  <c r="R1859" i="5"/>
  <c r="J1859" i="5"/>
  <c r="G911" i="5"/>
  <c r="G2386" i="5"/>
  <c r="E1247" i="5"/>
  <c r="X1247" i="5"/>
  <c r="R1247" i="5"/>
  <c r="H1247" i="5"/>
  <c r="J1247" i="5"/>
  <c r="F1247" i="5"/>
  <c r="I1247" i="5"/>
  <c r="E1246" i="5"/>
  <c r="X1246" i="5"/>
  <c r="H1246" i="5"/>
  <c r="F1246" i="5"/>
  <c r="I1246" i="5"/>
  <c r="J1246" i="5"/>
  <c r="R1246" i="5"/>
  <c r="G683" i="5"/>
  <c r="E923" i="5"/>
  <c r="X923" i="5"/>
  <c r="R923" i="5"/>
  <c r="J923" i="5"/>
  <c r="F923" i="5"/>
  <c r="I923" i="5"/>
  <c r="H923" i="5"/>
  <c r="E1919" i="5"/>
  <c r="X1919" i="5"/>
  <c r="R1919" i="5"/>
  <c r="F1919" i="5"/>
  <c r="I1919" i="5"/>
  <c r="J1919" i="5"/>
  <c r="H1919" i="5"/>
  <c r="H1390" i="5"/>
  <c r="I1390" i="5"/>
  <c r="E1390" i="5"/>
  <c r="X1390" i="5"/>
  <c r="J1390" i="5"/>
  <c r="R1390" i="5"/>
  <c r="F1390" i="5"/>
  <c r="I1786" i="5"/>
  <c r="J1786" i="5"/>
  <c r="F1786" i="5"/>
  <c r="H1786" i="5"/>
  <c r="E1786" i="5"/>
  <c r="X1786" i="5"/>
  <c r="R1786" i="5"/>
  <c r="E83" i="5"/>
  <c r="X83" i="5"/>
  <c r="R83" i="5"/>
  <c r="J83" i="5"/>
  <c r="H83" i="5"/>
  <c r="I83" i="5"/>
  <c r="F83" i="5"/>
  <c r="E443" i="5"/>
  <c r="X443" i="5"/>
  <c r="I443" i="5"/>
  <c r="H443" i="5"/>
  <c r="F443" i="5"/>
  <c r="R443" i="5"/>
  <c r="J443" i="5"/>
  <c r="E743" i="5"/>
  <c r="X743" i="5"/>
  <c r="J743" i="5"/>
  <c r="I743" i="5"/>
  <c r="H743" i="5"/>
  <c r="R743" i="5"/>
  <c r="F743" i="5"/>
  <c r="G1103" i="5"/>
  <c r="E395" i="5"/>
  <c r="X395" i="5"/>
  <c r="H395" i="5"/>
  <c r="R395" i="5"/>
  <c r="I395" i="5"/>
  <c r="J395" i="5"/>
  <c r="F395" i="5"/>
  <c r="E1583" i="5"/>
  <c r="X1583" i="5"/>
  <c r="I1583" i="5"/>
  <c r="J1583" i="5"/>
  <c r="H1583" i="5"/>
  <c r="F1583" i="5"/>
  <c r="R1583" i="5"/>
  <c r="E478" i="5"/>
  <c r="X478" i="5"/>
  <c r="R478" i="5"/>
  <c r="H478" i="5"/>
  <c r="J478" i="5"/>
  <c r="I478" i="5"/>
  <c r="F478" i="5"/>
  <c r="G1654" i="5"/>
  <c r="J2430" i="5"/>
  <c r="I2430" i="5"/>
  <c r="H2430" i="5"/>
  <c r="E2430" i="5"/>
  <c r="X2430" i="5"/>
  <c r="F2430" i="5"/>
  <c r="R2430" i="5"/>
  <c r="E2170" i="5"/>
  <c r="X2170" i="5"/>
  <c r="J2170" i="5"/>
  <c r="R2170" i="5"/>
  <c r="H2170" i="5"/>
  <c r="I2170" i="5"/>
  <c r="F2170" i="5"/>
  <c r="E755" i="5"/>
  <c r="X755" i="5"/>
  <c r="I755" i="5"/>
  <c r="F755" i="5"/>
  <c r="R755" i="5"/>
  <c r="H755" i="5"/>
  <c r="J755" i="5"/>
  <c r="E2111" i="5"/>
  <c r="X2111" i="5"/>
  <c r="H2111" i="5"/>
  <c r="F2111" i="5"/>
  <c r="J2111" i="5"/>
  <c r="I2111" i="5"/>
  <c r="G2111" i="5"/>
  <c r="R2111" i="5"/>
  <c r="E431" i="5"/>
  <c r="X431" i="5"/>
  <c r="I431" i="5"/>
  <c r="R431" i="5"/>
  <c r="H431" i="5"/>
  <c r="F431" i="5"/>
  <c r="J431" i="5"/>
  <c r="G670" i="5"/>
  <c r="H1067" i="5"/>
  <c r="R1067" i="5"/>
  <c r="F1067" i="5"/>
  <c r="I1067" i="5"/>
  <c r="J1067" i="5"/>
  <c r="E1067" i="5"/>
  <c r="X1067" i="5"/>
  <c r="G934" i="5"/>
  <c r="G1127" i="5"/>
  <c r="G1115" i="5"/>
  <c r="E1391" i="5"/>
  <c r="X1391" i="5"/>
  <c r="R1391" i="5"/>
  <c r="H1391" i="5"/>
  <c r="F1391" i="5"/>
  <c r="I1391" i="5"/>
  <c r="J1391" i="5"/>
  <c r="G2387" i="5"/>
  <c r="G215" i="5"/>
  <c r="J227" i="5"/>
  <c r="E227" i="5"/>
  <c r="X227" i="5"/>
  <c r="F227" i="5"/>
  <c r="I227" i="5"/>
  <c r="H227" i="5"/>
  <c r="R227" i="5"/>
  <c r="E394" i="5"/>
  <c r="X394" i="5"/>
  <c r="R394" i="5"/>
  <c r="F394" i="5"/>
  <c r="I394" i="5"/>
  <c r="J394" i="5"/>
  <c r="H394" i="5"/>
  <c r="G166" i="5"/>
  <c r="G287" i="5"/>
  <c r="E827" i="5"/>
  <c r="X827" i="5"/>
  <c r="F827" i="5"/>
  <c r="H827" i="5"/>
  <c r="I827" i="5"/>
  <c r="J827" i="5"/>
  <c r="R827" i="5"/>
  <c r="I1019" i="5"/>
  <c r="H1019" i="5"/>
  <c r="R1019" i="5"/>
  <c r="E1019" i="5"/>
  <c r="X1019" i="5"/>
  <c r="F1019" i="5"/>
  <c r="J1019" i="5"/>
  <c r="E1187" i="5"/>
  <c r="X1187" i="5"/>
  <c r="I1187" i="5"/>
  <c r="H1187" i="5"/>
  <c r="J1187" i="5"/>
  <c r="F1187" i="5"/>
  <c r="R1187" i="5"/>
  <c r="E1343" i="5"/>
  <c r="X1343" i="5"/>
  <c r="R1343" i="5"/>
  <c r="F1343" i="5"/>
  <c r="J1343" i="5"/>
  <c r="H1343" i="5"/>
  <c r="I1343" i="5"/>
  <c r="J1811" i="5"/>
  <c r="R1811" i="5"/>
  <c r="H1811" i="5"/>
  <c r="I1811" i="5"/>
  <c r="F1811" i="5"/>
  <c r="E1811" i="5"/>
  <c r="X1811" i="5"/>
  <c r="G1811" i="5"/>
  <c r="E1979" i="5"/>
  <c r="X1979" i="5"/>
  <c r="H1979" i="5"/>
  <c r="F1979" i="5"/>
  <c r="J1979" i="5"/>
  <c r="I1979" i="5"/>
  <c r="R1979" i="5"/>
  <c r="E2171" i="5"/>
  <c r="X2171" i="5"/>
  <c r="R2171" i="5"/>
  <c r="I2171" i="5"/>
  <c r="H2171" i="5"/>
  <c r="J2171" i="5"/>
  <c r="F2171" i="5"/>
  <c r="H2339" i="5"/>
  <c r="E2339" i="5"/>
  <c r="X2339" i="5"/>
  <c r="R2339" i="5"/>
  <c r="I2339" i="5"/>
  <c r="J2339" i="5"/>
  <c r="F2339" i="5"/>
  <c r="G407" i="5"/>
  <c r="F191" i="5"/>
  <c r="H191" i="5"/>
  <c r="E191" i="5"/>
  <c r="X191" i="5"/>
  <c r="R191" i="5"/>
  <c r="I191" i="5"/>
  <c r="J191" i="5"/>
  <c r="H851" i="5"/>
  <c r="E851" i="5"/>
  <c r="X851" i="5"/>
  <c r="F851" i="5"/>
  <c r="R851" i="5"/>
  <c r="I851" i="5"/>
  <c r="J851" i="5"/>
  <c r="G1835" i="5"/>
  <c r="G2099" i="5"/>
  <c r="G251" i="5"/>
  <c r="E226" i="5"/>
  <c r="X226" i="5"/>
  <c r="R226" i="5"/>
  <c r="F226" i="5"/>
  <c r="J226" i="5"/>
  <c r="H226" i="5"/>
  <c r="G226" i="5"/>
  <c r="I226" i="5"/>
  <c r="E346" i="5"/>
  <c r="X346" i="5"/>
  <c r="H346" i="5"/>
  <c r="F346" i="5"/>
  <c r="R346" i="5"/>
  <c r="I346" i="5"/>
  <c r="J346" i="5"/>
  <c r="G598" i="5"/>
  <c r="E634" i="5"/>
  <c r="X634" i="5"/>
  <c r="F634" i="5"/>
  <c r="H634" i="5"/>
  <c r="J634" i="5"/>
  <c r="I634" i="5"/>
  <c r="R634" i="5"/>
  <c r="E694" i="5"/>
  <c r="X694" i="5"/>
  <c r="F694" i="5"/>
  <c r="H694" i="5"/>
  <c r="R694" i="5"/>
  <c r="I694" i="5"/>
  <c r="J694" i="5"/>
  <c r="G838" i="5"/>
  <c r="G898" i="5"/>
  <c r="G958" i="5"/>
  <c r="G1018" i="5"/>
  <c r="G1078" i="5"/>
  <c r="I1210" i="5"/>
  <c r="E1210" i="5"/>
  <c r="X1210" i="5"/>
  <c r="R1210" i="5"/>
  <c r="J1210" i="5"/>
  <c r="H1210" i="5"/>
  <c r="F1210" i="5"/>
  <c r="I1498" i="5"/>
  <c r="J1498" i="5"/>
  <c r="E1498" i="5"/>
  <c r="X1498" i="5"/>
  <c r="H1498" i="5"/>
  <c r="R1498" i="5"/>
  <c r="F1498" i="5"/>
  <c r="E1558" i="5"/>
  <c r="X1558" i="5"/>
  <c r="I1558" i="5"/>
  <c r="J1558" i="5"/>
  <c r="R1558" i="5"/>
  <c r="H1558" i="5"/>
  <c r="F1558" i="5"/>
  <c r="G1750" i="5"/>
  <c r="E1870" i="5"/>
  <c r="X1870" i="5"/>
  <c r="I1870" i="5"/>
  <c r="R1870" i="5"/>
  <c r="J1870" i="5"/>
  <c r="H1870" i="5"/>
  <c r="F1870" i="5"/>
  <c r="E2050" i="5"/>
  <c r="X2050" i="5"/>
  <c r="R2050" i="5"/>
  <c r="F2050" i="5"/>
  <c r="J2050" i="5"/>
  <c r="H2050" i="5"/>
  <c r="I2050" i="5"/>
  <c r="F2194" i="5"/>
  <c r="R2194" i="5"/>
  <c r="G2194" i="5"/>
  <c r="H2194" i="5"/>
  <c r="I2194" i="5"/>
  <c r="E2194" i="5"/>
  <c r="X2194" i="5"/>
  <c r="J2194" i="5"/>
  <c r="E203" i="5"/>
  <c r="X203" i="5"/>
  <c r="I203" i="5"/>
  <c r="R203" i="5"/>
  <c r="F203" i="5"/>
  <c r="J203" i="5"/>
  <c r="H203" i="5"/>
  <c r="G371" i="5"/>
  <c r="G503" i="5"/>
  <c r="E839" i="5"/>
  <c r="X839" i="5"/>
  <c r="R839" i="5"/>
  <c r="I839" i="5"/>
  <c r="J839" i="5"/>
  <c r="H839" i="5"/>
  <c r="F839" i="5"/>
  <c r="G2135" i="5"/>
  <c r="E1451" i="5"/>
  <c r="X1451" i="5"/>
  <c r="J1451" i="5"/>
  <c r="I1451" i="5"/>
  <c r="R1451" i="5"/>
  <c r="F1451" i="5"/>
  <c r="H1451" i="5"/>
  <c r="E899" i="5"/>
  <c r="X899" i="5"/>
  <c r="J899" i="5"/>
  <c r="H899" i="5"/>
  <c r="I899" i="5"/>
  <c r="F899" i="5"/>
  <c r="R899" i="5"/>
  <c r="G263" i="5"/>
  <c r="E1607" i="5"/>
  <c r="X1607" i="5"/>
  <c r="R1607" i="5"/>
  <c r="H1607" i="5"/>
  <c r="J1607" i="5"/>
  <c r="F1607" i="5"/>
  <c r="I1607" i="5"/>
  <c r="E238" i="5"/>
  <c r="X238" i="5"/>
  <c r="F238" i="5"/>
  <c r="H238" i="5"/>
  <c r="R238" i="5"/>
  <c r="I238" i="5"/>
  <c r="J238" i="5"/>
  <c r="E970" i="5"/>
  <c r="X970" i="5"/>
  <c r="R970" i="5"/>
  <c r="F970" i="5"/>
  <c r="J970" i="5"/>
  <c r="H970" i="5"/>
  <c r="I970" i="5"/>
  <c r="E1834" i="5"/>
  <c r="X1834" i="5"/>
  <c r="J1834" i="5"/>
  <c r="I1834" i="5"/>
  <c r="F1834" i="5"/>
  <c r="R1834" i="5"/>
  <c r="H1834" i="5"/>
  <c r="E2314" i="5"/>
  <c r="X2314" i="5"/>
  <c r="H2314" i="5"/>
  <c r="F2314" i="5"/>
  <c r="I2314" i="5"/>
  <c r="R2314" i="5"/>
  <c r="J2314" i="5"/>
  <c r="E935" i="5"/>
  <c r="X935" i="5"/>
  <c r="J935" i="5"/>
  <c r="F935" i="5"/>
  <c r="R935" i="5"/>
  <c r="H935" i="5"/>
  <c r="I935" i="5"/>
  <c r="G538" i="5"/>
  <c r="E1823" i="5"/>
  <c r="X1823" i="5"/>
  <c r="F1823" i="5"/>
  <c r="J1823" i="5"/>
  <c r="H1823" i="5"/>
  <c r="I1823" i="5"/>
  <c r="G1823" i="5"/>
  <c r="R1823" i="5"/>
  <c r="E2231" i="5"/>
  <c r="X2231" i="5"/>
  <c r="R2231" i="5"/>
  <c r="I2231" i="5"/>
  <c r="J2231" i="5"/>
  <c r="F2231" i="5"/>
  <c r="H2231" i="5"/>
  <c r="E1295" i="5"/>
  <c r="X1295" i="5"/>
  <c r="I1295" i="5"/>
  <c r="F1295" i="5"/>
  <c r="H1295" i="5"/>
  <c r="J1295" i="5"/>
  <c r="R1295" i="5"/>
  <c r="E2195" i="5"/>
  <c r="X2195" i="5"/>
  <c r="J2195" i="5"/>
  <c r="F2195" i="5"/>
  <c r="I2195" i="5"/>
  <c r="H2195" i="5"/>
  <c r="R2195" i="5"/>
  <c r="E2075" i="5"/>
  <c r="X2075" i="5"/>
  <c r="R2075" i="5"/>
  <c r="H2075" i="5"/>
  <c r="I2075" i="5"/>
  <c r="F2075" i="5"/>
  <c r="J2075" i="5"/>
  <c r="G2146" i="5"/>
  <c r="E1883" i="5"/>
  <c r="X1883" i="5"/>
  <c r="R1883" i="5"/>
  <c r="I1883" i="5"/>
  <c r="F1883" i="5"/>
  <c r="J1883" i="5"/>
  <c r="H1883" i="5"/>
  <c r="J1931" i="5"/>
  <c r="R1931" i="5"/>
  <c r="E1931" i="5"/>
  <c r="X1931" i="5"/>
  <c r="H1931" i="5"/>
  <c r="I1931" i="5"/>
  <c r="F1931" i="5"/>
  <c r="E190" i="5"/>
  <c r="X190" i="5"/>
  <c r="J190" i="5"/>
  <c r="R190" i="5"/>
  <c r="H190" i="5"/>
  <c r="I190" i="5"/>
  <c r="F190" i="5"/>
  <c r="E922" i="5"/>
  <c r="X922" i="5"/>
  <c r="J922" i="5"/>
  <c r="I922" i="5"/>
  <c r="H922" i="5"/>
  <c r="R922" i="5"/>
  <c r="F922" i="5"/>
  <c r="E1906" i="5"/>
  <c r="X1906" i="5"/>
  <c r="F1906" i="5"/>
  <c r="I1906" i="5"/>
  <c r="J1906" i="5"/>
  <c r="R1906" i="5"/>
  <c r="H1906" i="5"/>
  <c r="E70" i="5"/>
  <c r="X70" i="5"/>
  <c r="H70" i="5"/>
  <c r="F70" i="5"/>
  <c r="J70" i="5"/>
  <c r="G70" i="5"/>
  <c r="R70" i="5"/>
  <c r="I70" i="5"/>
  <c r="G2063" i="5"/>
  <c r="G707" i="5"/>
  <c r="G1247" i="5"/>
  <c r="E779" i="5"/>
  <c r="X779" i="5"/>
  <c r="J779" i="5"/>
  <c r="H779" i="5"/>
  <c r="F779" i="5"/>
  <c r="I779" i="5"/>
  <c r="R779" i="5"/>
  <c r="E1643" i="5"/>
  <c r="X1643" i="5"/>
  <c r="H1643" i="5"/>
  <c r="I1643" i="5"/>
  <c r="R1643" i="5"/>
  <c r="F1643" i="5"/>
  <c r="J1643" i="5"/>
  <c r="E2027" i="5"/>
  <c r="X2027" i="5"/>
  <c r="F2027" i="5"/>
  <c r="I2027" i="5"/>
  <c r="G2027" i="5"/>
  <c r="J2027" i="5"/>
  <c r="R2027" i="5"/>
  <c r="H2027" i="5"/>
  <c r="E2327" i="5"/>
  <c r="X2327" i="5"/>
  <c r="H2327" i="5"/>
  <c r="I2327" i="5"/>
  <c r="R2327" i="5"/>
  <c r="F2327" i="5"/>
  <c r="J2327" i="5"/>
  <c r="G2327" i="5"/>
  <c r="G310" i="5"/>
  <c r="G970" i="5"/>
  <c r="E382" i="5"/>
  <c r="X382" i="5"/>
  <c r="J382" i="5"/>
  <c r="F382" i="5"/>
  <c r="I382" i="5"/>
  <c r="H382" i="5"/>
  <c r="R382" i="5"/>
  <c r="E59" i="5"/>
  <c r="X59" i="5"/>
  <c r="J59" i="5"/>
  <c r="F59" i="5"/>
  <c r="R59" i="5"/>
  <c r="H59" i="5"/>
  <c r="I59" i="5"/>
  <c r="E515" i="5"/>
  <c r="X515" i="5"/>
  <c r="H515" i="5"/>
  <c r="R515" i="5"/>
  <c r="J515" i="5"/>
  <c r="F515" i="5"/>
  <c r="I515" i="5"/>
  <c r="E1499" i="5"/>
  <c r="X1499" i="5"/>
  <c r="I1499" i="5"/>
  <c r="H1499" i="5"/>
  <c r="R1499" i="5"/>
  <c r="F1499" i="5"/>
  <c r="J1499" i="5"/>
  <c r="E1631" i="5"/>
  <c r="X1631" i="5"/>
  <c r="H1631" i="5"/>
  <c r="J1631" i="5"/>
  <c r="F1631" i="5"/>
  <c r="R1631" i="5"/>
  <c r="I1631" i="5"/>
  <c r="G1774" i="5"/>
  <c r="I599" i="5"/>
  <c r="F599" i="5"/>
  <c r="R599" i="5"/>
  <c r="H599" i="5"/>
  <c r="E599" i="5"/>
  <c r="X599" i="5"/>
  <c r="J599" i="5"/>
  <c r="E1151" i="5"/>
  <c r="X1151" i="5"/>
  <c r="J1151" i="5"/>
  <c r="F1151" i="5"/>
  <c r="I1151" i="5"/>
  <c r="R1151" i="5"/>
  <c r="H1151" i="5"/>
  <c r="G1151" i="5"/>
  <c r="E1475" i="5"/>
  <c r="X1475" i="5"/>
  <c r="J1475" i="5"/>
  <c r="H1475" i="5"/>
  <c r="R1475" i="5"/>
  <c r="I1475" i="5"/>
  <c r="F1475" i="5"/>
  <c r="E1787" i="5"/>
  <c r="X1787" i="5"/>
  <c r="F1787" i="5"/>
  <c r="I1787" i="5"/>
  <c r="J1787" i="5"/>
  <c r="R1787" i="5"/>
  <c r="H1787" i="5"/>
  <c r="E2051" i="5"/>
  <c r="X2051" i="5"/>
  <c r="H2051" i="5"/>
  <c r="I2051" i="5"/>
  <c r="F2051" i="5"/>
  <c r="J2051" i="5"/>
  <c r="R2051" i="5"/>
  <c r="E2255" i="5"/>
  <c r="X2255" i="5"/>
  <c r="J2255" i="5"/>
  <c r="I2255" i="5"/>
  <c r="R2255" i="5"/>
  <c r="H2255" i="5"/>
  <c r="F2255" i="5"/>
  <c r="E22" i="5"/>
  <c r="X22" i="5"/>
  <c r="J22" i="5"/>
  <c r="H22" i="5"/>
  <c r="R22" i="5"/>
  <c r="I22" i="5"/>
  <c r="F22" i="5"/>
  <c r="G22" i="5"/>
  <c r="E142" i="5"/>
  <c r="X142" i="5"/>
  <c r="I142" i="5"/>
  <c r="H142" i="5"/>
  <c r="R142" i="5"/>
  <c r="F142" i="5"/>
  <c r="J142" i="5"/>
  <c r="J214" i="5"/>
  <c r="H214" i="5"/>
  <c r="R214" i="5"/>
  <c r="E214" i="5"/>
  <c r="X214" i="5"/>
  <c r="G214" i="5"/>
  <c r="F214" i="5"/>
  <c r="I214" i="5"/>
  <c r="E586" i="5"/>
  <c r="X586" i="5"/>
  <c r="R586" i="5"/>
  <c r="J586" i="5"/>
  <c r="G586" i="5"/>
  <c r="F586" i="5"/>
  <c r="H586" i="5"/>
  <c r="I586" i="5"/>
  <c r="E814" i="5"/>
  <c r="X814" i="5"/>
  <c r="I814" i="5"/>
  <c r="R814" i="5"/>
  <c r="H814" i="5"/>
  <c r="J814" i="5"/>
  <c r="F814" i="5"/>
  <c r="E886" i="5"/>
  <c r="X886" i="5"/>
  <c r="J886" i="5"/>
  <c r="R886" i="5"/>
  <c r="F886" i="5"/>
  <c r="G886" i="5"/>
  <c r="H886" i="5"/>
  <c r="I886" i="5"/>
  <c r="E946" i="5"/>
  <c r="X946" i="5"/>
  <c r="I946" i="5"/>
  <c r="F946" i="5"/>
  <c r="R946" i="5"/>
  <c r="H946" i="5"/>
  <c r="J946" i="5"/>
  <c r="E1006" i="5"/>
  <c r="X1006" i="5"/>
  <c r="F1006" i="5"/>
  <c r="I1006" i="5"/>
  <c r="J1006" i="5"/>
  <c r="R1006" i="5"/>
  <c r="H1006" i="5"/>
  <c r="E1066" i="5"/>
  <c r="X1066" i="5"/>
  <c r="R1066" i="5"/>
  <c r="I1066" i="5"/>
  <c r="F1066" i="5"/>
  <c r="H1066" i="5"/>
  <c r="J1066" i="5"/>
  <c r="E1150" i="5"/>
  <c r="X1150" i="5"/>
  <c r="I1150" i="5"/>
  <c r="R1150" i="5"/>
  <c r="J1150" i="5"/>
  <c r="F1150" i="5"/>
  <c r="G1150" i="5"/>
  <c r="H1150" i="5"/>
  <c r="E1198" i="5"/>
  <c r="X1198" i="5"/>
  <c r="I1198" i="5"/>
  <c r="J1198" i="5"/>
  <c r="R1198" i="5"/>
  <c r="H1198" i="5"/>
  <c r="F1198" i="5"/>
  <c r="E1618" i="5"/>
  <c r="X1618" i="5"/>
  <c r="J1618" i="5"/>
  <c r="H1618" i="5"/>
  <c r="I1618" i="5"/>
  <c r="F1618" i="5"/>
  <c r="R1618" i="5"/>
  <c r="E1738" i="5"/>
  <c r="X1738" i="5"/>
  <c r="I1738" i="5"/>
  <c r="J1738" i="5"/>
  <c r="R1738" i="5"/>
  <c r="F1738" i="5"/>
  <c r="H1738" i="5"/>
  <c r="E1930" i="5"/>
  <c r="X1930" i="5"/>
  <c r="F1930" i="5"/>
  <c r="R1930" i="5"/>
  <c r="J1930" i="5"/>
  <c r="G1930" i="5"/>
  <c r="H1930" i="5"/>
  <c r="I1930" i="5"/>
  <c r="R2350" i="5"/>
  <c r="F2350" i="5"/>
  <c r="H2350" i="5"/>
  <c r="J2350" i="5"/>
  <c r="I2350" i="5"/>
  <c r="E2350" i="5"/>
  <c r="X2350" i="5"/>
  <c r="E119" i="5"/>
  <c r="X119" i="5"/>
  <c r="F119" i="5"/>
  <c r="J119" i="5"/>
  <c r="R119" i="5"/>
  <c r="I119" i="5"/>
  <c r="H119" i="5"/>
  <c r="E611" i="5"/>
  <c r="X611" i="5"/>
  <c r="R611" i="5"/>
  <c r="J611" i="5"/>
  <c r="I611" i="5"/>
  <c r="H611" i="5"/>
  <c r="G611" i="5"/>
  <c r="F611" i="5"/>
  <c r="E1967" i="5"/>
  <c r="X1967" i="5"/>
  <c r="J1967" i="5"/>
  <c r="R1967" i="5"/>
  <c r="I1967" i="5"/>
  <c r="F1967" i="5"/>
  <c r="H1967" i="5"/>
  <c r="E2291" i="5"/>
  <c r="X2291" i="5"/>
  <c r="H2291" i="5"/>
  <c r="J2291" i="5"/>
  <c r="I2291" i="5"/>
  <c r="R2291" i="5"/>
  <c r="F2291" i="5"/>
  <c r="G2291" i="5"/>
  <c r="G1475" i="5"/>
  <c r="G2423" i="5"/>
  <c r="G875" i="5"/>
  <c r="G1451" i="5"/>
  <c r="E1703" i="5"/>
  <c r="X1703" i="5"/>
  <c r="F1703" i="5"/>
  <c r="R1703" i="5"/>
  <c r="H1703" i="5"/>
  <c r="J1703" i="5"/>
  <c r="I1703" i="5"/>
  <c r="G1703" i="5"/>
  <c r="E2087" i="5"/>
  <c r="X2087" i="5"/>
  <c r="F2087" i="5"/>
  <c r="I2087" i="5"/>
  <c r="J2087" i="5"/>
  <c r="H2087" i="5"/>
  <c r="R2087" i="5"/>
  <c r="G826" i="5"/>
  <c r="G1978" i="5"/>
  <c r="G1294" i="5"/>
  <c r="G227" i="5"/>
  <c r="G1966" i="5"/>
  <c r="G2014" i="5"/>
  <c r="E1523" i="5"/>
  <c r="X1523" i="5"/>
  <c r="H1523" i="5"/>
  <c r="I1523" i="5"/>
  <c r="R1523" i="5"/>
  <c r="J1523" i="5"/>
  <c r="F1523" i="5"/>
  <c r="E1655" i="5"/>
  <c r="X1655" i="5"/>
  <c r="H1655" i="5"/>
  <c r="F1655" i="5"/>
  <c r="J1655" i="5"/>
  <c r="R1655" i="5"/>
  <c r="G1655" i="5"/>
  <c r="I1655" i="5"/>
  <c r="G1847" i="5"/>
  <c r="G2207" i="5"/>
  <c r="G2363" i="5"/>
  <c r="G2266" i="5"/>
  <c r="G839" i="5"/>
  <c r="E359" i="5"/>
  <c r="X359" i="5"/>
  <c r="I359" i="5"/>
  <c r="R359" i="5"/>
  <c r="H359" i="5"/>
  <c r="J359" i="5"/>
  <c r="G359" i="5"/>
  <c r="F359" i="5"/>
  <c r="E491" i="5"/>
  <c r="X491" i="5"/>
  <c r="F491" i="5"/>
  <c r="H491" i="5"/>
  <c r="J491" i="5"/>
  <c r="R491" i="5"/>
  <c r="I491" i="5"/>
  <c r="G491" i="5"/>
  <c r="E623" i="5"/>
  <c r="X623" i="5"/>
  <c r="J623" i="5"/>
  <c r="H623" i="5"/>
  <c r="R623" i="5"/>
  <c r="F623" i="5"/>
  <c r="I623" i="5"/>
  <c r="E1199" i="5"/>
  <c r="X1199" i="5"/>
  <c r="F1199" i="5"/>
  <c r="R1199" i="5"/>
  <c r="H1199" i="5"/>
  <c r="J1199" i="5"/>
  <c r="I1199" i="5"/>
  <c r="E1559" i="5"/>
  <c r="X1559" i="5"/>
  <c r="I1559" i="5"/>
  <c r="R1559" i="5"/>
  <c r="F1559" i="5"/>
  <c r="J1559" i="5"/>
  <c r="H1559" i="5"/>
  <c r="G2315" i="5"/>
  <c r="E2218" i="5"/>
  <c r="X2218" i="5"/>
  <c r="I2218" i="5"/>
  <c r="J2218" i="5"/>
  <c r="R2218" i="5"/>
  <c r="G2218" i="5"/>
  <c r="F2218" i="5"/>
  <c r="H2218" i="5"/>
  <c r="E34" i="5"/>
  <c r="X34" i="5"/>
  <c r="J34" i="5"/>
  <c r="I34" i="5"/>
  <c r="F34" i="5"/>
  <c r="R34" i="5"/>
  <c r="H34" i="5"/>
  <c r="G34" i="5"/>
  <c r="E94" i="5"/>
  <c r="X94" i="5"/>
  <c r="F94" i="5"/>
  <c r="R94" i="5"/>
  <c r="J94" i="5"/>
  <c r="I94" i="5"/>
  <c r="H94" i="5"/>
  <c r="E154" i="5"/>
  <c r="X154" i="5"/>
  <c r="J154" i="5"/>
  <c r="H154" i="5"/>
  <c r="R154" i="5"/>
  <c r="F154" i="5"/>
  <c r="I154" i="5"/>
  <c r="E286" i="5"/>
  <c r="X286" i="5"/>
  <c r="I286" i="5"/>
  <c r="H286" i="5"/>
  <c r="J286" i="5"/>
  <c r="R286" i="5"/>
  <c r="F286" i="5"/>
  <c r="E466" i="5"/>
  <c r="X466" i="5"/>
  <c r="R466" i="5"/>
  <c r="J466" i="5"/>
  <c r="H466" i="5"/>
  <c r="I466" i="5"/>
  <c r="F466" i="5"/>
  <c r="E526" i="5"/>
  <c r="X526" i="5"/>
  <c r="J526" i="5"/>
  <c r="R526" i="5"/>
  <c r="I526" i="5"/>
  <c r="F526" i="5"/>
  <c r="H526" i="5"/>
  <c r="G646" i="5"/>
  <c r="G706" i="5"/>
  <c r="E766" i="5"/>
  <c r="X766" i="5"/>
  <c r="R766" i="5"/>
  <c r="H766" i="5"/>
  <c r="F766" i="5"/>
  <c r="J766" i="5"/>
  <c r="I766" i="5"/>
  <c r="E1162" i="5"/>
  <c r="X1162" i="5"/>
  <c r="I1162" i="5"/>
  <c r="F1162" i="5"/>
  <c r="J1162" i="5"/>
  <c r="R1162" i="5"/>
  <c r="H1162" i="5"/>
  <c r="E1282" i="5"/>
  <c r="X1282" i="5"/>
  <c r="I1282" i="5"/>
  <c r="F1282" i="5"/>
  <c r="J1282" i="5"/>
  <c r="R1282" i="5"/>
  <c r="H1282" i="5"/>
  <c r="H1426" i="5"/>
  <c r="F1426" i="5"/>
  <c r="R1426" i="5"/>
  <c r="E1426" i="5"/>
  <c r="X1426" i="5"/>
  <c r="I1426" i="5"/>
  <c r="J1426" i="5"/>
  <c r="E1630" i="5"/>
  <c r="X1630" i="5"/>
  <c r="H1630" i="5"/>
  <c r="I1630" i="5"/>
  <c r="F1630" i="5"/>
  <c r="J1630" i="5"/>
  <c r="R1630" i="5"/>
  <c r="G1630" i="5"/>
  <c r="E1690" i="5"/>
  <c r="X1690" i="5"/>
  <c r="R1690" i="5"/>
  <c r="F1690" i="5"/>
  <c r="H1690" i="5"/>
  <c r="I1690" i="5"/>
  <c r="J1690" i="5"/>
  <c r="E1810" i="5"/>
  <c r="X1810" i="5"/>
  <c r="R1810" i="5"/>
  <c r="I1810" i="5"/>
  <c r="F1810" i="5"/>
  <c r="H1810" i="5"/>
  <c r="J1810" i="5"/>
  <c r="G1882" i="5"/>
  <c r="G1942" i="5"/>
  <c r="E1990" i="5"/>
  <c r="X1990" i="5"/>
  <c r="H1990" i="5"/>
  <c r="J1990" i="5"/>
  <c r="I1990" i="5"/>
  <c r="R1990" i="5"/>
  <c r="F1990" i="5"/>
  <c r="E2062" i="5"/>
  <c r="X2062" i="5"/>
  <c r="H2062" i="5"/>
  <c r="R2062" i="5"/>
  <c r="F2062" i="5"/>
  <c r="J2062" i="5"/>
  <c r="I2062" i="5"/>
  <c r="E2122" i="5"/>
  <c r="X2122" i="5"/>
  <c r="R2122" i="5"/>
  <c r="J2122" i="5"/>
  <c r="I2122" i="5"/>
  <c r="H2122" i="5"/>
  <c r="F2122" i="5"/>
  <c r="E2302" i="5"/>
  <c r="X2302" i="5"/>
  <c r="R2302" i="5"/>
  <c r="H2302" i="5"/>
  <c r="I2302" i="5"/>
  <c r="F2302" i="5"/>
  <c r="J2302" i="5"/>
  <c r="E2362" i="5"/>
  <c r="X2362" i="5"/>
  <c r="J2362" i="5"/>
  <c r="H2362" i="5"/>
  <c r="R2362" i="5"/>
  <c r="I2362" i="5"/>
  <c r="F2362" i="5"/>
  <c r="E2422" i="5"/>
  <c r="X2422" i="5"/>
  <c r="H2422" i="5"/>
  <c r="R2422" i="5"/>
  <c r="F2422" i="5"/>
  <c r="J2422" i="5"/>
  <c r="I2422" i="5"/>
  <c r="E47" i="5"/>
  <c r="X47" i="5"/>
  <c r="J47" i="5"/>
  <c r="R47" i="5"/>
  <c r="I47" i="5"/>
  <c r="F47" i="5"/>
  <c r="H47" i="5"/>
  <c r="E131" i="5"/>
  <c r="X131" i="5"/>
  <c r="J131" i="5"/>
  <c r="F131" i="5"/>
  <c r="R131" i="5"/>
  <c r="H131" i="5"/>
  <c r="G131" i="5"/>
  <c r="I131" i="5"/>
  <c r="E659" i="5"/>
  <c r="X659" i="5"/>
  <c r="H659" i="5"/>
  <c r="I659" i="5"/>
  <c r="R659" i="5"/>
  <c r="F659" i="5"/>
  <c r="J659" i="5"/>
  <c r="E1091" i="5"/>
  <c r="X1091" i="5"/>
  <c r="J1091" i="5"/>
  <c r="R1091" i="5"/>
  <c r="I1091" i="5"/>
  <c r="F1091" i="5"/>
  <c r="H1091" i="5"/>
  <c r="E1739" i="5"/>
  <c r="X1739" i="5"/>
  <c r="F1739" i="5"/>
  <c r="R1739" i="5"/>
  <c r="H1739" i="5"/>
  <c r="I1739" i="5"/>
  <c r="J1739" i="5"/>
  <c r="F2015" i="5"/>
  <c r="H2015" i="5"/>
  <c r="I2015" i="5"/>
  <c r="E2015" i="5"/>
  <c r="X2015" i="5"/>
  <c r="J2015" i="5"/>
  <c r="R2015" i="5"/>
  <c r="E2351" i="5"/>
  <c r="X2351" i="5"/>
  <c r="F2351" i="5"/>
  <c r="I2351" i="5"/>
  <c r="J2351" i="5"/>
  <c r="R2351" i="5"/>
  <c r="H2351" i="5"/>
  <c r="G5" i="5"/>
  <c r="G1535" i="5"/>
  <c r="X11" i="5"/>
  <c r="X10" i="5"/>
  <c r="X6" i="5"/>
  <c r="W48" i="4"/>
  <c r="W49" i="4"/>
  <c r="W50" i="4"/>
  <c r="X50" i="4"/>
  <c r="V18" i="4"/>
  <c r="W18" i="4"/>
  <c r="X51" i="4"/>
  <c r="Y51" i="4"/>
  <c r="U16" i="4"/>
  <c r="U17" i="4"/>
  <c r="V17" i="4"/>
  <c r="U15" i="4"/>
  <c r="U14" i="4"/>
  <c r="V16" i="4"/>
  <c r="W17" i="4"/>
  <c r="X17" i="4"/>
  <c r="Y50" i="4"/>
  <c r="Z50" i="4"/>
  <c r="Z51" i="4"/>
  <c r="AA51" i="4"/>
  <c r="AB51" i="4"/>
  <c r="AC51" i="4"/>
  <c r="X18" i="4"/>
  <c r="Y18" i="4"/>
  <c r="V15" i="4"/>
  <c r="W16" i="4"/>
  <c r="X48" i="4"/>
  <c r="Y48" i="4"/>
  <c r="X49" i="4"/>
  <c r="Y49" i="4"/>
  <c r="Z49" i="4"/>
  <c r="V14" i="4"/>
  <c r="V13" i="4"/>
  <c r="G124" i="6" a="1"/>
  <c r="G124" i="6"/>
  <c r="C124" i="6"/>
  <c r="W15" i="4"/>
  <c r="X16" i="4"/>
  <c r="Y17" i="4"/>
  <c r="AA50" i="4"/>
  <c r="AB50" i="4"/>
  <c r="AA49" i="4"/>
  <c r="W13" i="4"/>
  <c r="W12" i="4"/>
  <c r="X12" i="4"/>
  <c r="Z48" i="4"/>
  <c r="AA48" i="4"/>
  <c r="Y16" i="4"/>
  <c r="W14" i="4"/>
  <c r="Z17" i="4"/>
  <c r="Z18" i="4"/>
  <c r="X13" i="4"/>
  <c r="X14" i="4"/>
  <c r="AB49" i="4"/>
  <c r="AB48" i="4"/>
  <c r="AC48" i="4"/>
  <c r="AC50" i="4"/>
  <c r="AC49" i="4"/>
  <c r="X15" i="4"/>
  <c r="Y14" i="4"/>
  <c r="Y15" i="4"/>
  <c r="Y13" i="4"/>
  <c r="Y12" i="4"/>
  <c r="Z12" i="4"/>
  <c r="AA12" i="4"/>
  <c r="Z15" i="4"/>
  <c r="Z16" i="4"/>
  <c r="Z13" i="4"/>
  <c r="AA13" i="4" a="1"/>
  <c r="AA13" i="4"/>
  <c r="Z14" i="4"/>
  <c r="B31" i="4"/>
  <c r="S43" i="4"/>
  <c r="A115" i="6"/>
  <c r="G115" i="6"/>
  <c r="A114" i="6"/>
  <c r="G114" i="6"/>
  <c r="S42" i="4"/>
  <c r="T42" i="4"/>
  <c r="U42" i="4"/>
  <c r="B30" i="4"/>
  <c r="A17" i="6"/>
  <c r="G7" i="6"/>
  <c r="H7" i="6"/>
  <c r="O30" i="4"/>
  <c r="T43" i="4"/>
  <c r="A18" i="6"/>
  <c r="O31" i="4"/>
  <c r="F18" i="6"/>
  <c r="H18" i="6"/>
  <c r="F40" i="6"/>
  <c r="F29" i="6"/>
  <c r="H29" i="6"/>
  <c r="P43" i="4"/>
  <c r="B43" i="4"/>
  <c r="A29" i="6"/>
  <c r="P55" i="4"/>
  <c r="P54" i="4"/>
  <c r="P42" i="4"/>
  <c r="B42" i="4"/>
  <c r="A28" i="6"/>
  <c r="D7" i="6"/>
  <c r="C7" i="6"/>
  <c r="F17" i="6"/>
  <c r="H17" i="6"/>
  <c r="F39" i="6"/>
  <c r="F28" i="6"/>
  <c r="H28" i="6"/>
  <c r="S47" i="4"/>
  <c r="D28" i="6"/>
  <c r="K114" i="6"/>
  <c r="C28" i="6"/>
  <c r="F98" i="6"/>
  <c r="H98" i="6"/>
  <c r="F50" i="6"/>
  <c r="H39" i="6"/>
  <c r="F114" i="6"/>
  <c r="B120" i="4"/>
  <c r="A98" i="6"/>
  <c r="B133" i="4"/>
  <c r="A109" i="6"/>
  <c r="B119" i="4"/>
  <c r="A97" i="6"/>
  <c r="B135" i="4"/>
  <c r="A110" i="6"/>
  <c r="B137" i="4"/>
  <c r="A111" i="6"/>
  <c r="B115" i="4"/>
  <c r="A94" i="6"/>
  <c r="B117" i="4"/>
  <c r="A95" i="6"/>
  <c r="B131" i="4"/>
  <c r="A108" i="6"/>
  <c r="B78" i="4"/>
  <c r="A61" i="6"/>
  <c r="B102" i="4"/>
  <c r="A83" i="6"/>
  <c r="B66" i="4"/>
  <c r="A50" i="6"/>
  <c r="B54" i="4"/>
  <c r="A39" i="6"/>
  <c r="B90" i="4"/>
  <c r="A72" i="6"/>
  <c r="B79" i="4"/>
  <c r="A62" i="6"/>
  <c r="B103" i="4"/>
  <c r="A84" i="6"/>
  <c r="B67" i="4"/>
  <c r="A51" i="6"/>
  <c r="B55" i="4"/>
  <c r="A40" i="6"/>
  <c r="B121" i="4"/>
  <c r="A99" i="6"/>
  <c r="B91" i="4"/>
  <c r="A73" i="6"/>
  <c r="D17" i="6"/>
  <c r="C17" i="6"/>
  <c r="D29" i="6"/>
  <c r="C29" i="6"/>
  <c r="K115" i="6"/>
  <c r="F51" i="6"/>
  <c r="F115" i="6"/>
  <c r="H115" i="6"/>
  <c r="D115" i="6"/>
  <c r="H40" i="6"/>
  <c r="F99" i="6"/>
  <c r="H99" i="6"/>
  <c r="D18" i="6"/>
  <c r="C18" i="6"/>
  <c r="H51" i="6"/>
  <c r="F62" i="6"/>
  <c r="H114" i="6"/>
  <c r="D114" i="6"/>
  <c r="B2" i="6"/>
  <c r="F61" i="6"/>
  <c r="H50" i="6"/>
  <c r="D39" i="6"/>
  <c r="C39" i="6"/>
  <c r="C98" i="6"/>
  <c r="D98" i="6"/>
  <c r="D40" i="6"/>
  <c r="C40" i="6"/>
  <c r="D99" i="6"/>
  <c r="C99" i="6"/>
  <c r="T46" i="4"/>
  <c r="T47" i="4"/>
  <c r="U47" i="4"/>
  <c r="V47" i="4"/>
  <c r="W47" i="4"/>
  <c r="X47" i="4"/>
  <c r="Y47" i="4"/>
  <c r="D50" i="6"/>
  <c r="C50" i="6"/>
  <c r="F72" i="6"/>
  <c r="H61" i="6"/>
  <c r="H62" i="6"/>
  <c r="F73" i="6"/>
  <c r="U45" i="4"/>
  <c r="U46" i="4"/>
  <c r="V46" i="4"/>
  <c r="W46" i="4"/>
  <c r="D51" i="6"/>
  <c r="C51" i="6"/>
  <c r="X46" i="4"/>
  <c r="Y46" i="4"/>
  <c r="Z46" i="4"/>
  <c r="AA46" i="4"/>
  <c r="S44" i="4"/>
  <c r="T44" i="4"/>
  <c r="U44" i="4"/>
  <c r="V45" i="4"/>
  <c r="W45" i="4"/>
  <c r="Z47" i="4"/>
  <c r="AA47" i="4"/>
  <c r="H73" i="6"/>
  <c r="F84" i="6"/>
  <c r="H84" i="6"/>
  <c r="D62" i="6"/>
  <c r="C62" i="6"/>
  <c r="C61" i="6"/>
  <c r="D61" i="6"/>
  <c r="H72" i="6"/>
  <c r="F83" i="6"/>
  <c r="H83" i="6"/>
  <c r="AB47" i="4"/>
  <c r="AC47" i="4"/>
  <c r="AB46" i="4"/>
  <c r="AC46" i="4"/>
  <c r="V44" i="4"/>
  <c r="U43" i="4"/>
  <c r="V43" i="4"/>
  <c r="W44" i="4"/>
  <c r="X45" i="4"/>
  <c r="Y45" i="4"/>
  <c r="X44" i="4"/>
  <c r="W43" i="4"/>
  <c r="V42" i="4"/>
  <c r="W42" i="4"/>
  <c r="X43" i="4"/>
  <c r="Y44" i="4"/>
  <c r="Z45" i="4"/>
  <c r="AA45" i="4"/>
  <c r="Z44" i="4"/>
  <c r="Y43" i="4"/>
  <c r="X42" i="4"/>
  <c r="Y42" i="4"/>
  <c r="Z43" i="4"/>
  <c r="AA44" i="4"/>
  <c r="AB45" i="4"/>
  <c r="AC45" i="4"/>
  <c r="D84" i="6"/>
  <c r="C84" i="6"/>
  <c r="C73" i="6"/>
  <c r="D73" i="6"/>
  <c r="D83" i="6"/>
  <c r="C83" i="6"/>
  <c r="C72" i="6"/>
  <c r="D72" i="6"/>
  <c r="S15" i="5"/>
  <c r="S9" i="5"/>
  <c r="S8" i="5"/>
  <c r="S11" i="5"/>
  <c r="S6" i="5"/>
  <c r="S10" i="5"/>
  <c r="S7" i="5"/>
  <c r="C115" i="6"/>
  <c r="H124" i="6"/>
  <c r="D124" i="6"/>
  <c r="C114" i="6"/>
  <c r="D53" i="4"/>
  <c r="S12" i="5"/>
  <c r="D41" i="4"/>
  <c r="D77" i="4"/>
  <c r="X7" i="5"/>
  <c r="T7" i="5"/>
  <c r="S5" i="5"/>
  <c r="T6" i="5"/>
  <c r="T11" i="5"/>
  <c r="T8" i="5"/>
  <c r="T9" i="5"/>
  <c r="T15" i="5"/>
  <c r="T10" i="5"/>
  <c r="T5" i="5"/>
  <c r="AA14" i="4" a="1"/>
  <c r="AA14" i="4"/>
  <c r="B32" i="4"/>
  <c r="A19" i="6"/>
  <c r="F19" i="6"/>
  <c r="H19" i="6"/>
  <c r="AA15" i="4" a="1"/>
  <c r="AA15" i="4"/>
  <c r="B33" i="4"/>
  <c r="A20" i="6"/>
  <c r="F20" i="6"/>
  <c r="H20" i="6"/>
  <c r="AA16" i="4" a="1"/>
  <c r="AA16" i="4"/>
  <c r="B34" i="4"/>
  <c r="A21" i="6"/>
  <c r="F21" i="6"/>
  <c r="H21" i="6"/>
  <c r="AA17" i="4" a="1"/>
  <c r="AA17" i="4"/>
  <c r="B35" i="4"/>
  <c r="A22" i="6"/>
  <c r="F22" i="6"/>
  <c r="H22" i="6"/>
  <c r="F30" i="6"/>
  <c r="H30" i="6"/>
  <c r="F31" i="6"/>
  <c r="H31" i="6"/>
  <c r="F32" i="6"/>
  <c r="H32" i="6"/>
  <c r="F33" i="6"/>
  <c r="H33" i="6"/>
  <c r="F41" i="6"/>
  <c r="H41" i="6"/>
  <c r="F42" i="6"/>
  <c r="H42" i="6"/>
  <c r="F43" i="6"/>
  <c r="H43" i="6"/>
  <c r="F44" i="6"/>
  <c r="H44" i="6"/>
  <c r="F52" i="6"/>
  <c r="H52" i="6"/>
  <c r="F53" i="6"/>
  <c r="H53" i="6"/>
  <c r="F54" i="6"/>
  <c r="H54" i="6"/>
  <c r="F55" i="6"/>
  <c r="H55" i="6"/>
  <c r="F63" i="6"/>
  <c r="H63" i="6"/>
  <c r="F64" i="6"/>
  <c r="H64" i="6"/>
  <c r="F65" i="6"/>
  <c r="H65" i="6"/>
  <c r="F66" i="6"/>
  <c r="H66" i="6"/>
  <c r="F74" i="6"/>
  <c r="H74" i="6"/>
  <c r="F75" i="6"/>
  <c r="H75" i="6"/>
  <c r="F76" i="6"/>
  <c r="H76" i="6"/>
  <c r="F77" i="6"/>
  <c r="H77" i="6"/>
  <c r="F85" i="6"/>
  <c r="H85" i="6"/>
  <c r="F86" i="6"/>
  <c r="H86" i="6"/>
  <c r="F87" i="6"/>
  <c r="H87" i="6"/>
  <c r="F88" i="6"/>
  <c r="H88" i="6"/>
  <c r="F94" i="6"/>
  <c r="H94" i="6"/>
  <c r="F95" i="6"/>
  <c r="H95" i="6"/>
  <c r="F96" i="6"/>
  <c r="H96" i="6"/>
  <c r="F100" i="6"/>
  <c r="H100" i="6"/>
  <c r="F101" i="6"/>
  <c r="H101" i="6"/>
  <c r="F102" i="6"/>
  <c r="H102" i="6"/>
  <c r="F103" i="6"/>
  <c r="H103" i="6"/>
  <c r="F108" i="6"/>
  <c r="H108" i="6"/>
  <c r="F109" i="6"/>
  <c r="H109" i="6"/>
  <c r="F110" i="6"/>
  <c r="H110" i="6"/>
  <c r="F111" i="6"/>
  <c r="H111" i="6"/>
  <c r="F116" i="6"/>
  <c r="A116" i="6"/>
  <c r="G116" i="6"/>
  <c r="H116" i="6"/>
  <c r="F117" i="6"/>
  <c r="A117" i="6"/>
  <c r="G117" i="6"/>
  <c r="H117" i="6"/>
  <c r="F118" i="6"/>
  <c r="A118" i="6"/>
  <c r="G118" i="6"/>
  <c r="H118" i="6"/>
  <c r="F119" i="6"/>
  <c r="A119" i="6"/>
  <c r="G119" i="6"/>
  <c r="H119" i="6"/>
  <c r="H125" i="6"/>
  <c r="D2" i="6"/>
  <c r="C117" i="6"/>
  <c r="C119" i="6"/>
  <c r="D119" i="6"/>
  <c r="AB44" i="4"/>
  <c r="AA43" i="4"/>
  <c r="Z42" i="4"/>
  <c r="AA42" i="4"/>
  <c r="AB43" i="4"/>
  <c r="AC44" i="4"/>
  <c r="AC43" i="4"/>
  <c r="D88" i="6"/>
  <c r="C88" i="6"/>
  <c r="AB42" i="4"/>
  <c r="AC42" i="4"/>
  <c r="C77" i="6"/>
  <c r="D77" i="6"/>
  <c r="D76" i="6"/>
  <c r="C76" i="6"/>
  <c r="D87" i="6"/>
  <c r="C87" i="6"/>
  <c r="C75" i="6"/>
  <c r="D75" i="6"/>
  <c r="C95" i="6"/>
  <c r="D95" i="6"/>
  <c r="C86" i="6"/>
  <c r="D86" i="6"/>
  <c r="D96" i="6"/>
  <c r="C96" i="6"/>
  <c r="C65" i="6"/>
  <c r="D65" i="6"/>
  <c r="C66" i="6"/>
  <c r="D66" i="6"/>
  <c r="AA18" i="4" a="1"/>
  <c r="AA18" i="4"/>
  <c r="AA19" i="4" a="1"/>
  <c r="AA19" i="4"/>
  <c r="AA20" i="4" a="1"/>
  <c r="AA20" i="4"/>
  <c r="B38" i="4"/>
  <c r="O38" i="4"/>
  <c r="P62" i="4"/>
  <c r="B110" i="4"/>
  <c r="A91" i="6"/>
  <c r="B128" i="4"/>
  <c r="A106" i="6"/>
  <c r="B62" i="4"/>
  <c r="A47" i="6"/>
  <c r="B98" i="4"/>
  <c r="A80" i="6"/>
  <c r="B74" i="4"/>
  <c r="A58" i="6"/>
  <c r="B86" i="4"/>
  <c r="A69" i="6"/>
  <c r="B37" i="4"/>
  <c r="O37" i="4"/>
  <c r="P61" i="4"/>
  <c r="B73" i="4"/>
  <c r="A57" i="6"/>
  <c r="B85" i="4"/>
  <c r="A68" i="6"/>
  <c r="B61" i="4"/>
  <c r="A46" i="6"/>
  <c r="B97" i="4"/>
  <c r="A79" i="6"/>
  <c r="B127" i="4"/>
  <c r="A105" i="6"/>
  <c r="B109" i="4"/>
  <c r="A90" i="6"/>
  <c r="C55" i="6"/>
  <c r="D55" i="6"/>
  <c r="D85" i="6"/>
  <c r="C85" i="6"/>
  <c r="C111" i="6"/>
  <c r="D111" i="6"/>
  <c r="C74" i="6"/>
  <c r="D74" i="6"/>
  <c r="C108" i="6"/>
  <c r="D108" i="6"/>
  <c r="D110" i="6"/>
  <c r="C110" i="6"/>
  <c r="C64" i="6"/>
  <c r="D64" i="6"/>
  <c r="P50" i="4"/>
  <c r="B50" i="4"/>
  <c r="A36" i="6"/>
  <c r="D94" i="6"/>
  <c r="C94" i="6"/>
  <c r="C54" i="6"/>
  <c r="D54" i="6"/>
  <c r="C109" i="6"/>
  <c r="D109" i="6"/>
  <c r="B36" i="4"/>
  <c r="O36" i="4"/>
  <c r="P60" i="4"/>
  <c r="B84" i="4"/>
  <c r="A67" i="6"/>
  <c r="B96" i="4"/>
  <c r="A78" i="6"/>
  <c r="B60" i="4"/>
  <c r="A45" i="6"/>
  <c r="B72" i="4"/>
  <c r="A56" i="6"/>
  <c r="B126" i="4"/>
  <c r="A104" i="6"/>
  <c r="B108" i="4"/>
  <c r="A89" i="6"/>
  <c r="C43" i="6"/>
  <c r="D43" i="6"/>
  <c r="C53" i="6"/>
  <c r="D53" i="6"/>
  <c r="C102" i="6"/>
  <c r="D102" i="6"/>
  <c r="P49" i="4"/>
  <c r="B49" i="4"/>
  <c r="A35" i="6"/>
  <c r="A25" i="6"/>
  <c r="C118" i="6"/>
  <c r="C63" i="6"/>
  <c r="D63" i="6"/>
  <c r="C44" i="6"/>
  <c r="D44" i="6"/>
  <c r="C103" i="6"/>
  <c r="D103" i="6"/>
  <c r="K119" i="6"/>
  <c r="D33" i="6"/>
  <c r="C33" i="6"/>
  <c r="C21" i="6"/>
  <c r="D21" i="6"/>
  <c r="D118" i="6"/>
  <c r="A122" i="6"/>
  <c r="C32" i="6"/>
  <c r="D32" i="6"/>
  <c r="K118" i="6"/>
  <c r="A24" i="6"/>
  <c r="P48" i="4"/>
  <c r="B48" i="4"/>
  <c r="A34" i="6"/>
  <c r="C42" i="6"/>
  <c r="D42" i="6"/>
  <c r="O35" i="4"/>
  <c r="P59" i="4"/>
  <c r="B125" i="4"/>
  <c r="A103" i="6"/>
  <c r="B59" i="4"/>
  <c r="A44" i="6"/>
  <c r="B83" i="4"/>
  <c r="A66" i="6"/>
  <c r="B107" i="4"/>
  <c r="A88" i="6"/>
  <c r="B71" i="4"/>
  <c r="A55" i="6"/>
  <c r="B95" i="4"/>
  <c r="A77" i="6"/>
  <c r="C52" i="6"/>
  <c r="D52" i="6"/>
  <c r="C101" i="6"/>
  <c r="D101" i="6"/>
  <c r="C22" i="6"/>
  <c r="D22" i="6"/>
  <c r="P47" i="4"/>
  <c r="B47" i="4"/>
  <c r="A33" i="6"/>
  <c r="D116" i="6"/>
  <c r="C20" i="6"/>
  <c r="D20" i="6"/>
  <c r="D117" i="6"/>
  <c r="C100" i="6"/>
  <c r="D100" i="6"/>
  <c r="A121" i="6"/>
  <c r="A23" i="6"/>
  <c r="C41" i="6"/>
  <c r="D41" i="6"/>
  <c r="C31" i="6"/>
  <c r="D31" i="6"/>
  <c r="K117" i="6"/>
  <c r="C19" i="6"/>
  <c r="D19" i="6"/>
  <c r="C30" i="6"/>
  <c r="D30" i="6"/>
  <c r="K116" i="6"/>
  <c r="C116" i="6"/>
  <c r="A120" i="6"/>
  <c r="O34" i="4"/>
  <c r="P46" i="4"/>
  <c r="B46" i="4"/>
  <c r="A32" i="6"/>
  <c r="P58" i="4"/>
  <c r="B124" i="4"/>
  <c r="A102" i="6"/>
  <c r="B106" i="4"/>
  <c r="A87" i="6"/>
  <c r="B94" i="4"/>
  <c r="A76" i="6"/>
  <c r="B58" i="4"/>
  <c r="A43" i="6"/>
  <c r="B70" i="4"/>
  <c r="A54" i="6"/>
  <c r="B82" i="4"/>
  <c r="A65" i="6"/>
  <c r="O33" i="4"/>
  <c r="P45" i="4"/>
  <c r="B45" i="4"/>
  <c r="A31" i="6"/>
  <c r="P57" i="4"/>
  <c r="B123" i="4"/>
  <c r="A101" i="6"/>
  <c r="B57" i="4"/>
  <c r="A42" i="6"/>
  <c r="B81" i="4"/>
  <c r="A64" i="6"/>
  <c r="B69" i="4"/>
  <c r="A53" i="6"/>
  <c r="B93" i="4"/>
  <c r="A75" i="6"/>
  <c r="B105" i="4"/>
  <c r="A86" i="6"/>
  <c r="O32" i="4"/>
  <c r="P56" i="4"/>
  <c r="B122" i="4"/>
  <c r="A100" i="6"/>
  <c r="B104" i="4"/>
  <c r="A85" i="6"/>
  <c r="B68" i="4"/>
  <c r="A52" i="6"/>
  <c r="B80" i="4"/>
  <c r="A63" i="6"/>
  <c r="B56" i="4"/>
  <c r="A41" i="6"/>
  <c r="B92" i="4"/>
  <c r="A74" i="6"/>
  <c r="P44" i="4"/>
  <c r="B44" i="4"/>
  <c r="A30" i="6"/>
  <c r="AA21" i="4" a="1"/>
  <c r="AA21" i="4"/>
  <c r="A123" i="6"/>
  <c r="B39" i="4"/>
  <c r="A26" i="6"/>
  <c r="AA22" i="4"/>
  <c r="AA23" i="4"/>
  <c r="Q41" i="4"/>
  <c r="B41" i="4"/>
  <c r="A27" i="6"/>
  <c r="Q53" i="4"/>
  <c r="B77" i="4"/>
  <c r="A60" i="6"/>
  <c r="B89" i="4"/>
  <c r="A71" i="6"/>
  <c r="B65" i="4"/>
  <c r="A49" i="6"/>
  <c r="B53" i="4"/>
  <c r="A38" i="6"/>
  <c r="B101" i="4"/>
  <c r="A82" i="6"/>
  <c r="O39" i="4"/>
  <c r="P63" i="4"/>
  <c r="P51" i="4"/>
  <c r="B51" i="4"/>
  <c r="A37" i="6"/>
  <c r="B99" i="4"/>
  <c r="A81" i="6"/>
  <c r="B63" i="4"/>
  <c r="A48" i="6"/>
  <c r="B87" i="4"/>
  <c r="A70" i="6"/>
  <c r="B129" i="4"/>
  <c r="A107" i="6"/>
  <c r="B75" i="4"/>
  <c r="A59" i="6"/>
  <c r="B111" i="4"/>
  <c r="A9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<sst xmlns="http://schemas.openxmlformats.org/spreadsheetml/2006/main" count="28090" uniqueCount="20092">
  <si>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</si>
  <si>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</si>
  <si>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</si>
  <si>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</si>
  <si>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</si>
  <si>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</si>
  <si>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</si>
  <si>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</si>
  <si>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</si>
  <si>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</si>
  <si>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</si>
  <si>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</si>
  <si>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</si>
  <si>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</si>
  <si>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</si>
  <si>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</si>
  <si>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</si>
  <si>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</si>
  <si>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</si>
  <si>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</si>
  <si>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</si>
  <si>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</si>
  <si>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</si>
  <si>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</si>
  <si>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</si>
  <si>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</si>
  <si>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</si>
  <si>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</si>
  <si>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</si>
  <si>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</si>
  <si>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</si>
  <si>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</si>
  <si>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</si>
  <si>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</si>
  <si>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</si>
  <si>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</si>
  <si>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</si>
  <si>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</si>
  <si>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</si>
  <si>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</si>
  <si>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</si>
  <si>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</si>
  <si>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</si>
  <si>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</si>
  <si>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</si>
  <si>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</si>
  <si>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</si>
  <si>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</si>
  <si>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</si>
  <si>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</si>
  <si>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</si>
  <si>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</si>
  <si>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</si>
  <si>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</si>
  <si>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</si>
  <si>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</si>
  <si>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</si>
  <si>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</si>
  <si>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</si>
  <si>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</si>
  <si>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</si>
  <si>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</si>
  <si>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</si>
  <si>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</si>
  <si>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</si>
  <si>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</si>
  <si>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</si>
  <si>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</si>
  <si>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</si>
  <si>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</si>
  <si>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</si>
  <si>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</si>
  <si>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</si>
  <si>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</si>
  <si>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</si>
  <si>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</si>
  <si>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</si>
  <si>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</si>
  <si>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</si>
  <si>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</si>
  <si>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</si>
  <si>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</si>
  <si>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</si>
  <si>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</si>
  <si>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</si>
  <si>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</si>
  <si>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</si>
  <si>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</si>
  <si>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</si>
  <si>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</si>
  <si>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</si>
  <si>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</si>
  <si>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</si>
  <si>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</si>
  <si>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</si>
  <si>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</si>
  <si>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</si>
  <si>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</si>
  <si>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</si>
  <si>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</si>
  <si>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</si>
  <si>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</si>
  <si>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</si>
  <si>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</si>
  <si>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</si>
  <si>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</si>
  <si>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</si>
  <si>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</si>
  <si>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</si>
  <si>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</si>
  <si>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</si>
  <si>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</si>
  <si>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</si>
  <si>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</si>
  <si>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</si>
  <si>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</si>
  <si>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</si>
  <si>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</si>
  <si>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</si>
  <si>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</si>
  <si>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</si>
  <si>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</si>
  <si>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</si>
  <si>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</si>
  <si>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</si>
  <si>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</si>
  <si>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</si>
  <si>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</si>
  <si>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</si>
  <si>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</si>
  <si>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</si>
  <si>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</si>
  <si>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</si>
  <si>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</si>
  <si>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</si>
  <si>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</si>
  <si>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</si>
  <si>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</si>
  <si>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</si>
  <si>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</si>
  <si>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</si>
  <si>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</si>
  <si>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</si>
  <si>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</si>
  <si>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</si>
  <si>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</si>
  <si>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</si>
  <si>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</si>
  <si>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</si>
  <si>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</si>
  <si>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</si>
  <si>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</si>
  <si>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</si>
  <si>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</si>
  <si>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</si>
  <si>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</si>
  <si>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</si>
  <si>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</si>
  <si>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</si>
  <si>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</si>
  <si>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</si>
  <si>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</si>
  <si>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</si>
  <si>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</si>
  <si>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</si>
  <si>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</si>
  <si>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</si>
  <si>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</si>
  <si>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</si>
  <si>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</si>
  <si>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</si>
  <si>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</si>
  <si>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</si>
  <si>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</si>
  <si>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</si>
  <si>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</si>
  <si>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</si>
  <si>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</si>
  <si>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</si>
  <si>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</si>
  <si>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</si>
  <si>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</si>
  <si>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</si>
  <si>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</si>
  <si>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</si>
  <si>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</si>
  <si>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</si>
  <si>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</si>
  <si>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</si>
  <si>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</si>
  <si>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</si>
  <si>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</si>
  <si>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</si>
  <si>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</si>
  <si>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</si>
  <si>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</si>
  <si>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</si>
  <si>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</si>
  <si>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</si>
  <si>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</si>
  <si>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</si>
  <si>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</si>
  <si>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</si>
  <si>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</si>
  <si>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</si>
  <si>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</si>
  <si>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</si>
  <si>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</si>
  <si>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</si>
  <si>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</si>
  <si>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</si>
  <si>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</si>
  <si>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</si>
  <si>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</si>
  <si>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</si>
  <si>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</si>
  <si>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</si>
  <si>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</si>
  <si>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</si>
  <si>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</si>
  <si>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</si>
  <si>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</si>
  <si>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</si>
  <si>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</si>
  <si>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</si>
  <si>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</si>
  <si>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</si>
  <si>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</si>
  <si>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</si>
  <si>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</si>
  <si>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</si>
  <si>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</si>
  <si>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</si>
  <si>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</si>
  <si>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</si>
  <si>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</si>
  <si>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</si>
  <si>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</si>
  <si>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</si>
  <si>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</si>
  <si>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</si>
  <si>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</si>
  <si>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</si>
  <si>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</si>
  <si>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</si>
  <si>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</si>
  <si>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</si>
  <si>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</si>
  <si>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</si>
  <si>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</si>
  <si>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</si>
  <si>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</si>
  <si>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</si>
  <si>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</si>
  <si>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</si>
  <si>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</si>
  <si>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</si>
  <si>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</si>
  <si>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</si>
  <si>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</si>
  <si>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</si>
  <si>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</si>
  <si>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</si>
  <si>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</si>
  <si>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</si>
  <si>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</si>
  <si>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</si>
  <si>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</si>
  <si>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</si>
  <si>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</si>
  <si>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</si>
  <si>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</si>
  <si>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</si>
  <si>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</si>
  <si>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</si>
  <si>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</si>
  <si>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</si>
  <si>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</si>
  <si>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</si>
  <si>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</si>
  <si>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</si>
  <si>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</si>
  <si>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</si>
  <si>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</si>
  <si>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</si>
  <si>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</si>
  <si>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</si>
  <si>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</si>
  <si>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</si>
  <si>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</si>
  <si>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</si>
  <si>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</si>
  <si>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</si>
  <si>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</si>
  <si>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</si>
  <si>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</si>
  <si>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</si>
  <si>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</si>
  <si>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</si>
  <si>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</si>
  <si>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</si>
  <si>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</si>
  <si>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</si>
  <si>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</si>
  <si>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</si>
  <si>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</si>
  <si>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</si>
  <si>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</si>
  <si>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</si>
  <si>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</si>
  <si>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</si>
  <si>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</si>
  <si>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</si>
  <si>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</si>
  <si>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</si>
  <si>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</si>
  <si>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</si>
  <si>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</si>
  <si>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</si>
  <si>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</si>
  <si>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</si>
  <si>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</si>
  <si>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</si>
  <si>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</si>
  <si>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</si>
  <si>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</si>
  <si>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</si>
  <si>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</si>
  <si>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</si>
  <si>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</si>
  <si>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</si>
  <si>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</si>
  <si>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</si>
  <si>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</si>
  <si>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</si>
  <si>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</si>
  <si>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</si>
  <si>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</si>
  <si>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</si>
  <si>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</si>
  <si>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</si>
  <si>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</si>
  <si>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</si>
  <si>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</si>
  <si>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</si>
  <si>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</si>
  <si>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</si>
  <si>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</si>
  <si>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</si>
  <si>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</si>
  <si>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</si>
  <si>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</si>
  <si>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</si>
  <si>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</si>
  <si>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</si>
  <si>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</si>
  <si>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</si>
  <si>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</si>
  <si>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</si>
  <si>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</si>
  <si>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</si>
  <si>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</si>
  <si>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</si>
  <si>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</si>
  <si>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</si>
  <si>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</si>
  <si>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</si>
  <si>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</si>
  <si>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</si>
  <si>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</si>
  <si>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</si>
  <si>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</si>
  <si>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</si>
  <si>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</si>
  <si>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</si>
  <si>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</si>
  <si>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</si>
  <si>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</si>
  <si>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</si>
  <si>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</si>
  <si>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</si>
  <si>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</si>
  <si>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</si>
  <si>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</si>
  <si>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</si>
  <si>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</si>
  <si>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</si>
  <si>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</si>
  <si>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</si>
  <si>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</si>
  <si>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</si>
  <si>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</si>
  <si>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</si>
  <si>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</si>
  <si>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</si>
  <si>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</si>
  <si>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</si>
  <si>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</si>
  <si>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</si>
  <si>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</si>
  <si>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</si>
  <si>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</si>
  <si>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</si>
  <si>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</si>
  <si>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</si>
  <si>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</si>
  <si>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</si>
  <si>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</si>
  <si>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</si>
  <si>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</si>
  <si>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</si>
  <si>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</si>
  <si>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</si>
  <si>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</si>
  <si>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</si>
  <si>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</si>
  <si>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</si>
  <si>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</si>
  <si>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</si>
  <si>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</si>
  <si>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</si>
  <si>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</si>
  <si>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</si>
  <si>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</si>
  <si>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</si>
  <si>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</si>
  <si>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</si>
  <si>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</si>
  <si>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</si>
  <si>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</si>
  <si>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</si>
  <si>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</si>
  <si>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</si>
  <si>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</si>
  <si>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</si>
  <si>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</si>
  <si>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</si>
  <si>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</si>
  <si>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</si>
  <si>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</si>
  <si>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</si>
  <si>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</si>
  <si>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</si>
  <si>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</si>
  <si>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</si>
  <si>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</si>
  <si>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</si>
  <si>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</si>
  <si>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</si>
  <si>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</si>
  <si>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</si>
  <si>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</si>
  <si>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</si>
  <si>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</si>
  <si>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</si>
  <si>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</si>
  <si>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</si>
  <si>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</si>
  <si>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</si>
  <si>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</si>
  <si>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</si>
  <si>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</si>
  <si>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</si>
  <si>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</si>
  <si>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</si>
  <si>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</si>
  <si>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</si>
  <si>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</si>
  <si>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</si>
  <si>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</si>
  <si>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</si>
  <si>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</si>
  <si>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</si>
  <si>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</si>
  <si>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</si>
  <si>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</si>
  <si>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</si>
  <si>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</si>
  <si>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</si>
  <si>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</si>
  <si>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</si>
  <si>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</si>
  <si>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</si>
  <si>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</si>
  <si>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</si>
  <si>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</si>
  <si>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</si>
  <si>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</si>
  <si>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</si>
  <si>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</si>
  <si>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</si>
  <si>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</si>
  <si>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</si>
  <si>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</si>
  <si>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</si>
  <si>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</si>
  <si>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</si>
  <si>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</si>
  <si>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</si>
  <si>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</si>
  <si>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</si>
  <si>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</si>
  <si>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</si>
  <si>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</si>
  <si>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</si>
  <si>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</si>
  <si>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</si>
  <si>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</si>
  <si>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</si>
  <si>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</si>
  <si>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</si>
  <si>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</si>
  <si>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</si>
  <si>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</si>
  <si>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</si>
  <si>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</si>
  <si>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</si>
  <si>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</si>
  <si>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</si>
  <si>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</si>
  <si>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</si>
  <si>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</si>
  <si>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</si>
  <si>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</si>
  <si>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</si>
  <si>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</si>
  <si>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</si>
  <si>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</si>
  <si>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</si>
  <si>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</si>
  <si>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</si>
  <si>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</si>
  <si>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</si>
  <si>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</si>
  <si>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</si>
  <si>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</si>
  <si>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</si>
  <si>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</si>
  <si>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</si>
  <si>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</si>
  <si>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</si>
  <si>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</si>
  <si>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</si>
  <si>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</si>
  <si>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</si>
  <si>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</si>
  <si>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</si>
  <si>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</si>
  <si>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</si>
  <si>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</si>
  <si>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</si>
  <si>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</si>
  <si>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</si>
  <si>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</si>
  <si>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</si>
  <si>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</si>
  <si>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</si>
  <si>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</si>
  <si>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</si>
  <si>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</si>
  <si>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</si>
  <si>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</si>
  <si>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</si>
  <si>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</si>
  <si>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</si>
  <si>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</si>
  <si>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</si>
  <si>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</si>
  <si>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</si>
  <si>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</si>
  <si>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</si>
  <si>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</si>
  <si>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</si>
  <si>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</si>
  <si>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</si>
  <si>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</si>
  <si>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</si>
  <si>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</si>
  <si>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</si>
  <si>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</si>
  <si>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</si>
  <si>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</si>
  <si>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</si>
  <si>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</si>
  <si>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</si>
  <si>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</si>
  <si>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</si>
  <si>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</si>
  <si>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</si>
  <si>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</si>
  <si>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</si>
  <si>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</si>
  <si>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</si>
  <si>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</si>
  <si>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</si>
  <si>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</si>
  <si>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</si>
  <si>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</si>
  <si>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</si>
  <si>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</si>
  <si>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</si>
  <si>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</si>
  <si>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</si>
  <si>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</si>
  <si>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</si>
  <si>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</si>
  <si>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</si>
  <si>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</si>
  <si>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</si>
  <si>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</si>
  <si>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</si>
  <si>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</si>
  <si>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</si>
  <si>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</si>
  <si>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</si>
  <si>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</si>
  <si>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</si>
  <si>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</si>
  <si>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</si>
  <si>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</si>
  <si>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</si>
  <si>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</si>
  <si>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</si>
  <si>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</si>
  <si>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</si>
  <si>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</si>
  <si>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</si>
  <si>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</si>
  <si>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</si>
  <si>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</si>
  <si>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</si>
  <si>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</si>
  <si>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</si>
  <si>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</si>
  <si>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</si>
  <si>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</si>
  <si>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</si>
  <si>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</si>
  <si>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</si>
  <si>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</si>
  <si>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</si>
  <si>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</si>
  <si>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</si>
  <si>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</si>
  <si>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</si>
  <si>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</si>
  <si>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</si>
  <si>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</si>
  <si>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</si>
  <si>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</si>
  <si>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</si>
  <si>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</si>
  <si>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</si>
  <si>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</si>
  <si>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</si>
  <si>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</si>
  <si>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</si>
  <si>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</si>
  <si>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</si>
  <si>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</si>
  <si>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</si>
  <si>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</si>
  <si>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</si>
  <si>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</si>
  <si>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</si>
  <si>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</si>
  <si>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</si>
  <si>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</si>
  <si>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</si>
  <si>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</si>
  <si>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</si>
  <si>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</si>
  <si>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</si>
  <si>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</si>
  <si>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</si>
  <si>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</si>
  <si>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</si>
  <si>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</si>
  <si>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</si>
  <si>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</si>
  <si>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</si>
  <si>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</si>
  <si>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</si>
  <si>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</si>
  <si>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</si>
  <si>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</si>
  <si>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</si>
  <si>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</si>
  <si>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</si>
  <si>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</si>
  <si>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</si>
  <si>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</si>
  <si>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</si>
  <si>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</si>
  <si>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</si>
  <si>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</si>
  <si>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</si>
  <si>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</si>
  <si>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</si>
  <si>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</si>
  <si>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</si>
  <si>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</si>
  <si>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</si>
  <si>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</si>
  <si>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</si>
  <si>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</si>
  <si>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</si>
  <si>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</si>
  <si>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</si>
  <si>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</si>
  <si>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</si>
  <si>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</si>
  <si>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</si>
  <si>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</si>
  <si>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</si>
  <si>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</si>
  <si>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</si>
  <si>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</si>
  <si>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</si>
  <si>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</si>
  <si>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</si>
  <si>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</si>
  <si>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</si>
  <si>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</si>
  <si>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</si>
  <si>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</si>
  <si>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</si>
  <si>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</si>
  <si>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</si>
  <si>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</si>
  <si>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</si>
  <si>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</si>
  <si>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</si>
  <si>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</si>
  <si>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</si>
  <si>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</si>
  <si>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</si>
  <si>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</si>
  <si>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</si>
  <si>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</si>
  <si>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</si>
  <si>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</si>
  <si>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</si>
  <si>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</si>
  <si>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</si>
  <si>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</si>
  <si>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</si>
  <si>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</si>
  <si>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</si>
  <si>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</si>
  <si>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</si>
  <si>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</si>
  <si>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</si>
  <si>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</si>
  <si>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</si>
  <si>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</si>
  <si>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</si>
  <si>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</si>
  <si>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</si>
  <si>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</si>
  <si>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</si>
  <si>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</si>
  <si>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</si>
  <si>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</si>
  <si>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</si>
  <si>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</si>
  <si>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</si>
  <si>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</si>
  <si>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</si>
  <si>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</si>
  <si>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</si>
  <si>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</si>
  <si>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</si>
  <si>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</si>
  <si>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</si>
  <si>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</si>
  <si>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</si>
  <si>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</si>
  <si>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</si>
  <si>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</si>
  <si>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</si>
  <si>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</si>
  <si>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</si>
  <si>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</si>
  <si>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</si>
  <si>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</si>
  <si>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</si>
  <si>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</si>
  <si>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</si>
  <si>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</si>
  <si>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</si>
  <si>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</si>
  <si>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</si>
  <si>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</si>
  <si>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</si>
  <si>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</si>
  <si>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</si>
  <si>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</si>
  <si>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</si>
  <si>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</si>
  <si>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</si>
  <si>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</si>
  <si>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</si>
  <si>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</si>
  <si>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</si>
  <si>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</si>
  <si>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</si>
  <si>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</si>
  <si>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</si>
  <si>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</si>
  <si>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</si>
  <si>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</si>
  <si>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</si>
  <si>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</si>
  <si>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</si>
  <si>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</si>
  <si>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</si>
  <si>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</si>
  <si>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</si>
  <si>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</si>
  <si>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</si>
  <si>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</si>
  <si>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</si>
  <si>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</si>
  <si>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</si>
  <si>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</si>
  <si>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</si>
  <si>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</si>
  <si>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</si>
  <si>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</si>
  <si>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</si>
  <si>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</si>
  <si>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</si>
  <si>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</si>
  <si>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</si>
  <si>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</si>
  <si>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</si>
  <si>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</si>
  <si>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</si>
  <si>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</si>
  <si>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</si>
  <si>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</si>
  <si>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</si>
  <si>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</si>
  <si>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</si>
  <si>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</si>
  <si>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</si>
  <si>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</si>
  <si>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</si>
  <si>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</si>
  <si>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</si>
  <si>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</si>
  <si>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</si>
  <si>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</si>
  <si>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</si>
  <si>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</si>
  <si>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</si>
  <si>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</si>
  <si>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</si>
  <si>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</si>
  <si>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</si>
  <si>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</si>
  <si>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</si>
  <si>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</si>
  <si>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</si>
  <si>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</si>
  <si>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</si>
  <si>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</si>
  <si>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</si>
  <si>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</si>
  <si>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</si>
  <si>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</si>
  <si>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</si>
  <si>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</si>
  <si>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</si>
  <si>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</si>
  <si>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</si>
  <si>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</si>
  <si>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</si>
  <si>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</si>
  <si>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</si>
  <si>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</si>
  <si>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</si>
  <si>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</si>
  <si>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</si>
  <si>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</si>
  <si>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</si>
  <si>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</si>
  <si>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</si>
  <si>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</si>
  <si>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</si>
  <si>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</si>
  <si>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</si>
  <si>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</si>
  <si>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</si>
  <si>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</si>
  <si>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</si>
  <si>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</si>
  <si>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</si>
  <si>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</si>
  <si>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</si>
  <si>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</si>
  <si>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</si>
  <si>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</si>
  <si>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</si>
  <si>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</si>
  <si>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</si>
  <si>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</si>
  <si>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</si>
  <si>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</si>
  <si>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</si>
  <si>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</si>
  <si>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</si>
  <si>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</si>
  <si>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</si>
  <si>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</si>
  <si>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</si>
  <si>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</si>
  <si>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</si>
  <si>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</si>
  <si>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</si>
  <si>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</si>
  <si>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</si>
  <si>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</si>
  <si>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</si>
  <si>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</si>
  <si>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</si>
  <si>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</si>
  <si>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</si>
  <si>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</si>
  <si>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</si>
  <si>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</si>
  <si>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</si>
  <si>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</si>
  <si>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</si>
  <si>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</si>
  <si>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</si>
  <si>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</si>
  <si>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</si>
  <si>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</si>
  <si>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</si>
  <si>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</si>
  <si>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</si>
  <si>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</si>
  <si>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</si>
  <si>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</si>
  <si>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</si>
  <si>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</si>
  <si>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</si>
  <si>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</si>
  <si>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</si>
  <si>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</si>
  <si>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</si>
  <si>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</si>
  <si>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</si>
  <si>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</si>
  <si>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</si>
  <si>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</si>
  <si>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</si>
  <si>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</si>
  <si>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</si>
  <si>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</si>
  <si>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</si>
  <si>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</si>
  <si>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</si>
  <si>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</si>
  <si>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</si>
  <si>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</si>
  <si>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</si>
  <si>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</si>
  <si>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</si>
  <si>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</si>
  <si>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</si>
  <si>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</si>
  <si>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</si>
  <si>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</si>
  <si>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</si>
  <si>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</si>
  <si>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</si>
  <si>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</si>
  <si>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</si>
  <si>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</si>
  <si>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</si>
  <si>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</si>
  <si>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</si>
  <si>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</si>
  <si>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</si>
  <si>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</si>
  <si>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</si>
  <si>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</si>
  <si>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</si>
  <si>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</si>
  <si>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</si>
  <si>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</si>
  <si>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</si>
  <si>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</si>
  <si>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</si>
  <si>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</si>
  <si>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</si>
  <si>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</si>
  <si>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</si>
  <si>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</si>
  <si>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</si>
  <si>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</si>
  <si>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</si>
  <si>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</si>
  <si>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</si>
  <si>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</si>
  <si>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</si>
  <si>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</si>
  <si>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</si>
  <si>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</si>
  <si>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</si>
  <si>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</si>
  <si>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</si>
  <si>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</si>
  <si>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</si>
  <si>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</si>
  <si>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</si>
  <si>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</si>
  <si>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</si>
  <si>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</si>
  <si>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</si>
  <si>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</si>
  <si>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</si>
  <si>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</si>
  <si>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</si>
  <si>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</si>
  <si>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</si>
  <si>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</si>
  <si>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</si>
  <si>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</si>
  <si>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</si>
  <si>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</si>
  <si>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</si>
  <si>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</si>
  <si>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</si>
  <si>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</si>
  <si>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</si>
  <si>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</si>
  <si>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</si>
  <si>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</si>
  <si>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</si>
  <si>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</si>
  <si>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</si>
  <si>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</si>
  <si>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</si>
  <si>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</si>
  <si>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</si>
  <si>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</si>
  <si>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</si>
  <si>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</si>
  <si>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</si>
  <si>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</si>
  <si>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</si>
  <si>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</si>
  <si>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</si>
  <si>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</si>
  <si>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</si>
  <si>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</si>
  <si>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</si>
  <si>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</si>
  <si>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</si>
  <si>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</si>
  <si>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</si>
  <si>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</si>
  <si>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</si>
  <si>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</si>
  <si>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</si>
  <si>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</si>
  <si>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</si>
  <si>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</si>
  <si>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</si>
  <si>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</si>
  <si>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</si>
  <si>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</si>
  <si>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</si>
  <si>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</si>
  <si>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</si>
  <si>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</si>
  <si>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</si>
  <si>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</si>
  <si>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</si>
  <si>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</si>
  <si>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</si>
  <si>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</si>
  <si>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</si>
  <si>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</si>
  <si>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</si>
  <si>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</si>
  <si>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</si>
  <si>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</si>
  <si>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</si>
  <si>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</si>
  <si>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</si>
  <si>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</si>
  <si>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</si>
  <si>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</si>
  <si>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</si>
  <si>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</si>
  <si>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</si>
  <si>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</si>
  <si>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</si>
  <si>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</si>
  <si>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</si>
  <si>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</si>
  <si>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</si>
  <si>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</si>
  <si>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</si>
  <si>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</si>
  <si>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</si>
  <si>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</si>
  <si>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</si>
  <si>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</si>
  <si>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</si>
  <si>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</si>
  <si>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</si>
  <si>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</si>
  <si>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</si>
  <si>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</si>
  <si>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</si>
  <si>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</si>
  <si>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</si>
  <si>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</si>
  <si>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</si>
  <si>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</si>
  <si>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</si>
  <si>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</si>
  <si>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</si>
  <si>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</si>
  <si>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</si>
  <si>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</si>
  <si>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</si>
  <si>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</si>
  <si>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</si>
  <si>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</si>
  <si>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</si>
  <si>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</si>
  <si>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</si>
  <si>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</si>
  <si>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</si>
  <si>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</si>
  <si>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</si>
  <si>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</si>
  <si>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</si>
  <si>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</si>
  <si>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</si>
  <si>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</si>
  <si>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</si>
  <si>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</si>
  <si>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</si>
  <si>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</si>
  <si>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</si>
  <si>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</si>
  <si>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</si>
  <si>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</si>
  <si>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</si>
  <si>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</si>
  <si>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</si>
  <si>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</si>
  <si>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</si>
  <si>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</si>
  <si>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</si>
  <si>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</si>
  <si>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</si>
  <si>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</si>
  <si>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</si>
  <si>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</si>
  <si>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</si>
  <si>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</si>
  <si>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</si>
  <si>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</si>
  <si>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</si>
  <si>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</si>
  <si>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</si>
  <si>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</si>
  <si>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</si>
  <si>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</si>
  <si>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</si>
  <si>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</si>
  <si>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</si>
  <si>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</si>
  <si>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</si>
  <si>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</si>
  <si>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</si>
  <si>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</si>
  <si>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</si>
  <si>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</si>
  <si>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</si>
  <si>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</si>
  <si>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</si>
  <si>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</si>
  <si>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</si>
  <si>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</si>
  <si>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</si>
  <si>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</si>
  <si>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</si>
  <si>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</si>
  <si>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</si>
  <si>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</si>
  <si>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</si>
  <si>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</si>
  <si>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</si>
  <si>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</si>
  <si>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</si>
  <si>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</si>
  <si>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</si>
  <si>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</si>
  <si>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</si>
  <si>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</si>
  <si>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</si>
  <si>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</si>
  <si>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</si>
  <si>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</si>
  <si>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</si>
  <si>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</si>
  <si>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</si>
  <si>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</si>
  <si>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</si>
  <si>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</si>
  <si>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</si>
  <si>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</si>
  <si>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</si>
  <si>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</si>
  <si>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</si>
  <si>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</si>
  <si>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</si>
  <si>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</si>
  <si>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</si>
  <si>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</si>
  <si>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</si>
  <si>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</si>
  <si>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</si>
  <si>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</si>
  <si>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</si>
  <si>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</si>
  <si>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</si>
  <si>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</si>
  <si>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</si>
  <si>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</si>
  <si>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</si>
  <si>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</si>
  <si>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</si>
  <si>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</si>
  <si>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</si>
  <si>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</si>
  <si>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</si>
  <si>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</si>
  <si>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</si>
  <si>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</si>
  <si>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</si>
  <si>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</si>
  <si>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</si>
  <si>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</si>
  <si>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</si>
  <si>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</si>
  <si>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</si>
  <si>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</si>
  <si>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</si>
  <si>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</si>
  <si>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</si>
  <si>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</si>
  <si>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</si>
  <si>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</si>
  <si>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</si>
  <si>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</si>
  <si>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</si>
  <si>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</si>
  <si>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</si>
  <si>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</si>
  <si>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</si>
  <si>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</si>
  <si>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</si>
  <si>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</si>
  <si>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</si>
  <si>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</si>
  <si>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</si>
  <si>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</si>
  <si>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</si>
  <si>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</si>
  <si>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</si>
  <si>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</si>
  <si>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</si>
  <si>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</si>
  <si>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</si>
  <si>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</si>
  <si>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</si>
  <si>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</si>
  <si>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</si>
  <si>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</si>
  <si>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</si>
  <si>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</si>
  <si>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</si>
  <si>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</si>
  <si>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</si>
  <si>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</si>
  <si>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</si>
  <si>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</si>
  <si>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</si>
  <si>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</si>
  <si>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</si>
  <si>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</si>
  <si>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</si>
  <si>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</si>
  <si>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</si>
  <si>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</si>
  <si>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</si>
  <si>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</si>
  <si>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</si>
  <si>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</si>
  <si>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</si>
  <si>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</si>
  <si>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</si>
  <si>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</si>
  <si>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</si>
  <si>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</si>
  <si>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</si>
  <si>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</si>
  <si>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</si>
  <si>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</si>
  <si>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</si>
  <si>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</si>
  <si>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</si>
  <si>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</si>
  <si>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</si>
  <si>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</si>
  <si>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</si>
  <si>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</si>
  <si>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</si>
  <si>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</si>
  <si>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</si>
  <si>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</si>
  <si>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</si>
  <si>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</si>
  <si>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</si>
  <si>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</si>
  <si>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</si>
  <si>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</si>
  <si>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</si>
  <si>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</si>
  <si>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</si>
  <si>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</si>
  <si>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</si>
  <si>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</si>
  <si>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</si>
  <si>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</si>
  <si>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</si>
  <si>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</si>
  <si>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</si>
  <si>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</si>
  <si>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</si>
  <si>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</si>
  <si>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</si>
  <si>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</si>
  <si>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</si>
  <si>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</si>
  <si>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</si>
  <si>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</si>
  <si>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</si>
  <si>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</si>
  <si>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</si>
  <si>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</si>
  <si>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</si>
  <si>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</si>
  <si>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</si>
  <si>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</si>
  <si>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</si>
  <si>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</si>
  <si>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</si>
  <si>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</si>
  <si>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</si>
  <si>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</si>
  <si>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</si>
  <si>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</si>
  <si>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</si>
  <si>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</si>
  <si>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</si>
  <si>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</si>
  <si>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</si>
  <si>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</si>
  <si>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</si>
  <si>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</si>
  <si>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</si>
  <si>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</si>
  <si>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</si>
  <si>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</si>
  <si>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</si>
  <si>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</si>
  <si>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</si>
  <si>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</si>
  <si>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</si>
  <si>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</si>
  <si>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</si>
  <si>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</si>
  <si>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</si>
  <si>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</si>
  <si>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</si>
  <si>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</si>
  <si>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</si>
  <si>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</si>
  <si>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</si>
  <si>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</si>
  <si>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</si>
  <si>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</si>
  <si>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</si>
  <si>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</si>
  <si>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</si>
  <si>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</si>
  <si>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</si>
  <si>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</si>
  <si>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</si>
  <si>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</si>
  <si>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</si>
  <si>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</si>
  <si>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</si>
  <si>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</si>
  <si>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</si>
  <si>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</si>
  <si>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</si>
  <si>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</si>
  <si>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</si>
  <si>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</si>
  <si>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</si>
  <si>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</si>
  <si>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</si>
  <si>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</si>
  <si>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</si>
  <si>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</si>
  <si>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</si>
  <si>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</si>
  <si>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</si>
  <si>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</si>
  <si>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</si>
  <si>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</si>
  <si>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</si>
  <si>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</si>
  <si>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</si>
  <si>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</si>
  <si>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</si>
  <si>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</si>
  <si>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</si>
  <si>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</si>
  <si>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</si>
  <si>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</si>
  <si>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</si>
  <si>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</si>
  <si>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</si>
  <si>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</si>
  <si>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</si>
  <si>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</si>
  <si>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</si>
  <si>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</si>
  <si>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</si>
  <si>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</si>
  <si>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</si>
  <si>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</si>
  <si>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</si>
  <si>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</si>
  <si>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</si>
  <si>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</si>
  <si>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</si>
  <si>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</si>
  <si>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</si>
  <si>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</si>
  <si>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</si>
  <si>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</si>
  <si>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</si>
  <si>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</si>
  <si>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</si>
  <si>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</si>
  <si>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</si>
  <si>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</si>
  <si>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</si>
  <si>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</si>
  <si>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</si>
  <si>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</si>
  <si>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</si>
  <si>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</si>
  <si>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</si>
  <si>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</si>
  <si>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</si>
  <si>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</si>
  <si>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</si>
  <si>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</si>
  <si>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</si>
  <si>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</si>
  <si>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</si>
  <si>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</si>
  <si>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</si>
  <si>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</si>
  <si>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</si>
  <si>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</si>
  <si>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</si>
  <si>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</si>
  <si>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</si>
  <si>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</si>
  <si>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</si>
  <si>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</si>
  <si>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</si>
  <si>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</si>
  <si>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</si>
  <si>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</si>
  <si>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</si>
  <si>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</si>
  <si>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</si>
  <si>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</si>
  <si>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</si>
  <si>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</si>
  <si>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</si>
  <si>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</si>
  <si>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</si>
  <si>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</si>
  <si>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</si>
  <si>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</si>
  <si>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</si>
  <si>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</si>
  <si>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</si>
  <si>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</si>
  <si>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</si>
  <si>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</si>
  <si>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</si>
  <si>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</si>
  <si>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</si>
  <si>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</si>
  <si>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</si>
  <si>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</si>
  <si>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</si>
  <si>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</si>
  <si>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</si>
  <si>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</si>
  <si>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</si>
  <si>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</si>
  <si>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</si>
  <si>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</si>
  <si>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</si>
  <si>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</si>
  <si>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</si>
  <si>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</si>
  <si>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</si>
  <si>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</si>
  <si>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</si>
  <si>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</si>
  <si>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</si>
  <si>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</si>
  <si>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</si>
  <si>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</si>
  <si>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</si>
  <si>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</si>
  <si>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</si>
  <si>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</si>
  <si>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</si>
  <si>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</si>
  <si>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</si>
  <si>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</si>
  <si>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</si>
  <si>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</si>
  <si>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</si>
  <si>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</si>
  <si>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</si>
  <si>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</si>
  <si>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</si>
  <si>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</si>
  <si>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</si>
  <si>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</si>
  <si>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</si>
  <si>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</si>
  <si>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</si>
  <si>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</si>
  <si>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</si>
  <si>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</si>
  <si>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</si>
  <si>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</si>
  <si>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</si>
  <si>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</si>
  <si>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</si>
  <si>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</si>
  <si>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</si>
  <si>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</si>
  <si>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</si>
  <si>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</si>
  <si>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</si>
  <si>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</si>
  <si>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</si>
  <si>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</si>
  <si>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</si>
  <si>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</si>
  <si>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</si>
  <si>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</si>
  <si>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</si>
  <si>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</si>
  <si>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</si>
  <si>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</si>
  <si>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</si>
  <si>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</si>
  <si>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</si>
  <si>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</si>
  <si>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</si>
  <si>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</si>
  <si>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</si>
  <si>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</si>
  <si>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</si>
  <si>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</si>
  <si>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</si>
  <si>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</si>
  <si>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</si>
  <si>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</si>
  <si>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</si>
  <si>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</si>
  <si>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</si>
  <si>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</si>
  <si>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</si>
  <si>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</si>
  <si>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</si>
  <si>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</si>
  <si>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</si>
  <si>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</si>
  <si>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</si>
  <si>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</si>
  <si>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</si>
  <si>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</si>
  <si>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</si>
  <si>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</si>
  <si>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</si>
  <si>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</si>
  <si>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</si>
  <si>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</si>
  <si>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</si>
  <si>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</si>
  <si>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</si>
  <si>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</si>
  <si>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</si>
  <si>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</si>
  <si>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</si>
  <si>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</si>
  <si>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</si>
  <si>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</si>
  <si>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</si>
  <si>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</si>
  <si>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</si>
  <si>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</si>
  <si>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</si>
  <si>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</si>
  <si>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</si>
  <si>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</si>
  <si>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</si>
  <si>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</si>
  <si>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</si>
  <si>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</si>
  <si>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</si>
  <si>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</si>
  <si>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</si>
  <si>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</si>
  <si>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</si>
  <si>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</si>
  <si>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</si>
  <si>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</si>
  <si>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</si>
  <si>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</si>
  <si>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</si>
  <si>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</si>
  <si>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</si>
  <si>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</si>
  <si>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</si>
  <si>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</si>
  <si>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</si>
  <si>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</si>
  <si>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</si>
  <si>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</si>
  <si>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</si>
  <si>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</si>
  <si>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</si>
  <si>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</si>
  <si>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</si>
  <si>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</si>
  <si>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</si>
  <si>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</si>
  <si>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</si>
  <si>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</si>
  <si>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</si>
  <si>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</si>
  <si>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</si>
  <si>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</si>
  <si>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</si>
  <si>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</si>
  <si>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</si>
  <si>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</si>
  <si>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</si>
  <si>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</si>
  <si>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</si>
  <si>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</si>
  <si>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</si>
  <si>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</si>
  <si>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</si>
  <si>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</si>
  <si>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</si>
  <si>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</si>
  <si>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</si>
  <si>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</si>
  <si>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</si>
  <si>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</si>
  <si>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</si>
  <si>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</si>
  <si>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</si>
  <si>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</si>
  <si>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</si>
  <si>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</si>
  <si>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</si>
  <si>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</si>
  <si>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</si>
  <si>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</si>
  <si>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</si>
  <si>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</si>
  <si>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</si>
  <si>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</si>
  <si>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</si>
  <si>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</si>
  <si>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</si>
  <si>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</si>
  <si>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</si>
  <si>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</si>
  <si>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</si>
  <si>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</si>
  <si>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</si>
  <si>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</si>
  <si>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</si>
  <si>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</si>
  <si>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</si>
  <si>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</si>
  <si>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</si>
  <si>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</si>
  <si>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</si>
  <si>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</si>
  <si>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</si>
  <si>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</si>
  <si>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</si>
  <si>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</si>
  <si>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</si>
  <si>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</si>
  <si>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</si>
  <si>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</si>
  <si>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</si>
  <si>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</si>
  <si>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</si>
  <si>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</si>
  <si>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</si>
  <si>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</si>
  <si>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</si>
  <si>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</si>
  <si>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</si>
  <si>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</si>
  <si>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</si>
  <si>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</si>
  <si>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</si>
  <si>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</si>
  <si>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</si>
  <si>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</si>
  <si>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</si>
  <si>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</si>
  <si>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</si>
  <si>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</si>
  <si>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</si>
  <si>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</si>
  <si>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</si>
  <si>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</si>
  <si>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</si>
  <si>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</si>
  <si>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</si>
  <si>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</si>
  <si>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</si>
  <si>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</si>
  <si>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</si>
  <si>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</si>
  <si>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</si>
  <si>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</si>
  <si>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</si>
  <si>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</si>
  <si>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</si>
  <si>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</si>
  <si>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</si>
  <si>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</si>
  <si>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</si>
  <si>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</si>
  <si>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</si>
  <si>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</si>
  <si>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</si>
  <si>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</si>
  <si>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</si>
  <si>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</si>
  <si>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</si>
  <si>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</si>
  <si>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</si>
  <si>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</si>
  <si>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</si>
  <si>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</si>
  <si>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</si>
  <si>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</si>
  <si>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</si>
  <si>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</si>
  <si>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</si>
  <si>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</si>
  <si>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</si>
  <si>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</si>
  <si>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</si>
  <si>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</si>
  <si>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</si>
  <si>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</si>
  <si>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</si>
  <si>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</si>
  <si>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</si>
  <si>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</si>
  <si>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</si>
  <si>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</si>
  <si>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</si>
  <si>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</si>
  <si>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</si>
  <si>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</si>
  <si>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</si>
  <si>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</si>
  <si>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</si>
  <si>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</si>
  <si>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</si>
  <si>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</si>
  <si>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</si>
  <si>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</si>
  <si>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</si>
  <si>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</si>
  <si>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</si>
  <si>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</si>
  <si>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</si>
  <si>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</si>
  <si>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</si>
  <si>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</si>
  <si>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</si>
  <si>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</si>
  <si>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</si>
  <si>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</si>
  <si>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</si>
  <si>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</si>
  <si>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</si>
  <si>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</si>
  <si>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</si>
  <si>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</si>
  <si>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</si>
  <si>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</si>
  <si>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</si>
  <si>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</si>
  <si>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</si>
  <si>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</si>
  <si>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</si>
  <si>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</si>
  <si>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</si>
  <si>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</si>
  <si>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</si>
  <si>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</si>
  <si>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</si>
  <si>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</si>
  <si>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</si>
  <si>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</si>
  <si>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</si>
  <si>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</si>
  <si>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</si>
  <si>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</si>
  <si>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</si>
  <si>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</si>
  <si>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</si>
  <si>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</si>
  <si>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</si>
  <si>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</si>
  <si>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</si>
  <si>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</si>
  <si>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</si>
  <si>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</si>
  <si>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</si>
  <si>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</si>
  <si>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</si>
  <si>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</si>
  <si>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</si>
  <si>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</si>
  <si>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</si>
  <si>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</si>
  <si>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</si>
  <si>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</si>
  <si>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</si>
  <si>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</si>
  <si>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</si>
  <si>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</si>
  <si>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</si>
  <si>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</si>
  <si>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</si>
  <si>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</si>
  <si>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</si>
  <si>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</si>
  <si>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</si>
  <si>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</si>
  <si>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</si>
  <si>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</si>
  <si>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</si>
  <si>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</si>
  <si>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</si>
  <si>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</si>
  <si>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</si>
  <si>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</si>
  <si>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</si>
  <si>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</si>
  <si>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</si>
  <si>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</si>
  <si>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</si>
  <si>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</si>
  <si>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</si>
  <si>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</si>
  <si>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</si>
  <si>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</si>
  <si>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</si>
  <si>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</si>
  <si>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</si>
  <si>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</si>
  <si>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</si>
  <si>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</si>
  <si>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</si>
  <si>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</si>
  <si>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</si>
  <si>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</si>
  <si>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</si>
  <si>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</si>
  <si>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</si>
  <si>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</si>
  <si>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</si>
  <si>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</si>
  <si>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</si>
  <si>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</si>
  <si>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</si>
  <si>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</si>
  <si>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</si>
  <si>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</si>
  <si>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</si>
  <si>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</si>
  <si>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</si>
  <si>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</si>
  <si>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</si>
  <si>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</si>
  <si>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</si>
  <si>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</si>
  <si>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</si>
  <si>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</si>
  <si>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</si>
  <si>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</si>
  <si>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</si>
  <si>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</si>
  <si>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</si>
  <si>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</si>
  <si>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</si>
  <si>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</si>
  <si>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</si>
  <si>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</si>
  <si>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</si>
  <si>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</si>
  <si>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</si>
  <si>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</si>
  <si>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</si>
  <si>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</si>
  <si>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</si>
  <si>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</si>
  <si>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</si>
  <si>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</si>
  <si>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</si>
  <si>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</si>
  <si>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</si>
  <si>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</si>
  <si>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</si>
  <si>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</si>
  <si>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</si>
  <si>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</si>
  <si>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</si>
  <si>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</si>
  <si>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</si>
  <si>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</si>
  <si>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</si>
  <si>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</si>
  <si>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</si>
  <si>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</si>
  <si>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</si>
  <si>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</si>
  <si>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</si>
  <si>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</si>
  <si>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</si>
  <si>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</si>
  <si>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</si>
  <si>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</si>
  <si>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</si>
  <si>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</si>
  <si>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</si>
  <si>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</si>
  <si>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</si>
  <si>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</si>
  <si>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</si>
  <si>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</si>
  <si>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</si>
  <si>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</si>
  <si>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</si>
  <si>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</si>
  <si>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</si>
  <si>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</si>
  <si>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</si>
  <si>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</si>
  <si>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</si>
  <si>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</si>
  <si>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</si>
  <si>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</si>
  <si>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</si>
  <si>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</si>
  <si>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</si>
  <si>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</si>
  <si>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</si>
  <si>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</si>
  <si>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</si>
  <si>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</si>
  <si>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</si>
  <si>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</si>
  <si>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</si>
  <si>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</si>
  <si>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</si>
  <si>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</si>
  <si>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</si>
  <si>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</si>
  <si>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</si>
  <si>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</si>
  <si>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</si>
  <si>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</si>
  <si>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</si>
  <si>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</si>
  <si>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</si>
  <si>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</si>
  <si>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</si>
  <si>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</si>
  <si>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</si>
  <si>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</si>
  <si>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</si>
  <si>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</si>
  <si>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</si>
  <si>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</si>
  <si>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</si>
  <si>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</si>
  <si>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</si>
  <si>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</si>
  <si>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</si>
  <si>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</si>
  <si>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</si>
  <si>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</si>
  <si>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</si>
  <si>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</si>
  <si>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</si>
  <si>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</si>
  <si>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</si>
  <si>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</si>
  <si>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</si>
  <si>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</si>
  <si>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</si>
  <si>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</si>
  <si>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</si>
  <si>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</si>
  <si>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</si>
  <si>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</si>
  <si>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</si>
  <si>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</si>
  <si>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</si>
  <si>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</si>
  <si>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</si>
  <si>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</si>
  <si>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</si>
  <si>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</si>
  <si>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</si>
  <si>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</si>
  <si>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</si>
  <si>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</si>
  <si>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</si>
  <si>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</si>
  <si>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</si>
  <si>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</si>
  <si>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</si>
  <si>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</si>
  <si>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</si>
  <si>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</si>
  <si>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</si>
  <si>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</si>
  <si>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</si>
  <si>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</si>
  <si>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</si>
  <si>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</si>
  <si>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</si>
  <si>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</si>
  <si>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</si>
  <si>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</si>
  <si>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</si>
  <si>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</si>
  <si>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</si>
  <si>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</si>
  <si>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</si>
  <si>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</si>
  <si>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</si>
  <si>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</si>
  <si>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</si>
  <si>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</si>
  <si>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</si>
  <si>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</si>
  <si>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</si>
  <si>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</si>
  <si>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</si>
  <si>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</si>
  <si>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</si>
  <si>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</si>
  <si>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</si>
  <si>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</si>
  <si>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</si>
  <si>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</si>
  <si>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</si>
  <si>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</si>
  <si>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</si>
  <si>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</si>
  <si>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</si>
  <si>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</si>
  <si>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</si>
  <si>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</si>
  <si>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</si>
  <si>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</si>
  <si>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</si>
  <si>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</si>
  <si>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</si>
  <si>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</si>
  <si>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</si>
  <si>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</si>
  <si>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</si>
  <si>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</si>
  <si>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</si>
  <si>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</si>
  <si>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</si>
  <si>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</si>
  <si>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</si>
  <si>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</si>
  <si>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</si>
  <si>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</si>
  <si>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</si>
  <si>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</si>
  <si>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</si>
  <si>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</si>
  <si>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</si>
  <si>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</si>
  <si>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</si>
  <si>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</si>
  <si>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</si>
  <si>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</si>
  <si>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</si>
  <si>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</si>
  <si>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</si>
  <si>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</si>
  <si>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</si>
  <si>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</si>
  <si>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</si>
  <si>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</si>
  <si>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</si>
  <si>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</si>
  <si>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</si>
  <si>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</si>
  <si>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</si>
  <si>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</si>
  <si>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</si>
  <si>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</si>
  <si>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</si>
  <si>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</si>
  <si>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</si>
  <si>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</si>
  <si>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</si>
  <si>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</si>
  <si>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</si>
  <si>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</si>
  <si>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</si>
  <si>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</si>
  <si>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</si>
  <si>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</si>
  <si>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</si>
  <si>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</si>
  <si>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</si>
  <si>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</si>
  <si>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</si>
  <si>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</si>
  <si>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</si>
  <si>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</si>
  <si>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</si>
  <si>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</si>
  <si>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</si>
  <si>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</si>
  <si>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</si>
  <si>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</si>
  <si>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</si>
  <si>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</si>
  <si>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</si>
  <si>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</si>
  <si>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</si>
  <si>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</si>
  <si>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</si>
  <si>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</si>
  <si>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</si>
  <si>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</si>
  <si>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</si>
  <si>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</si>
  <si>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</si>
  <si>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</si>
  <si>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</si>
  <si>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</si>
  <si>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</si>
  <si>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</si>
  <si>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</si>
  <si>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</si>
  <si>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</si>
  <si>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</si>
  <si>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</si>
  <si>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</si>
  <si>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</si>
  <si>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</si>
  <si>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</si>
  <si>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</si>
  <si>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</si>
  <si>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</si>
  <si>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</si>
  <si>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</si>
  <si>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</si>
  <si>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</si>
  <si>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</si>
  <si>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</si>
  <si>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</si>
  <si>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</si>
  <si>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</si>
  <si>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</si>
  <si>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</si>
  <si>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</si>
  <si>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</si>
  <si>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</si>
  <si>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</si>
  <si>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</si>
  <si>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</si>
  <si>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</si>
  <si>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</si>
  <si>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</si>
  <si>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</si>
  <si>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</si>
  <si>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</si>
  <si>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</si>
  <si>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</si>
  <si>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</si>
  <si>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</si>
  <si>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</si>
  <si>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</si>
  <si>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</si>
  <si>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</si>
  <si>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</si>
  <si>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</si>
  <si>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</si>
  <si>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</si>
  <si>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</si>
  <si>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</si>
  <si>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</si>
  <si>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</si>
  <si>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</si>
  <si>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</si>
  <si>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</si>
  <si>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</si>
  <si>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</si>
  <si>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</si>
  <si>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</si>
  <si>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</si>
  <si>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</si>
  <si>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</si>
  <si>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</si>
  <si>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</si>
  <si>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</si>
  <si>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</si>
  <si>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</si>
  <si>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</si>
  <si>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</si>
  <si>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</si>
  <si>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</si>
  <si>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</si>
  <si>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</si>
  <si>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</si>
  <si>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</si>
  <si>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</si>
  <si>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</si>
  <si>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</si>
  <si>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</si>
  <si>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</si>
  <si>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</si>
  <si>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</si>
  <si>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</si>
  <si>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</si>
  <si>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</si>
  <si>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</si>
  <si>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</si>
  <si>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</si>
  <si>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</si>
  <si>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</si>
  <si>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</si>
  <si>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</si>
  <si>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</si>
  <si>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</si>
  <si>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</si>
  <si>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</si>
  <si>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</si>
  <si>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</si>
  <si>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</si>
  <si>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</si>
  <si>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</si>
  <si>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</si>
  <si>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</si>
  <si>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</si>
  <si>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</si>
  <si>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</si>
  <si>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</si>
  <si>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</si>
  <si>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</si>
  <si>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</si>
  <si>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</si>
  <si>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</si>
  <si>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</si>
  <si>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</si>
  <si>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</si>
  <si>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</si>
  <si>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</si>
  <si>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</si>
  <si>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</si>
  <si>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</si>
  <si>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</si>
  <si>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</si>
  <si>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</si>
  <si>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</si>
  <si>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</si>
  <si>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</si>
  <si>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</si>
  <si>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</si>
  <si>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</si>
  <si>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</si>
  <si>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</si>
  <si>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</si>
  <si>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</si>
  <si>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</si>
  <si>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</si>
  <si>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</si>
  <si>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</si>
  <si>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</si>
  <si>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</si>
  <si>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</si>
  <si>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</si>
  <si>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</si>
  <si>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</si>
  <si>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</si>
  <si>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</si>
  <si>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</si>
  <si>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</si>
  <si>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</si>
  <si>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</si>
  <si>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</si>
  <si>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</si>
  <si>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</si>
  <si>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</si>
  <si>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</si>
  <si>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</si>
  <si>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</si>
  <si>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</si>
  <si>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</si>
  <si>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</si>
  <si>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</si>
  <si>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</si>
  <si>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</si>
  <si>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</si>
  <si>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</si>
  <si>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</si>
  <si>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</si>
  <si>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</si>
  <si>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</si>
  <si>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</si>
  <si>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</si>
  <si>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</si>
  <si>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</si>
  <si>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</si>
  <si>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</si>
  <si>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</si>
  <si>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</si>
  <si>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</si>
  <si>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</si>
  <si>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</si>
  <si>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</si>
  <si>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</si>
  <si>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</si>
  <si>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</si>
  <si>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</si>
  <si>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</si>
  <si>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</si>
  <si>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</si>
  <si>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</si>
  <si>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</si>
  <si>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</si>
  <si>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</si>
  <si>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</si>
  <si>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</si>
  <si>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</si>
  <si>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</si>
  <si>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</si>
  <si>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</si>
  <si>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</si>
  <si>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</si>
  <si>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</si>
  <si>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</si>
  <si>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</si>
  <si>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</si>
  <si>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</si>
  <si>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</si>
  <si>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</si>
  <si>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</si>
  <si>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</si>
  <si>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</si>
  <si>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</si>
  <si>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</si>
  <si>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</si>
  <si>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</si>
  <si>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</si>
  <si>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</si>
  <si>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</si>
  <si>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</si>
  <si>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</si>
  <si>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</si>
  <si>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</si>
  <si>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</si>
  <si>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</si>
  <si>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</si>
  <si>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</si>
  <si>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</si>
  <si>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</si>
  <si>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</si>
  <si>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</si>
  <si>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</si>
  <si>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</si>
  <si>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</si>
  <si>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</si>
  <si>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</si>
  <si>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</si>
  <si>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</si>
  <si>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</si>
  <si>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</si>
  <si>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</si>
  <si>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</si>
  <si>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</si>
  <si>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</si>
  <si>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</si>
  <si>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</si>
  <si>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</si>
  <si>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</si>
  <si>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</si>
  <si>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</si>
  <si>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</si>
  <si>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</si>
  <si>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</si>
  <si>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</si>
  <si>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</si>
  <si>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</si>
  <si>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</si>
  <si>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</si>
  <si>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</si>
  <si>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</si>
  <si>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</si>
  <si>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</si>
  <si>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</si>
  <si>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</si>
  <si>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</si>
  <si>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</si>
  <si>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</si>
  <si>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</si>
  <si>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</si>
  <si>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</si>
  <si>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</si>
  <si>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</si>
  <si>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</si>
  <si>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</si>
  <si>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</si>
  <si>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</si>
  <si>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</si>
  <si>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</si>
  <si>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</si>
  <si>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</si>
  <si>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</si>
  <si>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</si>
  <si>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</si>
  <si>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</si>
  <si>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</si>
  <si>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</si>
  <si>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</si>
  <si>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</si>
  <si>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</si>
  <si>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</si>
  <si>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</si>
  <si>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</si>
  <si>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</si>
  <si>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</si>
  <si>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</si>
  <si>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</si>
  <si>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</si>
  <si>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</si>
  <si>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</si>
  <si>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</si>
  <si>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</si>
  <si>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</si>
  <si>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</si>
  <si>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</si>
  <si>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</si>
  <si>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</si>
  <si>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</si>
  <si>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</si>
  <si>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</si>
  <si>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</si>
  <si>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</si>
  <si>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</si>
  <si>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</si>
  <si>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</si>
  <si>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</si>
  <si>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</si>
  <si>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</si>
  <si>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</si>
  <si>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</si>
  <si>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</si>
  <si>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</si>
  <si>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</si>
  <si>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</si>
  <si>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</si>
  <si>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</si>
  <si>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</si>
  <si>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</si>
  <si>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</si>
  <si>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</si>
  <si>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</si>
  <si>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</si>
  <si>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</si>
  <si>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</si>
  <si>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</si>
  <si>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</si>
  <si>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</si>
  <si>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</si>
  <si>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</si>
  <si>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</si>
  <si>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</si>
  <si>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</si>
  <si>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</si>
  <si>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</si>
  <si>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</si>
  <si>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</si>
  <si>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</si>
  <si>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</si>
  <si>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</si>
  <si>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</si>
  <si>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</si>
  <si>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</si>
  <si>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</si>
  <si>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</si>
  <si>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</si>
  <si>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</si>
  <si>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</si>
  <si>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</si>
  <si>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</si>
  <si>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</si>
  <si>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</si>
  <si>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</si>
  <si>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</si>
  <si>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</si>
  <si>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</si>
  <si>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</si>
  <si>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</si>
  <si>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</si>
  <si>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</si>
  <si>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</si>
  <si>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</si>
  <si>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</si>
  <si>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</si>
  <si>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</si>
  <si>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</si>
  <si>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</si>
  <si>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</si>
  <si>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</si>
  <si>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</si>
  <si>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</si>
  <si>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</si>
  <si>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</si>
  <si>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</si>
  <si>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</si>
  <si>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</si>
  <si>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</si>
  <si>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</si>
  <si>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</si>
  <si>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</si>
  <si>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</si>
  <si>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</si>
  <si>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</si>
  <si>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</si>
  <si>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</si>
  <si>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</si>
  <si>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</si>
  <si>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</si>
  <si>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</si>
  <si>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</si>
  <si>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</si>
  <si>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</si>
  <si>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</si>
  <si>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</si>
  <si>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</si>
  <si>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</si>
  <si>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</si>
  <si>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</si>
  <si>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</si>
  <si>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</si>
  <si>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</si>
  <si>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</si>
  <si>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</si>
  <si>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</si>
  <si>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</si>
  <si>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</si>
  <si>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</si>
  <si>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</si>
  <si>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</si>
  <si>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</si>
  <si>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</si>
  <si>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</si>
  <si>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</si>
  <si>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</si>
  <si>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</si>
  <si>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</si>
  <si>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</si>
  <si>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</si>
  <si>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</si>
  <si>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</si>
  <si>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</si>
  <si>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</si>
  <si>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</si>
  <si>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</si>
  <si>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</si>
  <si>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</si>
  <si>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</si>
  <si>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</si>
  <si>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</si>
  <si>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</si>
  <si>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</si>
  <si>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</si>
  <si>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</si>
  <si>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</si>
  <si>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</si>
  <si>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</si>
  <si>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</si>
  <si>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</si>
  <si>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</si>
  <si>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</si>
  <si>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</si>
  <si>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</si>
  <si>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</si>
  <si>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</si>
  <si>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</si>
  <si>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</si>
  <si>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</si>
  <si>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</si>
  <si>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</si>
  <si>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</si>
  <si>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</si>
  <si>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</si>
  <si>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</si>
  <si>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</si>
  <si>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</si>
  <si>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</si>
  <si>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</si>
  <si>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</si>
  <si>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</si>
  <si>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</si>
  <si>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</si>
  <si>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</si>
  <si>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</si>
  <si>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</si>
  <si>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</si>
  <si>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</si>
  <si>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</si>
  <si>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</si>
  <si>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</si>
  <si>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</si>
  <si>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</si>
  <si>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</si>
  <si>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</si>
  <si>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</si>
  <si>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</si>
  <si>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</si>
  <si>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</si>
  <si>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</si>
  <si>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</si>
  <si>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</si>
  <si>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</si>
  <si>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</si>
  <si>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</si>
  <si>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</si>
  <si>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</si>
  <si>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</si>
  <si>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</si>
  <si>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</si>
  <si>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</si>
  <si>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</si>
  <si>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</si>
  <si>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</si>
  <si>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</si>
  <si>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</si>
  <si>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</si>
  <si>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</si>
  <si>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</si>
  <si>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</si>
  <si>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</si>
  <si>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</si>
  <si>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</si>
  <si>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</si>
  <si>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</si>
  <si>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</si>
  <si>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</si>
  <si>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</si>
  <si>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</si>
  <si>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</si>
  <si>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</si>
  <si>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</si>
  <si>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</si>
  <si>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</si>
  <si>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</si>
  <si>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</si>
  <si>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</si>
  <si>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</si>
  <si>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</si>
  <si>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</si>
  <si>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</si>
  <si>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</si>
  <si>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</si>
  <si>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</si>
  <si>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</si>
  <si>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</si>
  <si>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</si>
  <si>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</si>
  <si>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</si>
  <si>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</si>
  <si>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</si>
  <si>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</si>
  <si>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</si>
  <si>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</si>
  <si>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</si>
  <si>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</si>
  <si>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</si>
  <si>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</si>
  <si>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</si>
  <si>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</si>
  <si>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</si>
  <si>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</si>
  <si>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</si>
  <si>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</si>
  <si>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</si>
  <si>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</si>
  <si>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</si>
  <si>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</si>
  <si>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</si>
  <si>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</si>
  <si>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</si>
  <si>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</si>
  <si>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</si>
  <si>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</si>
  <si>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</si>
  <si>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</si>
  <si>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</si>
  <si>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</si>
  <si>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</si>
  <si>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</si>
  <si>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</si>
  <si>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</si>
  <si>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</si>
  <si>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</si>
  <si>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</si>
  <si>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</si>
  <si>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</si>
  <si>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</si>
  <si>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</si>
  <si>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</si>
  <si>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</si>
  <si>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</si>
  <si>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</si>
  <si>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</si>
  <si>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</si>
  <si>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</si>
  <si>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</si>
  <si>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</si>
  <si>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</si>
  <si>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</si>
  <si>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</si>
  <si>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</si>
  <si>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</si>
  <si>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</si>
  <si>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</si>
  <si>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</si>
  <si>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</si>
  <si>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</si>
  <si>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</si>
  <si>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</si>
  <si>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</si>
  <si>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</si>
  <si>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</si>
  <si>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</si>
  <si>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</si>
  <si>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</si>
  <si>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</si>
  <si>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</si>
  <si>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</si>
  <si>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</si>
  <si>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</si>
  <si>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</si>
  <si>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</si>
  <si>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</si>
  <si>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</si>
  <si>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</si>
  <si>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</si>
  <si>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</si>
  <si>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</si>
  <si>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</si>
  <si>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</si>
  <si>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</si>
  <si>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</si>
  <si>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</si>
  <si>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</si>
  <si>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</si>
  <si>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</si>
  <si>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</si>
  <si>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</si>
  <si>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</si>
  <si>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</si>
  <si>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</si>
  <si>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</si>
  <si>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</si>
  <si>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</si>
  <si>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</si>
  <si>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</si>
  <si>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</si>
  <si>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</si>
  <si>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</si>
  <si>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</si>
  <si>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</si>
  <si>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</si>
  <si>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</si>
  <si>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</si>
  <si>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</si>
  <si>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</si>
  <si>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</si>
  <si>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</si>
  <si>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</si>
  <si>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</si>
  <si>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</si>
  <si>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</si>
  <si>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</si>
  <si>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</si>
  <si>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</si>
  <si>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</si>
  <si>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</si>
  <si>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</si>
  <si>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</si>
  <si>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</si>
  <si>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</si>
  <si>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</si>
  <si>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</si>
  <si>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</si>
  <si>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</si>
  <si>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</si>
  <si>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</si>
  <si>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</si>
  <si>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</si>
  <si>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</si>
  <si>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</si>
  <si>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</si>
  <si>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</si>
  <si>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</si>
  <si>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</si>
  <si>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</si>
  <si>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</si>
  <si>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</si>
  <si>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</si>
  <si>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</si>
  <si>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</si>
  <si>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</si>
  <si>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</si>
  <si>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</si>
  <si>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</si>
  <si>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</si>
  <si>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</si>
  <si>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</si>
  <si>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</si>
  <si>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</si>
  <si>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</si>
  <si>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</si>
  <si>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</si>
  <si>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</si>
  <si>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</si>
  <si>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</si>
  <si>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</si>
  <si>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</si>
  <si>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</si>
  <si>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</si>
  <si>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</si>
  <si>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</si>
  <si>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</si>
  <si>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</si>
  <si>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</si>
  <si>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</si>
  <si>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</si>
  <si>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</si>
  <si>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</si>
  <si>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</si>
  <si>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</si>
  <si>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</si>
  <si>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</si>
  <si>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</si>
  <si>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</si>
  <si>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</si>
  <si>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</si>
  <si>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</si>
  <si>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</si>
  <si>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</si>
  <si>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</si>
  <si>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</si>
  <si>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</si>
  <si>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</si>
  <si>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</si>
  <si>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</si>
  <si>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</si>
  <si>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</si>
  <si>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</si>
  <si>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</si>
  <si>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</si>
  <si>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</si>
  <si>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</si>
  <si>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</si>
  <si>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</si>
  <si>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</si>
  <si>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</si>
  <si>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</si>
  <si>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</si>
  <si>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</si>
  <si>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</si>
  <si>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</si>
  <si>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</si>
  <si>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</si>
  <si>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</si>
  <si>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</si>
  <si>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</si>
  <si>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</si>
  <si>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</si>
  <si>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</si>
  <si>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</si>
  <si>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</si>
  <si>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</si>
  <si>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</si>
  <si>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</si>
  <si>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</si>
  <si>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</si>
  <si>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</si>
  <si>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</si>
  <si>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</si>
  <si>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</si>
  <si>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</si>
  <si>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</si>
  <si>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</si>
  <si>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</si>
  <si>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</si>
  <si>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</si>
  <si>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</si>
  <si>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</si>
  <si>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</si>
  <si>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</si>
  <si>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</si>
  <si>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</si>
  <si>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</si>
  <si>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</si>
  <si>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</si>
  <si>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</si>
  <si>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</si>
  <si>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</si>
  <si>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</si>
  <si>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</si>
  <si>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</si>
  <si>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</si>
  <si>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</si>
  <si>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</si>
  <si>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</si>
  <si>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</si>
  <si>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</si>
  <si>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</si>
  <si>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</si>
  <si>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</si>
  <si>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</si>
  <si>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</si>
  <si>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</si>
  <si>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</si>
  <si>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</si>
  <si>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</si>
  <si>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</si>
  <si>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</si>
  <si>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</si>
  <si>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</si>
  <si>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</si>
  <si>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</si>
  <si>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</si>
  <si>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</si>
  <si>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</si>
  <si>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</si>
  <si>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</si>
  <si>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</si>
  <si>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</si>
  <si>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</si>
  <si>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</si>
  <si>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</si>
  <si>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</si>
  <si>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</si>
  <si>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</si>
  <si>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</si>
  <si>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</si>
  <si>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</si>
  <si>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</si>
  <si>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</si>
  <si>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</si>
  <si>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</si>
  <si>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</si>
  <si>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</si>
  <si>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</si>
  <si>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</si>
  <si>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</si>
  <si>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</si>
  <si>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</si>
  <si>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</si>
  <si>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</si>
  <si>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</si>
  <si>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</si>
  <si>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</si>
  <si>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</si>
  <si>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</si>
  <si>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</si>
  <si>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</si>
  <si>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</si>
  <si>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</si>
  <si>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</si>
  <si>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</si>
  <si>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</si>
  <si>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</si>
  <si>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</si>
  <si>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</si>
  <si>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</si>
  <si>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</si>
  <si>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</si>
  <si>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</si>
  <si>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</si>
  <si>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</si>
  <si>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</si>
  <si>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</si>
  <si>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</si>
  <si>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</si>
  <si>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</si>
  <si>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</si>
  <si>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</si>
  <si>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</si>
  <si>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</si>
  <si>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</si>
  <si>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</si>
  <si>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</si>
  <si>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</si>
  <si>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</si>
  <si>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</si>
  <si>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</si>
  <si>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</si>
  <si>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</si>
  <si>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</si>
  <si>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</si>
  <si>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</si>
  <si>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</si>
  <si>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</si>
  <si>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</si>
  <si>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</si>
  <si>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</si>
  <si>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</si>
  <si>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</si>
  <si>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</si>
  <si>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</si>
  <si>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</si>
  <si>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</si>
  <si>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</si>
  <si>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</si>
  <si>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</si>
  <si>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</si>
  <si>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</si>
  <si>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</si>
  <si>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</si>
  <si>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</si>
  <si>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</si>
  <si>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</si>
  <si>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</si>
  <si>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</si>
  <si>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</si>
  <si>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</si>
  <si>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</si>
  <si>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</si>
  <si>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</si>
  <si>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</si>
  <si>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</si>
  <si>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</si>
  <si>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</si>
  <si>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</si>
  <si>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</si>
  <si>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</si>
  <si>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</si>
  <si>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</si>
  <si>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</si>
  <si>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</si>
  <si>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</si>
  <si>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</si>
  <si>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</si>
  <si>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</si>
  <si>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</si>
  <si>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</si>
  <si>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</si>
  <si>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</si>
  <si>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</si>
  <si>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</si>
  <si>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</si>
  <si>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</si>
  <si>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</si>
  <si>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</si>
  <si>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</si>
  <si>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</si>
  <si>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</si>
  <si>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</si>
  <si>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</si>
  <si>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</si>
  <si>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</si>
  <si>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</si>
  <si>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</si>
  <si>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</si>
  <si>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</si>
  <si>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</si>
  <si>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</si>
  <si>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</si>
  <si>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</si>
  <si>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</si>
  <si>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</si>
  <si>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</si>
  <si>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</si>
  <si>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</si>
  <si>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</si>
  <si>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</si>
  <si>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</si>
  <si>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</si>
  <si>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</si>
  <si>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</si>
  <si>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</si>
  <si>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</si>
  <si>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</si>
  <si>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</si>
  <si>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</si>
  <si>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</si>
  <si>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</si>
  <si>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</si>
  <si>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</si>
  <si>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</si>
  <si>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</si>
  <si>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</si>
  <si>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</si>
  <si>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</si>
  <si>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</si>
  <si>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</si>
  <si>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</si>
  <si>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</si>
  <si>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</si>
  <si>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</si>
  <si>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</si>
  <si>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</si>
  <si>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</si>
  <si>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</si>
  <si>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</si>
  <si>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</si>
  <si>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</si>
  <si>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</si>
  <si>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</si>
  <si>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</si>
  <si>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</si>
  <si>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</si>
  <si>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</si>
  <si>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</si>
  <si>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</si>
  <si>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</si>
  <si>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</si>
  <si>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</si>
  <si>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</si>
  <si>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</si>
  <si>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</si>
  <si>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</si>
  <si>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</si>
  <si>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</si>
  <si>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</si>
  <si>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</si>
  <si>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</si>
  <si>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</si>
  <si>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</si>
  <si>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</si>
  <si>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</si>
  <si>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</si>
  <si>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</si>
  <si>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</si>
  <si>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</si>
  <si>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</si>
  <si>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</si>
  <si>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</si>
  <si>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</si>
  <si>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</si>
  <si>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</si>
  <si>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</si>
  <si>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</si>
  <si>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</si>
  <si>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</si>
  <si>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</si>
  <si>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</si>
  <si>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</si>
  <si>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</si>
  <si>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</si>
  <si>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</si>
  <si>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</si>
  <si>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</si>
  <si>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</si>
  <si>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</si>
  <si>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</si>
  <si>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</si>
  <si>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</si>
  <si>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</si>
  <si>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</si>
  <si>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</si>
  <si>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</si>
  <si>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</si>
  <si>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</si>
  <si>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</si>
  <si>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</si>
  <si>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</si>
  <si>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</si>
  <si>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</si>
  <si>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</si>
  <si>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</si>
  <si>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</si>
  <si>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</si>
  <si>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</si>
  <si>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</si>
  <si>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</si>
  <si>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</si>
  <si>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</si>
  <si>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</si>
  <si>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</si>
  <si>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</si>
  <si>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</si>
  <si>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</si>
  <si>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</si>
  <si>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</si>
  <si>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</si>
  <si>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</si>
  <si>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</si>
  <si>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</si>
  <si>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</si>
  <si>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</si>
  <si>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</si>
  <si>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</si>
  <si>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</si>
  <si>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</si>
  <si>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</si>
  <si>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</si>
  <si>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</si>
  <si>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</si>
  <si>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</si>
  <si>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</si>
  <si>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</si>
  <si>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</si>
  <si>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</si>
  <si>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</si>
  <si>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</si>
  <si>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</si>
  <si>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</si>
  <si>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</si>
  <si>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</si>
  <si>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</si>
  <si>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</si>
  <si>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</si>
  <si>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</si>
  <si>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</si>
  <si>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</si>
  <si>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</si>
  <si>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</si>
  <si>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</si>
  <si>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</si>
  <si>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</si>
  <si>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</si>
  <si>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</si>
  <si>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</si>
  <si>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</si>
  <si>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</si>
  <si>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</si>
  <si>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</si>
  <si>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</si>
  <si>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</si>
  <si>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</si>
  <si>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</si>
  <si>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</si>
  <si>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</si>
  <si>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</si>
  <si>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</si>
  <si>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</si>
  <si>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</si>
  <si>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</si>
  <si>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</si>
  <si>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</si>
  <si>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</si>
  <si>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</si>
  <si>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</si>
  <si>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</si>
  <si>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</si>
  <si>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</si>
  <si>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</si>
  <si>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</si>
  <si>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</si>
  <si>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</si>
  <si>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</si>
  <si>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</si>
  <si>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</si>
  <si>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</si>
  <si>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</si>
  <si>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</si>
  <si>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</si>
  <si>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</si>
  <si>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</si>
  <si>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</si>
  <si>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</si>
  <si>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</si>
  <si>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</si>
  <si>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</si>
  <si>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</si>
  <si>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</si>
  <si>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</si>
  <si>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</si>
  <si>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</si>
  <si>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</si>
  <si>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</si>
  <si>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</si>
  <si>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</si>
  <si>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</si>
  <si>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</si>
  <si>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</si>
  <si>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</si>
  <si>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</si>
  <si>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</si>
  <si>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</si>
  <si>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</si>
  <si>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</si>
  <si>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</si>
  <si>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</si>
  <si>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</si>
  <si>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</si>
  <si>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</si>
  <si>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</si>
  <si>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</si>
  <si>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</si>
  <si>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</si>
  <si>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</si>
  <si>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</si>
  <si>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</si>
  <si>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</si>
  <si>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</si>
  <si>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</si>
  <si>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</si>
  <si>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</si>
  <si>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</si>
  <si>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</si>
  <si>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</si>
  <si>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</si>
  <si>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</si>
  <si>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</si>
  <si>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</si>
  <si>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</si>
  <si>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</si>
  <si>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</si>
  <si>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</si>
  <si>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</si>
  <si>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</si>
  <si>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</si>
  <si>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</si>
  <si>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</si>
  <si>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</si>
  <si>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</si>
  <si>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</si>
  <si>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</si>
  <si>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</si>
  <si>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</si>
  <si>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</si>
  <si>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</si>
  <si>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</si>
  <si>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</si>
  <si>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</si>
  <si>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</si>
  <si>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</si>
  <si>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</si>
  <si>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</si>
  <si>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</si>
  <si>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</si>
  <si>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</si>
  <si>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</si>
  <si>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</si>
  <si>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</si>
  <si>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</si>
  <si>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</si>
  <si>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</si>
  <si>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</si>
  <si>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</si>
  <si>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</si>
  <si>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</si>
  <si>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</si>
  <si>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</si>
  <si>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</si>
  <si>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</si>
  <si>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</si>
  <si>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</si>
  <si>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</si>
  <si>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</si>
  <si>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</si>
  <si>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</si>
  <si>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</si>
  <si>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</si>
  <si>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</si>
  <si>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</si>
  <si>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</si>
  <si>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</si>
  <si>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</si>
  <si>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</si>
  <si>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</si>
  <si>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</si>
  <si>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</si>
  <si>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</si>
  <si>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</si>
  <si>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</si>
  <si>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</si>
  <si>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</si>
  <si>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</si>
  <si>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</si>
  <si>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</si>
  <si>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</si>
  <si>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</si>
  <si>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</si>
  <si>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</si>
  <si>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</si>
  <si>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</si>
  <si>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</si>
  <si>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</si>
  <si>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</si>
  <si>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</si>
  <si>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</si>
  <si>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</si>
  <si>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</si>
  <si>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</si>
  <si>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</si>
  <si>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</si>
  <si>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</si>
  <si>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</si>
  <si>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</si>
  <si>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</si>
  <si>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</si>
  <si>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</si>
  <si>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</si>
  <si>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</si>
  <si>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</si>
  <si>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</si>
  <si>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</si>
  <si>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</si>
  <si>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</si>
  <si>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</si>
  <si>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</si>
  <si>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</si>
  <si>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</si>
  <si>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</si>
  <si>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</si>
  <si>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</si>
  <si>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</si>
  <si>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</si>
  <si>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</si>
  <si>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</si>
  <si>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</si>
  <si>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</si>
  <si>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</si>
  <si>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</si>
  <si>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</si>
  <si>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</si>
  <si>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</si>
  <si>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</si>
  <si>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</si>
  <si>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</si>
  <si>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</si>
  <si>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</si>
  <si>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</si>
  <si>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</si>
  <si>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</si>
  <si>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</si>
  <si>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</si>
  <si>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</si>
  <si>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</si>
  <si>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</si>
  <si>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</si>
  <si>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</si>
  <si>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</si>
  <si>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</si>
  <si>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</si>
  <si>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</si>
  <si>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</si>
  <si>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</si>
  <si>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</si>
  <si>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</si>
  <si>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</si>
  <si>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</si>
  <si>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</si>
  <si>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</si>
  <si>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</si>
  <si>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</si>
  <si>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</si>
  <si>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</si>
  <si>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</si>
  <si>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</si>
  <si>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</si>
  <si>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</si>
  <si>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</si>
  <si>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</si>
  <si>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</si>
  <si>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</si>
  <si>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</si>
  <si>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</si>
  <si>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</si>
  <si>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</si>
  <si>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</si>
  <si>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</si>
  <si>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</si>
  <si>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</si>
  <si>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</si>
  <si>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</si>
  <si>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</si>
  <si>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</si>
  <si>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</si>
  <si>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</si>
  <si>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</si>
  <si>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</si>
  <si>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</si>
  <si>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</si>
  <si>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</si>
  <si>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</si>
  <si>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</si>
  <si>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</si>
  <si>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</si>
  <si>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</si>
  <si>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</si>
  <si>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</si>
  <si>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</si>
  <si>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</si>
  <si>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</si>
  <si>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</si>
  <si>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</si>
  <si>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</si>
  <si>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</si>
  <si>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</si>
  <si>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</si>
  <si>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</si>
  <si>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</si>
  <si>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</si>
  <si>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</si>
  <si>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</si>
  <si>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</si>
  <si>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</si>
  <si>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</si>
  <si>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</si>
  <si>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</si>
  <si>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</si>
  <si>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</si>
  <si>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</si>
  <si>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</si>
  <si>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</si>
  <si>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</si>
  <si>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</si>
  <si>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</si>
  <si>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</si>
  <si>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</si>
  <si>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</si>
  <si>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</si>
  <si>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</si>
  <si>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</si>
  <si>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</si>
  <si>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</si>
  <si>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</si>
  <si>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</si>
  <si>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</si>
  <si>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</si>
  <si>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</si>
  <si>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</si>
  <si>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</si>
  <si>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</si>
  <si>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</si>
  <si>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</si>
  <si>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</si>
  <si>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</si>
  <si>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</si>
  <si>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</si>
  <si>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</si>
  <si>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</si>
  <si>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</si>
  <si>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</si>
  <si>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</si>
  <si>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</si>
  <si>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</si>
  <si>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</si>
  <si>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</si>
  <si>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</si>
  <si>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</si>
  <si>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</si>
  <si>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</si>
  <si>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</si>
  <si>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</si>
  <si>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</si>
  <si>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</si>
  <si>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</si>
  <si>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</si>
  <si>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</si>
  <si>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</si>
  <si>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</si>
  <si>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</si>
  <si>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</si>
  <si>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</si>
  <si>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</si>
  <si>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</si>
  <si>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</si>
  <si>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</si>
  <si>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</si>
  <si>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</si>
  <si>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</si>
  <si>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</si>
  <si>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</si>
  <si>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</si>
  <si>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</si>
  <si>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</si>
  <si>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</si>
  <si>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</si>
  <si>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</si>
  <si>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</si>
  <si>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</si>
  <si>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</si>
  <si>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</si>
  <si>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</si>
  <si>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</si>
  <si>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</si>
  <si>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</si>
  <si>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</si>
  <si>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</si>
  <si>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</si>
  <si>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</si>
  <si>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</si>
  <si>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</si>
  <si>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</si>
  <si>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</si>
  <si>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</si>
  <si>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</si>
  <si>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</si>
  <si>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</si>
  <si>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</si>
  <si>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</si>
  <si>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</si>
  <si>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</si>
  <si>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</si>
  <si>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</si>
  <si>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</si>
  <si>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</si>
  <si>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</si>
  <si>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</si>
  <si>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</si>
  <si>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</si>
  <si>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</si>
  <si>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</si>
  <si>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</si>
  <si>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</si>
  <si>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</si>
  <si>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</si>
  <si>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</si>
  <si>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</si>
  <si>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</si>
  <si>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</si>
  <si>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</si>
  <si>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</si>
  <si>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</si>
  <si>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</si>
  <si>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</si>
  <si>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</si>
  <si>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</si>
  <si>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</si>
  <si>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</si>
  <si>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</si>
  <si>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</si>
  <si>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</si>
  <si>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</si>
  <si>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</si>
  <si>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</si>
  <si>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</si>
  <si>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</si>
  <si>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</si>
  <si>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</si>
  <si>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</si>
  <si>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</si>
  <si>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</si>
  <si>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</si>
  <si>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</si>
  <si>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</si>
  <si>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</si>
  <si>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</si>
  <si>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</si>
  <si>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</si>
  <si>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</si>
  <si>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</si>
  <si>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</si>
  <si>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</si>
  <si>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</si>
  <si>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</si>
  <si>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</si>
  <si>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</si>
  <si>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</si>
  <si>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</si>
  <si>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</si>
  <si>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</si>
  <si>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</si>
  <si>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</si>
  <si>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</si>
  <si>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</si>
  <si>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</si>
  <si>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</si>
  <si>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</si>
  <si>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</si>
  <si>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</si>
  <si>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</si>
  <si>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</si>
  <si>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</si>
  <si>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</si>
  <si>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</si>
  <si>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</si>
  <si>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</si>
  <si>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</si>
  <si>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</si>
  <si>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</si>
  <si>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</si>
  <si>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</si>
  <si>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</si>
  <si>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</si>
  <si>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</si>
  <si>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</si>
  <si>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</si>
  <si>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</si>
  <si>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</si>
  <si>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</si>
  <si>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</si>
  <si>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</si>
  <si>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</si>
  <si>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</si>
  <si>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</si>
  <si>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</si>
  <si>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</si>
  <si>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</si>
  <si>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</si>
  <si>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</si>
  <si>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</si>
  <si>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</si>
  <si>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</si>
  <si>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</si>
  <si>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</si>
  <si>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</si>
  <si>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</si>
  <si>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</si>
  <si>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</si>
  <si>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</si>
  <si>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</si>
  <si>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</si>
  <si>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</si>
  <si>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</si>
  <si>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</si>
  <si>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</si>
  <si>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</si>
  <si>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</si>
  <si>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</si>
  <si>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</si>
  <si>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</si>
  <si>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</si>
  <si>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</si>
  <si>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</si>
  <si>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</si>
  <si>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</si>
  <si>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</si>
  <si>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</si>
  <si>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</si>
  <si>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</si>
  <si>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</si>
  <si>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</si>
  <si>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</si>
  <si>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</si>
  <si>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</si>
  <si>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</si>
  <si>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</si>
  <si>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</si>
  <si>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</si>
  <si>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</si>
  <si>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</si>
  <si>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</si>
  <si>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</si>
  <si>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</si>
  <si>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</si>
  <si>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</si>
  <si>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</si>
  <si>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</si>
  <si>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</si>
  <si>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</si>
  <si>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</si>
  <si>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</si>
  <si>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</si>
  <si>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</si>
  <si>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</si>
  <si>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</si>
  <si>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</si>
  <si>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</si>
  <si>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</si>
  <si>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</si>
  <si>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</si>
  <si>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</si>
  <si>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</si>
  <si>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</si>
  <si>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</si>
  <si>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</si>
  <si>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</si>
  <si>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</si>
  <si>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</si>
  <si>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</si>
  <si>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</si>
  <si>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</si>
  <si>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</si>
  <si>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</si>
  <si>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</si>
  <si>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</si>
  <si>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</si>
  <si>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</si>
  <si>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</si>
  <si>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</si>
  <si>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</si>
  <si>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</si>
  <si>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</si>
  <si>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</si>
  <si>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</si>
  <si>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</si>
  <si>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</si>
  <si>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</si>
  <si>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</si>
  <si>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</si>
  <si>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</si>
  <si>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</si>
  <si>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</si>
  <si>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</si>
  <si>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</si>
  <si>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</si>
  <si>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</si>
  <si>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</si>
  <si>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</si>
  <si>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</si>
  <si>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</si>
  <si>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</si>
  <si>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</si>
  <si>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</si>
  <si>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</si>
  <si>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</si>
  <si>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</si>
  <si>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</si>
  <si>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</si>
  <si>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</si>
  <si>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</si>
  <si>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</si>
  <si>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</si>
  <si>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</si>
  <si>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</si>
  <si>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</si>
  <si>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</si>
  <si>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</si>
  <si>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</si>
  <si>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</si>
  <si>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</si>
  <si>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</si>
  <si>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</si>
  <si>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</si>
  <si>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</si>
  <si>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</si>
  <si>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</si>
  <si>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</si>
  <si>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</si>
  <si>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</si>
  <si>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</si>
  <si>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</si>
  <si>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</si>
  <si>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</si>
  <si>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</si>
  <si>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</si>
  <si>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</si>
  <si>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</si>
  <si>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</si>
  <si>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</si>
  <si>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</si>
  <si>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</si>
  <si>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</si>
  <si>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</si>
  <si>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</si>
  <si>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</si>
  <si>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</si>
  <si>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</si>
  <si>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</si>
  <si>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</si>
  <si>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</si>
  <si>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</si>
  <si>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</si>
  <si>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</si>
  <si>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</si>
  <si>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</si>
  <si>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</si>
  <si>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</si>
  <si>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</si>
  <si>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</si>
  <si>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</si>
  <si>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</si>
  <si>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</si>
  <si>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</si>
  <si>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</si>
  <si>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</si>
  <si>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</si>
  <si>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</si>
  <si>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</si>
  <si>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</si>
  <si>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</si>
  <si>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</si>
  <si>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</si>
  <si>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</si>
  <si>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</si>
  <si>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</si>
  <si>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</si>
  <si>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</si>
  <si>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</si>
  <si>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</si>
  <si>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</si>
  <si>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</si>
  <si>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</si>
  <si>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</si>
  <si>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</si>
  <si>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</si>
  <si>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</si>
  <si>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</si>
  <si>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</si>
  <si>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</si>
  <si>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</si>
  <si>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</si>
  <si>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</si>
  <si>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</si>
  <si>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</si>
  <si>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</si>
  <si>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</si>
  <si>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</si>
  <si>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</si>
  <si>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</si>
  <si>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</si>
  <si>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</si>
  <si>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</si>
  <si>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</si>
  <si>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</si>
  <si>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</si>
  <si>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</si>
  <si>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</si>
  <si>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</si>
  <si>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</si>
  <si>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</si>
  <si>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</si>
  <si>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</si>
  <si>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</si>
  <si>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</si>
  <si>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</si>
  <si>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</si>
  <si>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</si>
  <si>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</si>
  <si>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</si>
  <si>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</si>
  <si>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</si>
  <si>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</si>
  <si>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</si>
  <si>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</si>
  <si>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</si>
  <si>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</si>
  <si>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</si>
  <si>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</si>
  <si>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</si>
  <si>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</si>
  <si>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</si>
  <si>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</si>
  <si>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</si>
  <si>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</si>
  <si>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</si>
  <si>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</si>
  <si>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</si>
  <si>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</si>
  <si>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</si>
  <si>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</si>
  <si>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</si>
  <si>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</si>
  <si>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</si>
  <si>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</si>
  <si>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</si>
  <si>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</si>
  <si>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</si>
  <si>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</si>
  <si>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</si>
  <si>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</si>
  <si>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</si>
  <si>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</si>
  <si>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</si>
  <si>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</si>
  <si>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</si>
  <si>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</si>
  <si>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</si>
  <si>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</si>
  <si>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</si>
  <si>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</si>
  <si>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</si>
  <si>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</si>
  <si>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</si>
  <si>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</si>
  <si>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</si>
  <si>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</si>
  <si>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</si>
  <si>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</si>
  <si>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</si>
  <si>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</si>
  <si>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</si>
  <si>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</si>
  <si>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</si>
  <si>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</si>
  <si>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</si>
  <si>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</si>
  <si>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</si>
  <si>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</si>
  <si>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</si>
  <si>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</si>
  <si>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</si>
  <si>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</si>
  <si>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</si>
  <si>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</si>
  <si>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</si>
  <si>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</si>
  <si>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</si>
  <si>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</si>
  <si>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</si>
  <si>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</si>
  <si>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</si>
  <si>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</si>
  <si>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</si>
  <si>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</si>
  <si>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</si>
  <si>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</si>
  <si>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</si>
  <si>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</si>
  <si>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</si>
  <si>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</si>
  <si>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</si>
  <si>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</si>
  <si>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</si>
  <si>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</si>
  <si>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</si>
  <si>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</si>
  <si>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</si>
  <si>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</si>
  <si>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</si>
  <si>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</si>
  <si>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</si>
  <si>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</si>
  <si>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</si>
  <si>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</si>
  <si>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</si>
  <si>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</si>
  <si>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</si>
  <si>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</si>
  <si>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</si>
  <si>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</si>
  <si>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</si>
  <si>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</si>
  <si>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</si>
  <si>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</si>
  <si>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</si>
  <si>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</si>
  <si>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</si>
  <si>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</si>
  <si>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</si>
  <si>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</si>
  <si>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</si>
  <si>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</si>
  <si>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</si>
  <si>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</si>
  <si>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</si>
  <si>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</si>
  <si>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</si>
  <si>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</si>
  <si>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</si>
  <si>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</si>
  <si>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</si>
  <si>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</si>
  <si>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</si>
  <si>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</si>
  <si>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</si>
  <si>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</si>
  <si>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</si>
  <si>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</si>
  <si>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</si>
  <si>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</si>
  <si>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</si>
  <si>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</si>
  <si>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</si>
  <si>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</si>
  <si>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</si>
  <si>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</si>
  <si>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</si>
  <si>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</si>
  <si>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</si>
  <si>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</si>
  <si>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</si>
  <si>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</si>
  <si>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</si>
  <si>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</si>
  <si>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</si>
  <si>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</si>
  <si>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</si>
  <si>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</si>
  <si>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</si>
  <si>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</si>
  <si>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</si>
  <si>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</si>
  <si>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</si>
  <si>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</si>
  <si>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</si>
  <si>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</si>
  <si>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</si>
  <si>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</si>
  <si>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</si>
  <si>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</si>
  <si>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</si>
  <si>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</si>
  <si>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</si>
  <si>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</si>
  <si>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</si>
  <si>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</si>
  <si>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</si>
  <si>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</si>
  <si>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</si>
  <si>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</si>
  <si>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</si>
  <si>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</si>
  <si>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</si>
  <si>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</si>
  <si>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</si>
  <si>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</si>
  <si>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</si>
  <si>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</si>
  <si>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</si>
  <si>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</si>
  <si>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</si>
  <si>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</si>
  <si>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</si>
  <si>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</si>
  <si>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</si>
  <si>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</si>
  <si>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</si>
  <si>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</si>
  <si>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</si>
  <si>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</si>
  <si>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</si>
  <si>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</si>
  <si>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</si>
  <si>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</si>
  <si>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</si>
  <si>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</si>
  <si>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</si>
  <si>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</si>
  <si>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</si>
  <si>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</si>
  <si>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</si>
  <si>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</si>
  <si>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</si>
  <si>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</si>
  <si>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</si>
  <si>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</si>
  <si>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</si>
  <si>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</si>
  <si>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</si>
  <si>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</si>
  <si>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</si>
  <si>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</si>
  <si>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</si>
  <si>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</si>
  <si>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</si>
  <si>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</si>
  <si>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</si>
  <si>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</si>
  <si>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</si>
  <si>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</si>
  <si>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</si>
  <si>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</si>
  <si>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</si>
  <si>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</si>
  <si>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</si>
  <si>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</si>
  <si>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</si>
  <si>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</si>
  <si>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</si>
  <si>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</si>
  <si>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</si>
  <si>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</si>
  <si>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</si>
  <si>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</si>
  <si>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</si>
  <si>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</si>
  <si>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</si>
  <si>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</si>
  <si>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</si>
  <si>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</si>
  <si>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</si>
  <si>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</si>
  <si>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</si>
  <si>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</si>
  <si>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</si>
  <si>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</si>
  <si>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</si>
  <si>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</si>
  <si>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</si>
  <si>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</si>
  <si>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</si>
  <si>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</si>
  <si>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</si>
  <si>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</si>
  <si>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</si>
  <si>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</si>
  <si>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</si>
  <si>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</si>
  <si>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</si>
  <si>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</si>
  <si>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</si>
  <si>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</si>
  <si>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</si>
  <si>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</si>
  <si>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</si>
  <si>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</si>
  <si>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</si>
  <si>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</si>
  <si>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</si>
  <si>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</si>
  <si>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</si>
  <si>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</si>
  <si>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</si>
  <si>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</si>
  <si>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</si>
  <si>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</si>
  <si>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</si>
  <si>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</si>
  <si>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</si>
  <si>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</si>
  <si>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</si>
  <si>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</si>
  <si>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</si>
  <si>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</si>
  <si>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</si>
  <si>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</si>
  <si>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</si>
  <si>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</si>
  <si>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</si>
  <si>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</si>
  <si>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</si>
  <si>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</si>
  <si>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</si>
  <si>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</si>
  <si>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</si>
  <si>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</si>
  <si>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</si>
  <si>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</si>
  <si>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</si>
  <si>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</si>
  <si>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</si>
  <si>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</si>
  <si>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</si>
  <si>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</si>
  <si>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</si>
  <si>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</si>
  <si>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</si>
  <si>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</si>
  <si>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</si>
  <si>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</si>
  <si>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</si>
  <si>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</si>
  <si>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</si>
  <si>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</si>
  <si>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</si>
  <si>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</si>
  <si>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</si>
  <si>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</si>
  <si>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</si>
  <si>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</si>
  <si>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</si>
  <si>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</si>
  <si>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</si>
  <si>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</si>
  <si>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</si>
  <si>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</si>
  <si>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</si>
  <si>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</si>
  <si>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</si>
  <si>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</si>
  <si>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</si>
  <si>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</si>
  <si>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</si>
  <si>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</si>
  <si>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</si>
  <si>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</si>
  <si>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</si>
  <si>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</si>
  <si>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</si>
  <si>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</si>
  <si>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</si>
  <si>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</si>
  <si>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</si>
  <si>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</si>
  <si>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</si>
  <si>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</si>
  <si>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</si>
  <si>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</si>
  <si>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</si>
  <si>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</si>
  <si>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</si>
  <si>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</si>
  <si>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</si>
  <si>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</si>
  <si>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</si>
  <si>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</si>
  <si>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</si>
  <si>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</si>
  <si>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</si>
  <si>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</si>
  <si>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</si>
  <si>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</si>
  <si>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</si>
  <si>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</si>
  <si>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</si>
  <si>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</si>
  <si>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</si>
  <si>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</si>
  <si>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</si>
  <si>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</si>
  <si>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</si>
  <si>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</si>
  <si>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</si>
  <si>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</si>
  <si>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</si>
  <si>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</si>
  <si>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</si>
  <si>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</si>
  <si>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</si>
  <si>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</si>
  <si>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</si>
  <si>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</si>
  <si>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</si>
  <si>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</si>
  <si>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</si>
  <si>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</si>
  <si>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</si>
  <si>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</si>
  <si>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</si>
  <si>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</si>
  <si>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</si>
  <si>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</si>
  <si>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</si>
  <si>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</si>
  <si>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</si>
  <si>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</si>
  <si>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</si>
  <si>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</si>
  <si>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</si>
  <si>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</si>
  <si>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</si>
  <si>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</si>
  <si>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</si>
  <si>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</si>
  <si>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</si>
  <si>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</si>
  <si>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</si>
  <si>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</si>
  <si>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</si>
  <si>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</si>
  <si>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</si>
  <si>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</si>
  <si>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</si>
  <si>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</si>
  <si>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</si>
  <si>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</si>
  <si>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</si>
  <si>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</si>
  <si>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</si>
  <si>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</si>
  <si>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</si>
  <si>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</si>
  <si>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</si>
  <si>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</si>
  <si>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</si>
  <si>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</si>
  <si>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</si>
  <si>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</si>
  <si>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</si>
  <si>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</si>
  <si>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</si>
  <si>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</si>
  <si>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</si>
  <si>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</si>
  <si>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</si>
  <si>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</si>
  <si>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</si>
  <si>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</si>
  <si>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</si>
  <si>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</si>
  <si>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</si>
  <si>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</si>
  <si>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</si>
  <si>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</si>
  <si>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</si>
  <si>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</si>
  <si>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</si>
  <si>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</si>
  <si>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</si>
  <si>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</si>
  <si>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</si>
  <si>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</si>
  <si>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</si>
  <si>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</si>
  <si>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</si>
  <si>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</si>
  <si>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</si>
  <si>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</si>
  <si>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</si>
  <si>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</si>
  <si>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</si>
  <si>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</si>
  <si>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</si>
  <si>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</si>
  <si>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</si>
  <si>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</si>
  <si>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</si>
  <si>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</si>
  <si>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</si>
  <si>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</si>
  <si>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</si>
  <si>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</si>
  <si>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</si>
  <si>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</si>
  <si>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</si>
  <si>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</si>
  <si>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</si>
  <si>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</si>
  <si>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</si>
  <si>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</si>
  <si>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</si>
  <si>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</si>
  <si>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</si>
  <si>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</si>
  <si>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</si>
  <si>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</si>
  <si>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</si>
  <si>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</si>
  <si>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</si>
  <si>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</si>
  <si>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</si>
  <si>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</si>
  <si>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</si>
  <si>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</si>
  <si>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</si>
  <si>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</si>
  <si>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</si>
  <si>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</si>
  <si>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</si>
  <si>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</si>
  <si>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</si>
  <si>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</si>
  <si>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</si>
  <si>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</si>
  <si>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</si>
  <si>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</si>
  <si>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</si>
  <si>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</si>
  <si>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</si>
  <si>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</si>
  <si>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</si>
  <si>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</si>
  <si>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</si>
  <si>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</si>
  <si>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</si>
  <si>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</si>
  <si>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</si>
  <si>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</si>
  <si>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</si>
  <si>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</si>
  <si>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</si>
  <si>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</si>
  <si>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</si>
  <si>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</si>
  <si>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</si>
  <si>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</si>
  <si>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</si>
  <si>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</si>
  <si>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</si>
  <si>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</si>
  <si>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</si>
  <si>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</si>
  <si>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</si>
  <si>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</si>
  <si>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</si>
  <si>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</si>
  <si>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</si>
  <si>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</si>
  <si>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</si>
  <si>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</si>
  <si>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</si>
  <si>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</si>
  <si>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</si>
  <si>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</si>
  <si>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</si>
  <si>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</si>
  <si>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</si>
  <si>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</si>
  <si>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</si>
  <si>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</si>
  <si>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</si>
  <si>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</si>
  <si>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</si>
  <si>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</si>
  <si>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</si>
  <si>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</si>
  <si>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</si>
  <si>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</si>
  <si>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</si>
  <si>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</si>
  <si>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</si>
  <si>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</si>
  <si>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</si>
  <si>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</si>
  <si>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</si>
  <si>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</si>
  <si>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</si>
  <si>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</si>
  <si>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</si>
  <si>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</si>
  <si>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</si>
  <si>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</si>
  <si>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</si>
  <si>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</si>
  <si>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</si>
  <si>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</si>
  <si>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</si>
  <si>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</si>
  <si>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</si>
  <si>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</si>
  <si>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</si>
  <si>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</si>
  <si>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</si>
  <si>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</si>
  <si>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</si>
  <si>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</si>
  <si>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</si>
  <si>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</si>
  <si>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</si>
  <si>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</si>
  <si>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</si>
  <si>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</si>
  <si>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</si>
  <si>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</si>
  <si>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</si>
  <si>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</si>
  <si>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</si>
  <si>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</si>
  <si>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</si>
  <si>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</si>
  <si>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</si>
  <si>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</si>
  <si>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</si>
  <si>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</si>
  <si>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</si>
  <si>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</si>
  <si>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</si>
  <si>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</si>
  <si>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</si>
  <si>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</si>
  <si>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</si>
  <si>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</si>
  <si>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</si>
  <si>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</si>
  <si>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</si>
  <si>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</si>
  <si>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</si>
  <si>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</si>
  <si>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</si>
  <si>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</si>
  <si>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</si>
  <si>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</si>
  <si>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</si>
  <si>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</si>
  <si>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</si>
  <si>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</si>
  <si>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</si>
  <si>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</si>
  <si>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</si>
  <si>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</si>
  <si>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</si>
  <si>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</si>
  <si>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</si>
  <si>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</si>
  <si>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</si>
  <si>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</si>
  <si>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</si>
  <si>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</si>
  <si>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</si>
  <si>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</si>
  <si>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</si>
  <si>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</si>
  <si>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</si>
  <si>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</si>
  <si>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</si>
  <si>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</si>
  <si>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</si>
  <si>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</si>
  <si>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</si>
  <si>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</si>
  <si>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</si>
  <si>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</si>
  <si>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</si>
  <si>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</si>
  <si>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</si>
  <si>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</si>
  <si>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</si>
  <si>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</si>
  <si>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</si>
  <si>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</si>
  <si>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</si>
  <si>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</si>
  <si>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</si>
  <si>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</si>
  <si>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</si>
  <si>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</si>
  <si>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</si>
  <si>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</si>
  <si>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</si>
  <si>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</si>
  <si>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</si>
  <si>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</si>
  <si>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</si>
  <si>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</si>
  <si>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</si>
  <si>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</si>
  <si>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</si>
  <si>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</si>
  <si>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</si>
  <si>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</si>
  <si>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</si>
  <si>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</si>
  <si>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</si>
  <si>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</si>
  <si>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</si>
  <si>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</si>
  <si>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</si>
  <si>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</si>
  <si>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</si>
  <si>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</si>
  <si>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</si>
  <si>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</si>
  <si>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</si>
  <si>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</si>
  <si>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</si>
  <si>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</si>
  <si>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</si>
  <si>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</si>
  <si>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</si>
  <si>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</si>
  <si>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</si>
  <si>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</si>
  <si>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</si>
  <si>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</si>
  <si>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</si>
  <si>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</si>
  <si>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</si>
  <si>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</si>
  <si>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</si>
  <si>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</si>
  <si>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</si>
  <si>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</si>
  <si>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</si>
  <si>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</si>
  <si>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</si>
  <si>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</si>
  <si>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</si>
  <si>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</si>
  <si>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</si>
  <si>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</si>
  <si>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</si>
  <si>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</si>
  <si>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</si>
  <si>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</si>
  <si>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</si>
  <si>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</si>
  <si>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</si>
  <si>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</si>
  <si>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</si>
  <si>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</si>
  <si>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</si>
  <si>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</si>
  <si>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</si>
  <si>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</si>
  <si>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</si>
  <si>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</si>
  <si>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</si>
  <si>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</si>
  <si>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</si>
  <si>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</si>
  <si>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</si>
  <si>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</si>
  <si>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</si>
  <si>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</si>
  <si>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</si>
  <si>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</si>
  <si>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</si>
  <si>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</si>
  <si>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</si>
  <si>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</si>
  <si>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</si>
  <si>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</si>
  <si>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</si>
  <si>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</si>
  <si>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</si>
  <si>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</si>
  <si>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</si>
  <si>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</si>
  <si>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</si>
  <si>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</si>
  <si>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</si>
  <si>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</si>
  <si>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</si>
  <si>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</si>
  <si>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</si>
  <si>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</si>
  <si>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</si>
  <si>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</si>
  <si>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</si>
  <si>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</si>
  <si>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</si>
  <si>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</si>
  <si>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</si>
  <si>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</si>
  <si>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</si>
  <si>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</si>
  <si>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</si>
  <si>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</si>
  <si>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</si>
  <si>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</si>
  <si>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</si>
  <si>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</si>
  <si>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</si>
  <si>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</si>
  <si>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</si>
  <si>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</si>
  <si>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</si>
  <si>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</si>
  <si>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</si>
  <si>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</si>
  <si>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</si>
  <si>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</si>
  <si>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</si>
  <si>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</si>
  <si>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</si>
  <si>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</si>
  <si>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</si>
  <si>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</si>
  <si>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</si>
  <si>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</si>
  <si>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</si>
  <si>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</si>
  <si>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</si>
  <si>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</si>
  <si>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</si>
  <si>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</si>
  <si>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</si>
  <si>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</si>
  <si>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</si>
  <si>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</si>
  <si>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</si>
  <si>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</si>
  <si>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</si>
  <si>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</si>
  <si>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</si>
  <si>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</si>
  <si>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</si>
  <si>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</si>
  <si>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</si>
  <si>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</si>
  <si>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</si>
  <si>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</si>
  <si>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</si>
  <si>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</si>
  <si>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</si>
  <si>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</si>
  <si>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</si>
  <si>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</si>
  <si>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</si>
  <si>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</si>
  <si>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</si>
  <si>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</si>
  <si>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</si>
  <si>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</si>
  <si>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</si>
  <si>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</si>
  <si>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</si>
  <si>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</si>
  <si>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</si>
  <si>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</si>
  <si>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</si>
  <si>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</si>
  <si>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</si>
  <si>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</si>
  <si>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</si>
  <si>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</si>
  <si>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</si>
  <si>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</si>
  <si>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</si>
  <si>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</si>
  <si>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</si>
  <si>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</si>
  <si>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</si>
  <si>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</si>
  <si>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</si>
  <si>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</si>
  <si>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</si>
  <si>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</si>
  <si>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</si>
  <si>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</si>
  <si>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</si>
  <si>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</si>
  <si>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</si>
  <si>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</si>
  <si>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</si>
  <si>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</si>
  <si>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</si>
  <si>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</si>
  <si>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</si>
  <si>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</si>
  <si>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</si>
  <si>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</si>
  <si>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</si>
  <si>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</si>
  <si>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</si>
  <si>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</si>
  <si>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</si>
  <si>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</si>
  <si>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</si>
  <si>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</si>
  <si>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</si>
  <si>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</si>
  <si>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</si>
  <si>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</si>
  <si>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</si>
  <si>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</si>
  <si>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</si>
  <si>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</si>
  <si>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</si>
  <si>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</si>
  <si>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</si>
  <si>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</si>
  <si>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</si>
  <si>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</si>
  <si>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</si>
  <si>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</si>
  <si>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</si>
  <si>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</si>
  <si>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</si>
  <si>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</si>
  <si>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</si>
  <si>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</si>
  <si>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</si>
  <si>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</si>
  <si>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</si>
  <si>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</si>
  <si>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</si>
  <si>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</si>
  <si>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</si>
  <si>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</si>
  <si>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</si>
  <si>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</si>
  <si>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</si>
  <si>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</si>
  <si>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</si>
  <si>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</si>
  <si>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</si>
  <si>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</si>
  <si>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</si>
  <si>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</si>
  <si>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</si>
  <si>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</si>
  <si>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</si>
  <si>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</si>
  <si>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</si>
  <si>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</si>
  <si>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</si>
  <si>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</si>
  <si>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</si>
  <si>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</si>
  <si>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</si>
  <si>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</si>
  <si>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</si>
  <si>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</si>
  <si>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</si>
  <si>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</si>
  <si>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</si>
  <si>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</si>
  <si>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</si>
  <si>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</si>
  <si>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</si>
  <si>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</si>
  <si>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</si>
  <si>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</si>
  <si>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</si>
  <si>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</si>
  <si>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</si>
  <si>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</si>
  <si>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</si>
  <si>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</si>
  <si>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</si>
  <si>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</si>
  <si>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</si>
  <si>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</si>
  <si>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</si>
  <si>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</si>
  <si>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</si>
  <si>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</si>
  <si>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</si>
  <si>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</si>
  <si>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</si>
  <si>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</si>
  <si>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</si>
  <si>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</si>
  <si>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</si>
  <si>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</si>
  <si>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</si>
  <si>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</si>
  <si>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</si>
  <si>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</si>
  <si>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</si>
  <si>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</si>
  <si>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</si>
  <si>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</si>
  <si>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</si>
  <si>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</si>
  <si>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</si>
  <si>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</si>
  <si>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</si>
  <si>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</si>
  <si>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</si>
  <si>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</si>
  <si>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</si>
  <si>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</si>
  <si>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</si>
  <si>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</si>
  <si>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</si>
  <si>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</si>
  <si>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</si>
  <si>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</si>
  <si>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</si>
  <si>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</si>
  <si>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</si>
  <si>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</si>
  <si>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</si>
  <si>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</si>
  <si>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</si>
  <si>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</si>
  <si>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</si>
  <si>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</si>
  <si>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</si>
  <si>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</si>
  <si>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</si>
  <si>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</si>
  <si>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</si>
  <si>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</si>
  <si>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</si>
  <si>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</si>
  <si>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</si>
  <si>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</si>
  <si>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</si>
  <si>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</si>
  <si>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</si>
  <si>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</si>
  <si>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</si>
  <si>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</si>
  <si>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</si>
  <si>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</si>
  <si>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</si>
  <si>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</si>
  <si>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</si>
  <si>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</si>
  <si>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</si>
  <si>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</si>
  <si>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</si>
  <si>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</si>
  <si>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</si>
  <si>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</si>
  <si>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</si>
  <si>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</si>
  <si>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</si>
  <si>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</si>
  <si>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</si>
  <si>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</si>
  <si>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</si>
  <si>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</si>
  <si>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</si>
  <si>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</si>
  <si>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</si>
  <si>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</si>
  <si>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</si>
  <si>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</si>
  <si>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</si>
  <si>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</si>
  <si>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</si>
  <si>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</si>
  <si>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</si>
  <si>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</si>
  <si>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</si>
  <si>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</si>
  <si>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</si>
  <si>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</si>
  <si>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</si>
  <si>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</si>
  <si>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</si>
  <si>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</si>
  <si>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</si>
  <si>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</si>
  <si>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</si>
  <si>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</si>
  <si>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</si>
  <si>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</si>
  <si>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</si>
  <si>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</si>
  <si>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</si>
  <si>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</si>
  <si>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</si>
  <si>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</si>
  <si>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</si>
  <si>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</si>
  <si>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</si>
  <si>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</si>
  <si>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</si>
  <si>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</si>
  <si>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</si>
  <si>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</si>
  <si>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</si>
  <si>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</si>
  <si>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</si>
  <si>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</si>
  <si>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</si>
  <si>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</si>
  <si>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</si>
  <si>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</si>
  <si>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</si>
  <si>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</si>
  <si>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</si>
  <si>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</si>
  <si>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</si>
  <si>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</si>
  <si>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</si>
  <si>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</si>
  <si>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</si>
  <si>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</si>
  <si>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</si>
  <si>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</si>
  <si>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</si>
  <si>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</si>
  <si>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</si>
  <si>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</si>
  <si>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</si>
  <si>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</si>
  <si>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</si>
  <si>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</si>
  <si>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</si>
  <si>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</si>
  <si>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</si>
  <si>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</si>
  <si>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</si>
  <si>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</si>
  <si>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</si>
  <si>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</si>
  <si>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</si>
  <si>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</si>
  <si>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</si>
  <si>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</si>
  <si>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</si>
  <si>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</si>
  <si>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</si>
  <si>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</si>
  <si>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</si>
  <si>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</si>
  <si>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</si>
  <si>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</si>
  <si>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</si>
  <si>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</si>
  <si>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</si>
  <si>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</si>
  <si>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</si>
  <si>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</si>
  <si>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</si>
  <si>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</si>
  <si>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</si>
  <si>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</si>
  <si>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</si>
  <si>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</si>
  <si>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</si>
  <si>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</si>
  <si>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</si>
  <si>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</si>
  <si>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</si>
  <si>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</si>
  <si>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</si>
  <si>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</si>
  <si>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</si>
  <si>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</si>
  <si>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</si>
  <si>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</si>
  <si>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</si>
  <si>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</si>
  <si>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</si>
  <si>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</si>
  <si>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</si>
  <si>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</si>
  <si>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</si>
  <si>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</si>
  <si>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</si>
  <si>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</si>
  <si>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</si>
  <si>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</si>
  <si>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</si>
  <si>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</si>
  <si>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</si>
  <si>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</si>
  <si>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</si>
  <si>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</si>
  <si>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</si>
  <si>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</si>
  <si>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</si>
  <si>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</si>
  <si>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</si>
  <si>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</si>
  <si>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</si>
  <si>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</si>
  <si>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</si>
  <si>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</si>
  <si>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</si>
  <si>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</si>
  <si>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</si>
  <si>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</si>
  <si>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</si>
  <si>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</si>
  <si>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</si>
  <si>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</si>
  <si>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</si>
  <si>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</si>
  <si>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</si>
  <si>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</si>
  <si>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</si>
  <si>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</si>
  <si>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</si>
  <si>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</si>
  <si>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</si>
  <si>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</si>
  <si>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</si>
  <si>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</si>
  <si>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</si>
  <si>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</si>
  <si>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</si>
  <si>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</si>
  <si>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</si>
  <si>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</si>
  <si>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</si>
  <si>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</si>
  <si>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</si>
  <si>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</si>
  <si>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</si>
  <si>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</si>
  <si>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</si>
  <si>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</si>
  <si>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</si>
  <si>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</si>
  <si>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</si>
  <si>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</si>
  <si>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</si>
  <si>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</si>
  <si>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</si>
  <si>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</si>
  <si>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</si>
  <si>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</si>
  <si>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</si>
  <si>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</si>
  <si>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</si>
  <si>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</si>
  <si>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</si>
  <si>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</si>
  <si>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</si>
  <si>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</si>
  <si>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</si>
  <si>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</si>
  <si>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</si>
  <si>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</si>
  <si>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</si>
  <si>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</si>
  <si>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</si>
  <si>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</si>
  <si>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</si>
  <si>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</si>
  <si>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</si>
  <si>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</si>
  <si>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</si>
  <si>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</si>
  <si>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</si>
  <si>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</si>
  <si>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</si>
  <si>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</si>
  <si>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</si>
  <si>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</si>
  <si>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</si>
  <si>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</si>
  <si>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</si>
  <si>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</si>
  <si>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</si>
  <si>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</si>
  <si>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</si>
  <si>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</si>
  <si>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</si>
  <si>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</si>
  <si>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</si>
  <si>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</si>
  <si>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</si>
  <si>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</si>
  <si>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</si>
  <si>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</si>
  <si>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</si>
  <si>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</si>
  <si>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</si>
  <si>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</si>
  <si>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</si>
  <si>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</si>
  <si>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</si>
  <si>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</si>
  <si>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</si>
  <si>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</si>
  <si>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</si>
  <si>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</si>
  <si>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</si>
  <si>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</si>
  <si>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</si>
  <si>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</si>
  <si>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</si>
  <si>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</si>
  <si>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</si>
  <si>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</si>
  <si>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</si>
  <si>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</si>
  <si>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</si>
  <si>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</si>
  <si>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</si>
  <si>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</si>
  <si>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</si>
  <si>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</si>
  <si>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</si>
  <si>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</si>
  <si>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</si>
  <si>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</si>
  <si>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</si>
  <si>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</si>
  <si>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</si>
  <si>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</si>
  <si>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</si>
  <si>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</si>
  <si>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</si>
  <si>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</si>
  <si>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</si>
  <si>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</si>
  <si>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</si>
  <si>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</si>
  <si>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</si>
  <si>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</si>
  <si>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</si>
  <si>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</si>
  <si>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</si>
  <si>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</si>
  <si>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</si>
  <si>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</si>
  <si>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</si>
  <si>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</si>
  <si>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</si>
  <si>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</si>
  <si>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</si>
  <si>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</si>
  <si>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</si>
  <si>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</si>
  <si>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</si>
  <si>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</si>
  <si>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</si>
  <si>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</si>
  <si>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</si>
  <si>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</si>
  <si>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</si>
  <si>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</si>
  <si>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</si>
  <si>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</si>
  <si>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</si>
  <si>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</si>
  <si>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</si>
  <si>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</si>
  <si>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</si>
  <si>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</si>
  <si>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</si>
  <si>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</si>
  <si>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</si>
  <si>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</si>
  <si>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</si>
  <si>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</si>
  <si>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</si>
  <si>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</si>
  <si>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</si>
  <si>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</si>
  <si>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</si>
  <si>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</si>
  <si>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</si>
  <si>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</si>
  <si>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</si>
  <si>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</si>
  <si>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</si>
  <si>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</si>
  <si>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</si>
  <si>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</si>
  <si>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</si>
  <si>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</si>
  <si>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</si>
  <si>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</si>
  <si>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</si>
  <si>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</si>
  <si>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</si>
  <si>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</si>
  <si>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</si>
  <si>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</si>
  <si>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</si>
  <si>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</si>
  <si>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</si>
  <si>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</si>
  <si>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</si>
  <si>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</si>
  <si>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</si>
  <si>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</si>
  <si>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</si>
  <si>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</si>
  <si>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</si>
  <si>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</si>
  <si>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</si>
  <si>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</si>
  <si>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</si>
  <si>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</si>
  <si>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</si>
  <si>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</si>
  <si>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</si>
  <si>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</si>
  <si>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</si>
  <si>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</si>
  <si>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</si>
  <si>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</si>
  <si>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</si>
  <si>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</si>
  <si>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</si>
  <si>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</si>
  <si>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</si>
  <si>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</si>
  <si>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</si>
  <si>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</si>
  <si>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</si>
  <si>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</si>
  <si>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</si>
  <si>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</si>
  <si>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</si>
  <si>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</si>
  <si>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</si>
  <si>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</si>
  <si>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</si>
  <si>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</si>
  <si>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</si>
  <si>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</si>
  <si>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</si>
  <si>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</si>
  <si>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</si>
  <si>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</si>
  <si>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</si>
  <si>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</si>
  <si>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</si>
  <si>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</si>
  <si>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</si>
  <si>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</si>
  <si>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</si>
  <si>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</si>
  <si>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</si>
  <si>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</si>
  <si>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</si>
  <si>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</si>
  <si>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</si>
  <si>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</si>
  <si>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</si>
  <si>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</si>
  <si>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</si>
  <si>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</si>
  <si>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</si>
  <si>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</si>
  <si>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</si>
  <si>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</si>
  <si>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</si>
  <si>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</si>
  <si>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</si>
  <si>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</si>
  <si>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</si>
  <si>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</si>
  <si>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</si>
  <si>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</si>
  <si>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</si>
  <si>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</si>
  <si>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</si>
  <si>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</si>
  <si>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</si>
  <si>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</si>
  <si>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</si>
  <si>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</si>
  <si>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</si>
  <si>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</si>
  <si>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</si>
  <si>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</si>
  <si>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</si>
  <si>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</si>
  <si>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</si>
  <si>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</si>
  <si>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</si>
  <si>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</si>
  <si>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</si>
  <si>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</si>
  <si>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</si>
  <si>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</si>
  <si>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</si>
  <si>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</si>
  <si>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</si>
  <si>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</si>
  <si>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</si>
  <si>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</si>
  <si>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</si>
  <si>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</si>
  <si>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</si>
  <si>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</si>
  <si>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</si>
  <si>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</si>
  <si>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</si>
  <si>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</si>
  <si>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</si>
  <si>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</si>
  <si>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</si>
  <si>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</si>
  <si>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</si>
  <si>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</si>
  <si>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</si>
  <si>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</si>
  <si>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</si>
  <si>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</si>
  <si>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</si>
  <si>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</si>
  <si>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</si>
  <si>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</si>
  <si>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</si>
  <si>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</si>
  <si>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</si>
  <si>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</si>
  <si>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</si>
  <si>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</si>
  <si>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</si>
  <si>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</si>
  <si>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</si>
  <si>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</si>
  <si>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</si>
  <si>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</si>
  <si>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</si>
  <si>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</si>
  <si>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</si>
  <si>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</si>
  <si>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</si>
  <si>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</si>
  <si>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</si>
  <si>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</si>
  <si>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</si>
  <si>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</si>
  <si>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</si>
  <si>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</si>
  <si>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</si>
  <si>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</si>
  <si>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</si>
  <si>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</si>
  <si>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</si>
  <si>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</si>
  <si>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</si>
  <si>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</si>
  <si>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</si>
  <si>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</si>
  <si>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</si>
  <si>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</si>
  <si>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</si>
  <si>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</si>
  <si>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</si>
  <si>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</si>
  <si>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</si>
  <si>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</si>
  <si>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</si>
  <si>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</si>
  <si>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</si>
  <si>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</si>
  <si>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</si>
  <si>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</si>
  <si>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</si>
  <si>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</si>
  <si>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</si>
  <si>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</si>
  <si>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</si>
  <si>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</si>
  <si>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</si>
  <si>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</si>
  <si>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</si>
  <si>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</si>
  <si>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</si>
  <si>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</si>
  <si>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</si>
  <si>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</si>
  <si>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</si>
  <si>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</si>
  <si>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</si>
  <si>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</si>
  <si>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</si>
  <si>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</si>
  <si>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</si>
  <si>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</si>
  <si>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</si>
  <si>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</si>
  <si>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</si>
  <si>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</si>
  <si>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</si>
  <si>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</si>
  <si>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</si>
  <si>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</si>
  <si>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</si>
  <si>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</si>
  <si>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</si>
  <si>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</si>
  <si>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</si>
  <si>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</si>
  <si>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</si>
  <si>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</si>
  <si>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</si>
  <si>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</si>
  <si>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</si>
  <si>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</si>
  <si>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</si>
  <si>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</si>
  <si>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</si>
  <si>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</si>
  <si>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</si>
  <si>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</si>
  <si>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</si>
  <si>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</si>
  <si>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</si>
  <si>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</si>
  <si>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</si>
  <si>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</si>
  <si>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</si>
  <si>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</si>
  <si>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</si>
  <si>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</si>
  <si>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</si>
  <si>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</si>
  <si>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</si>
  <si>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</si>
  <si>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</si>
  <si>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</si>
  <si>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</si>
  <si>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</si>
  <si>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</si>
  <si>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</si>
  <si>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</si>
  <si>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</si>
  <si>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</si>
  <si>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</si>
  <si>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</si>
  <si>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</si>
  <si>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</si>
  <si>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</si>
  <si>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</si>
  <si>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</si>
  <si>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</si>
  <si>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</si>
  <si>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</si>
  <si>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</si>
  <si>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</si>
  <si>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</si>
  <si>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</si>
  <si>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</si>
  <si>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</si>
  <si>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</si>
  <si>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</si>
  <si>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</si>
  <si>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</si>
  <si>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</si>
  <si>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</si>
  <si>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</si>
  <si>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</si>
  <si>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</si>
  <si>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</si>
  <si>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</si>
  <si>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</si>
  <si>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</si>
  <si>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</si>
  <si>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</si>
  <si>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</si>
  <si>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</si>
  <si>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</si>
  <si>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</si>
  <si>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</si>
  <si>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</si>
  <si>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</si>
  <si>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</si>
  <si>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</si>
  <si>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</si>
  <si>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</si>
  <si>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</si>
  <si>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</si>
  <si>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</si>
  <si>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</si>
  <si>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</si>
  <si>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</si>
  <si>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</si>
  <si>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</si>
  <si>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</si>
  <si>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</si>
  <si>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</si>
  <si>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</si>
  <si>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</si>
  <si>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</si>
  <si>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</si>
  <si>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</si>
  <si>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</si>
  <si>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</si>
  <si>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</si>
  <si>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</si>
  <si>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</si>
  <si>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</si>
  <si>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</si>
  <si>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</si>
  <si>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</si>
  <si>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</si>
  <si>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</si>
  <si>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</si>
  <si>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</si>
  <si>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</si>
  <si>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</si>
  <si>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</si>
  <si>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</si>
  <si>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</si>
  <si>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</si>
  <si>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</si>
  <si>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</si>
  <si>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</si>
  <si>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</si>
  <si>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</si>
  <si>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</si>
  <si>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</si>
  <si>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</si>
  <si>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</si>
  <si>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</si>
  <si>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</si>
  <si>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</si>
  <si>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</si>
  <si>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</si>
  <si>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</si>
  <si>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</si>
  <si>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</si>
  <si>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</si>
  <si>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</si>
  <si>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</si>
  <si>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</si>
  <si>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</si>
  <si>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</si>
  <si>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</si>
  <si>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</si>
  <si>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</si>
  <si>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</si>
  <si>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</si>
  <si>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</si>
  <si>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</si>
  <si>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</si>
  <si>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</si>
  <si>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</si>
  <si>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</si>
  <si>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</si>
  <si>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</si>
  <si>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</si>
  <si>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</si>
  <si>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</si>
  <si>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</si>
  <si>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</si>
  <si>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</si>
  <si>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</si>
  <si>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</si>
  <si>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</si>
  <si>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</si>
  <si>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</si>
  <si>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</si>
  <si>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</si>
  <si>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</si>
  <si>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</si>
  <si>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</si>
  <si>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</si>
  <si>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</si>
  <si>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</si>
  <si>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</si>
  <si>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</si>
  <si>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</si>
  <si>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</si>
  <si>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</si>
  <si>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</si>
  <si>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</si>
  <si>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</si>
  <si>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</si>
  <si>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</si>
  <si>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</si>
  <si>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</si>
  <si>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</si>
  <si>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</si>
  <si>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</si>
  <si>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</si>
  <si>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</si>
  <si>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</si>
  <si>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</si>
  <si>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</si>
  <si>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</si>
  <si>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</si>
  <si>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</si>
  <si>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</si>
  <si>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</si>
  <si>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</si>
  <si>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</si>
  <si>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</si>
  <si>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</si>
  <si>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</si>
  <si>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</si>
  <si>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</si>
  <si>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</si>
  <si>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</si>
  <si>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</si>
  <si>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</si>
  <si>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</si>
  <si>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</si>
  <si>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</si>
  <si>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</si>
  <si>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</si>
  <si>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</si>
  <si>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</si>
  <si>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</si>
  <si>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</si>
  <si>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</si>
  <si>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</si>
  <si>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</si>
  <si>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</si>
  <si>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</si>
  <si>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</si>
  <si>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</si>
  <si>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</si>
  <si>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</si>
  <si>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</si>
  <si>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</si>
  <si>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</si>
  <si>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</si>
  <si>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</si>
  <si>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</si>
  <si>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</si>
  <si>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</si>
  <si>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</si>
  <si>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</si>
  <si>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</si>
  <si>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</si>
  <si>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</si>
  <si>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</si>
  <si>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</si>
  <si>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</si>
  <si>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</si>
  <si>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</si>
  <si>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</si>
  <si>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</si>
  <si>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</si>
  <si>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</si>
  <si>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</si>
  <si>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</si>
  <si>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</si>
  <si>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</si>
  <si>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</si>
  <si>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</si>
  <si>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</si>
  <si>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</si>
  <si>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</si>
  <si>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</si>
  <si>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</si>
  <si>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</si>
  <si>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</si>
  <si>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</si>
  <si>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</si>
  <si>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</si>
  <si>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</si>
  <si>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</si>
  <si>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</si>
  <si>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</si>
  <si>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</si>
  <si>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</si>
  <si>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</si>
  <si>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</si>
  <si>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</si>
  <si>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</si>
  <si>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</si>
  <si>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</si>
  <si>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</si>
  <si>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</si>
  <si>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</si>
  <si>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</si>
  <si>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</si>
  <si>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</si>
  <si>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</si>
  <si>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</si>
  <si>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</si>
  <si>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</si>
  <si>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</si>
  <si>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</si>
  <si>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</si>
  <si>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</si>
  <si>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</si>
  <si>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</si>
  <si>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</si>
  <si>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</si>
  <si>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</si>
  <si>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</si>
  <si>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</si>
  <si>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</si>
  <si>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</si>
  <si>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</si>
  <si>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</si>
  <si>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</si>
  <si>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</si>
  <si>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</si>
  <si>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</si>
  <si>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</si>
  <si>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</si>
  <si>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</si>
  <si>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</si>
  <si>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</si>
  <si>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</si>
  <si>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</si>
  <si>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</si>
  <si>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</si>
  <si>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</si>
  <si>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</si>
  <si>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</si>
  <si>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</si>
  <si>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</si>
  <si>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</si>
  <si>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</si>
  <si>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</si>
  <si>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</si>
  <si>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</si>
  <si>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</si>
  <si>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</si>
  <si>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</si>
  <si>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</si>
  <si>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</si>
  <si>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</si>
  <si>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</si>
  <si>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</si>
  <si>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</si>
  <si>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</si>
  <si>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</si>
  <si>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</si>
  <si>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</si>
  <si>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</si>
  <si>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</si>
  <si>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</si>
  <si>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</si>
  <si>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</si>
  <si>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</si>
  <si>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</si>
  <si>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</si>
  <si>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</si>
  <si>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</si>
  <si>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</si>
  <si>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</si>
  <si>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</si>
  <si>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</si>
  <si>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</si>
  <si>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</si>
  <si>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</si>
  <si>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</si>
  <si>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</si>
  <si>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</si>
  <si>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</si>
  <si>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</si>
  <si>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</si>
  <si>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</si>
  <si>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</si>
  <si>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</si>
  <si>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</si>
  <si>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</si>
  <si>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</si>
  <si>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</si>
  <si>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</si>
  <si>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</si>
  <si>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</si>
  <si>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</si>
  <si>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</si>
  <si>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</si>
  <si>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</si>
  <si>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</si>
  <si>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</si>
  <si>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</si>
  <si>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</si>
  <si>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</si>
  <si>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</si>
  <si>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</si>
  <si>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</si>
  <si>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</si>
  <si>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</si>
  <si>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</si>
  <si>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</si>
  <si>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</si>
  <si>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</si>
  <si>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</si>
  <si>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</si>
  <si>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</si>
  <si>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</si>
  <si>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</si>
  <si>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</si>
  <si>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</si>
  <si>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</si>
  <si>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</si>
  <si>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</si>
  <si>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</si>
  <si>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</si>
  <si>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</si>
  <si>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</si>
  <si>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</si>
  <si>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</si>
  <si>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</si>
  <si>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</si>
  <si>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</si>
  <si>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</si>
  <si>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</si>
  <si>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</si>
  <si>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</si>
  <si>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</si>
  <si>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</si>
  <si>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</si>
  <si>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</si>
  <si>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</si>
  <si>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</si>
  <si>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</si>
  <si>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</si>
  <si>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</si>
  <si>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</si>
  <si>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</si>
  <si>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</si>
  <si>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</si>
  <si>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</si>
  <si>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</si>
  <si>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</si>
  <si>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</si>
  <si>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</si>
  <si>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</si>
  <si>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</si>
  <si>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</si>
  <si>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</si>
  <si>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</si>
  <si>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</si>
  <si>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</si>
  <si>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</si>
  <si>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</si>
  <si>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</si>
  <si>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</si>
  <si>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</si>
  <si>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</si>
  <si>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</si>
  <si>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</si>
  <si>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</si>
  <si>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</si>
  <si>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</si>
  <si>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</si>
  <si>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</si>
  <si>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</si>
  <si>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</si>
  <si>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</si>
  <si>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</si>
  <si>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</si>
  <si>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</si>
  <si>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</si>
  <si>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</si>
  <si>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</si>
  <si>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</si>
  <si>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</si>
  <si>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</si>
  <si>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</si>
  <si>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</si>
  <si>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</si>
  <si>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</si>
  <si>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</si>
  <si>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</si>
  <si>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</si>
  <si>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</si>
  <si>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</si>
  <si>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</si>
  <si>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</si>
  <si>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</si>
  <si>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</si>
  <si>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</si>
  <si>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</si>
  <si>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</si>
  <si>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</si>
  <si>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</si>
  <si>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</si>
  <si>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</si>
  <si>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</si>
  <si>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</si>
  <si>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</si>
  <si>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</si>
  <si>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</si>
  <si>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</si>
  <si>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</si>
  <si>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</si>
  <si>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</si>
  <si>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</si>
  <si>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</si>
  <si>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</si>
  <si>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</si>
  <si>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</si>
  <si>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</si>
  <si>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</si>
  <si>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</si>
  <si>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</si>
  <si>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</si>
  <si>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</si>
  <si>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</si>
  <si>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</si>
  <si>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</si>
  <si>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</si>
  <si>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</si>
  <si>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</si>
  <si>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</si>
  <si>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</si>
  <si>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</si>
  <si>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</si>
  <si>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</si>
  <si>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</si>
  <si>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</si>
  <si>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</si>
  <si>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</si>
  <si>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</si>
  <si>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</si>
  <si>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</si>
  <si>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</si>
  <si>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</si>
  <si>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</si>
  <si>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</si>
  <si>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</si>
  <si>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</si>
  <si>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</si>
  <si>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</si>
  <si>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</si>
  <si>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</si>
  <si>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</si>
  <si>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</si>
  <si>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</si>
  <si>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</si>
  <si>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</si>
  <si>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</si>
  <si>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</si>
  <si>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</si>
  <si>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</si>
  <si>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</si>
  <si>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</si>
  <si>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</si>
  <si>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</si>
  <si>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</si>
  <si>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</si>
  <si>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</si>
  <si>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</si>
  <si>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</si>
  <si>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</si>
  <si>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</si>
  <si>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</si>
  <si>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</si>
  <si>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</si>
  <si>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</si>
  <si>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</si>
  <si>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</si>
  <si>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</si>
  <si>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</si>
  <si>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</si>
  <si>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</si>
  <si>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</si>
  <si>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</si>
  <si>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</si>
  <si>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</si>
  <si>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</si>
  <si>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</si>
  <si>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</si>
  <si>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</si>
  <si>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</si>
  <si>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</si>
  <si>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</si>
  <si>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</si>
  <si>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</si>
  <si>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</si>
  <si>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</si>
  <si>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</si>
  <si>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</si>
  <si>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</si>
  <si>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</si>
  <si>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</si>
  <si>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</si>
  <si>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</si>
  <si>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</si>
  <si>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</si>
  <si>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</si>
  <si>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</si>
  <si>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</si>
  <si>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</si>
  <si>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</si>
  <si>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</si>
  <si>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</si>
  <si>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</si>
  <si>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</si>
  <si>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</si>
  <si>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</si>
  <si>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</si>
  <si>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</si>
  <si>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</si>
  <si>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</si>
  <si>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</si>
  <si>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</si>
  <si>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</si>
  <si>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</si>
  <si>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</si>
  <si>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</si>
  <si>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</si>
  <si>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</si>
  <si>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</si>
  <si>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</si>
  <si>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</si>
  <si>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</si>
  <si>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</si>
  <si>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</si>
  <si>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</si>
  <si>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</si>
  <si>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</si>
  <si>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</si>
  <si>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</si>
  <si>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</si>
  <si>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</si>
  <si>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</si>
  <si>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</si>
  <si>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</si>
  <si>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</si>
  <si>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</si>
  <si>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</si>
  <si>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</si>
  <si>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</si>
  <si>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</si>
  <si>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</si>
  <si>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</si>
  <si>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</si>
  <si>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</si>
  <si>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</si>
  <si>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</si>
  <si>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</si>
  <si>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</si>
  <si>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</si>
  <si>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</si>
  <si>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</si>
  <si>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</si>
  <si>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</si>
  <si>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</si>
  <si>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</si>
  <si>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</si>
  <si>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</si>
  <si>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</si>
  <si>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</si>
  <si>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</si>
  <si>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</si>
  <si>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</si>
  <si>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</si>
  <si>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</si>
  <si>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</si>
  <si>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</si>
  <si>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</si>
  <si>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</si>
  <si>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</si>
  <si>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</si>
  <si>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</si>
  <si>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</si>
  <si>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</si>
  <si>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</si>
  <si>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</si>
  <si>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</si>
  <si>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</si>
  <si>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</si>
  <si>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</si>
  <si>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</si>
  <si>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</si>
  <si>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</si>
  <si>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</si>
  <si>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</si>
  <si>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</si>
  <si>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</si>
  <si>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</si>
  <si>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</si>
  <si>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</si>
  <si>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</si>
  <si>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</si>
  <si>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</si>
  <si>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</si>
  <si>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</si>
  <si>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</si>
  <si>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</si>
  <si>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</si>
  <si>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</si>
  <si>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</si>
  <si>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</si>
  <si>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</si>
  <si>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</si>
  <si>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</si>
  <si>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</si>
  <si>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</si>
  <si>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</si>
  <si>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</si>
  <si>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</si>
  <si>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</si>
  <si>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</si>
  <si>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</si>
  <si>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</si>
  <si>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</si>
  <si>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</si>
  <si>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</si>
  <si>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</si>
  <si>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</si>
  <si>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</si>
  <si>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</si>
  <si>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</si>
  <si>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</si>
  <si>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</si>
  <si>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</si>
  <si>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</si>
  <si>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</si>
  <si>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</si>
  <si>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</si>
  <si>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</si>
  <si>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</si>
  <si>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</si>
  <si>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</si>
  <si>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</si>
  <si>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</si>
  <si>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</si>
  <si>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</si>
  <si>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</si>
  <si>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</si>
  <si>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</si>
  <si>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</si>
  <si>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</si>
  <si>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</si>
  <si>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</si>
  <si>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</si>
  <si>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</si>
  <si>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</si>
  <si>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</si>
  <si>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</si>
  <si>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</si>
  <si>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</si>
  <si>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</si>
  <si>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</si>
  <si>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</si>
  <si>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</si>
  <si>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</si>
  <si>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</si>
  <si>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</si>
  <si>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</si>
  <si>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</si>
  <si>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</si>
  <si>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</si>
  <si>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</si>
  <si>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</si>
  <si>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</si>
  <si>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</si>
  <si>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</si>
  <si>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</si>
  <si>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</si>
  <si>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</si>
  <si>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</si>
  <si>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</si>
  <si>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</si>
  <si>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</si>
  <si>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</si>
  <si>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</si>
  <si>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</si>
  <si>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</si>
  <si>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</si>
  <si>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</si>
  <si>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</si>
  <si>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</si>
  <si>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</si>
  <si>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</si>
  <si>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</si>
  <si>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</si>
  <si>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</si>
  <si>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</si>
  <si>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</si>
  <si>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</si>
  <si>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</si>
  <si>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</si>
  <si>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</si>
  <si>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</si>
  <si>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</si>
  <si>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</si>
  <si>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</si>
  <si>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</si>
  <si>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</si>
  <si>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</si>
  <si>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</si>
  <si>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</si>
  <si>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</si>
  <si>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</si>
  <si>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</si>
  <si>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</si>
  <si>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</si>
  <si>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</si>
  <si>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</si>
  <si>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</si>
  <si>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</si>
  <si>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</si>
  <si>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</si>
  <si>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</si>
  <si>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</si>
  <si>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</si>
  <si>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</si>
  <si>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</si>
  <si>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</si>
  <si>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</si>
  <si>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</si>
  <si>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</si>
  <si>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</si>
  <si>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</si>
  <si>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</si>
  <si>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</si>
  <si>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</si>
  <si>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</si>
  <si>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</si>
  <si>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</si>
  <si>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</si>
  <si>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</si>
  <si>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</si>
  <si>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</si>
  <si>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</si>
  <si>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</si>
  <si>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</si>
  <si>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</si>
  <si>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</si>
  <si>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</si>
  <si>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</si>
  <si>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</si>
  <si>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</si>
  <si>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</si>
  <si>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</si>
  <si>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</si>
  <si>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</si>
  <si>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</si>
  <si>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</si>
  <si>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</si>
  <si>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</si>
  <si>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</si>
  <si>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</si>
  <si>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</si>
  <si>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</si>
  <si>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</si>
  <si>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</si>
  <si>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</si>
  <si>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</si>
  <si>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</si>
  <si>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</si>
  <si>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</si>
  <si>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</si>
  <si>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</si>
  <si>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</si>
  <si>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</si>
  <si>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</si>
  <si>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</si>
  <si>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</si>
  <si>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</si>
  <si>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</si>
  <si>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</si>
  <si>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</si>
  <si>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</si>
  <si>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</si>
  <si>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</si>
  <si>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</si>
  <si>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</si>
  <si>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</si>
  <si>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</si>
  <si>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</si>
  <si>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</si>
  <si>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</si>
  <si>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</si>
  <si>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</si>
  <si>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</si>
  <si>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</si>
  <si>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</si>
  <si>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</si>
  <si>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</si>
  <si>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</si>
  <si>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</si>
  <si>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</si>
  <si>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</si>
  <si>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</si>
  <si>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</si>
  <si>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</si>
  <si>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</si>
  <si>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</si>
  <si>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</si>
  <si>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</si>
  <si>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</si>
  <si>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</si>
  <si>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</si>
  <si>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</si>
  <si>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</si>
  <si>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</si>
  <si>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</si>
  <si>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</si>
  <si>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</si>
  <si>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</si>
  <si>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</si>
  <si>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</si>
  <si>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</si>
  <si>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</si>
  <si>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</si>
  <si>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</si>
  <si>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</si>
  <si>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</si>
  <si>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</si>
  <si>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</si>
  <si>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</si>
  <si>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</si>
  <si>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</si>
  <si>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</si>
  <si>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</si>
  <si>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</si>
  <si>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</si>
  <si>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</si>
  <si>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</si>
  <si>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</si>
  <si>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</si>
  <si>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</si>
  <si>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</si>
  <si>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</si>
  <si>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</si>
  <si>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</si>
  <si>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</si>
  <si>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</si>
  <si>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</si>
  <si>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</si>
  <si>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</si>
  <si>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</si>
  <si>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</si>
  <si>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</si>
  <si>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</si>
  <si>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</si>
  <si>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</si>
  <si>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</si>
  <si>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</si>
  <si>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</si>
  <si>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</si>
  <si>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</si>
  <si>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</si>
  <si>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</si>
  <si>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</si>
  <si>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</si>
  <si>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</si>
  <si>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</si>
  <si>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</si>
  <si>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</si>
  <si>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</si>
  <si>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</si>
  <si>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</si>
  <si>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</si>
  <si>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</si>
  <si>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</si>
  <si>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</si>
  <si>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</si>
  <si>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</si>
  <si>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</si>
  <si>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</si>
  <si>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</si>
  <si>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</si>
  <si>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</si>
  <si>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</si>
  <si>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</si>
  <si>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</si>
  <si>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</si>
  <si>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</si>
  <si>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</si>
  <si>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</si>
  <si>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</si>
  <si>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</si>
  <si>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</si>
  <si>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</si>
  <si>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</si>
  <si>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</si>
  <si>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</si>
  <si>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</si>
  <si>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</si>
  <si>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</si>
  <si>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</si>
  <si>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</si>
  <si>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</si>
  <si>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</si>
  <si>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</si>
  <si>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</si>
  <si>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</si>
  <si>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</si>
  <si>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</si>
  <si>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</si>
  <si>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</si>
  <si>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</si>
  <si>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</si>
  <si>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</si>
  <si>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</si>
  <si>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</si>
  <si>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</si>
  <si>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</si>
  <si>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</si>
  <si>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</si>
  <si>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</si>
  <si>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</si>
  <si>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</si>
  <si>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</si>
  <si>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</si>
  <si>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</si>
  <si>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</si>
  <si>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</si>
  <si>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</si>
  <si>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</si>
  <si>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</si>
  <si>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</si>
  <si>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</si>
  <si>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</si>
  <si>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</si>
  <si>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</si>
  <si>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</si>
  <si>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</si>
  <si>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</si>
  <si>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</si>
  <si>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</si>
  <si>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</si>
  <si>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</si>
  <si>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</si>
  <si>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</si>
  <si>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</si>
  <si>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</si>
  <si>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</si>
  <si>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</si>
  <si>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</si>
  <si>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</si>
  <si>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</si>
  <si>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</si>
  <si>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</si>
  <si>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</si>
  <si>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</si>
  <si>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</si>
  <si>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</si>
  <si>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</si>
  <si>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</si>
  <si>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</si>
  <si>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</si>
  <si>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</si>
  <si>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</si>
  <si>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</si>
  <si>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</si>
  <si>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</si>
  <si>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</si>
  <si>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</si>
  <si>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</si>
  <si>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</si>
  <si>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</si>
  <si>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</si>
  <si>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</si>
  <si>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</si>
  <si>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</si>
  <si>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</si>
  <si>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</si>
  <si>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</si>
  <si>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</si>
  <si>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</si>
  <si>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</si>
  <si>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</si>
  <si>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</si>
  <si>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</si>
  <si>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</si>
  <si>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</si>
  <si>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</si>
  <si>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</si>
  <si>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</si>
  <si>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</si>
  <si>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</si>
  <si>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</si>
  <si>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</si>
  <si>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</si>
  <si>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</si>
  <si>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</si>
  <si>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</si>
  <si>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</si>
  <si>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</si>
  <si>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</si>
  <si>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</si>
  <si>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</si>
  <si>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</si>
  <si>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</si>
  <si>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</si>
  <si>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</si>
  <si>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</si>
  <si>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</si>
  <si>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</si>
  <si>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</si>
  <si>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</si>
  <si>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</si>
  <si>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</si>
  <si>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</si>
  <si>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</si>
  <si>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</si>
  <si>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</si>
  <si>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</si>
  <si>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</si>
  <si>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</si>
  <si>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</si>
  <si>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</si>
  <si>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</si>
  <si>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</si>
  <si>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</si>
  <si>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</si>
  <si>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</si>
  <si>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</si>
  <si>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</si>
  <si>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</si>
  <si>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</si>
  <si>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</si>
  <si>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</si>
  <si>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</si>
  <si>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</si>
  <si>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</si>
  <si>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</si>
  <si>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</si>
  <si>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</si>
  <si>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</si>
  <si>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</si>
  <si>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</si>
  <si>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</si>
  <si>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</si>
  <si>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</si>
  <si>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</si>
  <si>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</si>
  <si>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</si>
  <si>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</si>
  <si>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</si>
  <si>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</si>
  <si>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</si>
  <si>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</si>
  <si>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</si>
  <si>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</si>
  <si>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</si>
  <si>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</si>
  <si>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</si>
  <si>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</si>
  <si>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</si>
  <si>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</si>
  <si>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</si>
  <si>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</si>
  <si>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</si>
  <si>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</si>
  <si>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</si>
  <si>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</si>
  <si>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</si>
  <si>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</si>
  <si>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</si>
  <si>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</si>
  <si>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</si>
  <si>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</si>
  <si>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</si>
  <si>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</si>
  <si>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</si>
  <si>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</si>
  <si>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</si>
  <si>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</si>
  <si>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</si>
  <si>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</si>
  <si>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</si>
  <si>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</si>
  <si>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</si>
  <si>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</si>
  <si>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</si>
  <si>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</si>
  <si>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</si>
  <si>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</si>
  <si>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</si>
  <si>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</si>
  <si>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</si>
  <si>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</si>
  <si>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</si>
  <si>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</si>
  <si>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</si>
  <si>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</si>
  <si>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</si>
  <si>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</si>
  <si>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</si>
  <si>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</si>
  <si>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</si>
  <si>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</si>
  <si>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</si>
  <si>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</si>
  <si>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</si>
  <si>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</si>
  <si>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</si>
  <si>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</si>
  <si>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</si>
  <si>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</si>
  <si>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</si>
  <si>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</si>
  <si>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</si>
  <si>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</si>
  <si>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</si>
  <si>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</si>
  <si>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</si>
  <si>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</si>
  <si>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</si>
  <si>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</si>
  <si>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</si>
  <si>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</si>
  <si>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</si>
  <si>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</si>
  <si>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</si>
  <si>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</si>
  <si>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</si>
  <si>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</si>
  <si>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</si>
  <si>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</si>
  <si>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</si>
  <si>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</si>
  <si>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</si>
  <si>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</si>
  <si>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</si>
  <si>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</si>
  <si>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</si>
  <si>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</si>
  <si>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</si>
  <si>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</si>
  <si>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</si>
  <si>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</si>
  <si>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</si>
  <si>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</si>
  <si>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</si>
  <si>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</si>
  <si>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</si>
  <si>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</si>
  <si>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</si>
  <si>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</si>
  <si>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</si>
  <si>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</si>
  <si>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</si>
  <si>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</si>
  <si>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</si>
  <si>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</si>
  <si>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</si>
  <si>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</si>
  <si>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</si>
  <si>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</si>
  <si>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</si>
  <si>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</si>
  <si>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</si>
  <si>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</si>
  <si>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</si>
  <si>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</si>
  <si>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</si>
  <si>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</si>
  <si>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</si>
  <si>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</si>
  <si>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</si>
  <si>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</si>
  <si>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</si>
  <si>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</si>
  <si>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</si>
  <si>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</si>
  <si>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</si>
  <si>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</si>
  <si>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</si>
  <si>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</si>
  <si>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</si>
  <si>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</si>
  <si>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</si>
  <si>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</si>
  <si>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</si>
  <si>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</si>
  <si>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</si>
  <si>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</si>
  <si>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</si>
  <si>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</si>
  <si>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</si>
  <si>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</si>
  <si>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</si>
  <si>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</si>
  <si>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</si>
  <si>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</si>
  <si>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</si>
  <si>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</si>
  <si>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</si>
  <si>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</si>
  <si>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</si>
  <si>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</si>
  <si>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</si>
  <si>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</si>
  <si>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</si>
  <si>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</si>
  <si>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</si>
  <si>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</si>
  <si>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</si>
  <si>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</si>
  <si>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</si>
  <si>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</si>
  <si>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</si>
  <si>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</si>
  <si>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</si>
  <si>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</si>
  <si>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</si>
  <si>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</si>
  <si>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</si>
  <si>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</si>
  <si>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</si>
  <si>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</si>
  <si>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</si>
  <si>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</si>
  <si>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</si>
  <si>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</si>
  <si>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</si>
  <si>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</si>
  <si>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</si>
  <si>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</si>
  <si>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</si>
  <si>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</si>
  <si>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</si>
  <si>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</si>
  <si>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</si>
  <si>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</si>
  <si>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</si>
  <si>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</si>
  <si>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</si>
  <si>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</si>
  <si>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</si>
  <si>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</si>
  <si>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</si>
  <si>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</si>
  <si>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</si>
  <si>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</si>
  <si>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</si>
  <si>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</si>
  <si>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</si>
  <si>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</si>
  <si>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</si>
  <si>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</si>
  <si>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</si>
  <si>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</si>
  <si>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</si>
  <si>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</si>
  <si>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</si>
  <si>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</si>
  <si>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</si>
  <si>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</si>
  <si>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</si>
  <si>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</si>
  <si>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</si>
  <si>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</si>
  <si>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</si>
  <si>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</si>
  <si>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</si>
  <si>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</si>
  <si>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</si>
  <si>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</si>
  <si>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</si>
  <si>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</si>
  <si>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</si>
  <si>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</si>
  <si>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</si>
  <si>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</si>
  <si>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</si>
  <si>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</si>
  <si>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</si>
  <si>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</si>
  <si>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</si>
  <si>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</si>
  <si>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</si>
  <si>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</si>
  <si>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</si>
  <si>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</si>
  <si>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</si>
  <si>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</si>
  <si>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</si>
  <si>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</si>
  <si>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</si>
  <si>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</si>
  <si>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</si>
  <si>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</si>
  <si>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</si>
  <si>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</si>
  <si>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</si>
  <si>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</si>
  <si>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</si>
  <si>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</si>
  <si>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</si>
  <si>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</si>
  <si>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</si>
  <si>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</si>
  <si>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</si>
  <si>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</si>
  <si>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</si>
  <si>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</si>
  <si>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</si>
  <si>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</si>
  <si>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</si>
  <si>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</si>
  <si>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</si>
  <si>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</si>
  <si>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</si>
  <si>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</si>
  <si>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</si>
  <si>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</si>
  <si>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</si>
  <si>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</si>
  <si>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</si>
  <si>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</si>
  <si>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</si>
  <si>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</si>
  <si>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</si>
  <si>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</si>
  <si>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</si>
  <si>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</si>
  <si>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</si>
  <si>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</si>
  <si>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</si>
  <si>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</si>
  <si>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</si>
  <si>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</si>
  <si>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</si>
  <si>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</si>
  <si>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</si>
  <si>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</si>
  <si>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</si>
  <si>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</si>
  <si>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</si>
  <si>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</si>
  <si>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</si>
  <si>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</si>
  <si>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</si>
  <si>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</si>
  <si>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</si>
  <si>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</si>
  <si>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</si>
  <si>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</si>
  <si>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</si>
  <si>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</si>
  <si>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</si>
  <si>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</si>
  <si>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</si>
  <si>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</si>
  <si>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</si>
  <si>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</si>
  <si>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</si>
  <si>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</si>
  <si>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</si>
  <si>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</si>
  <si>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</si>
  <si>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</si>
  <si>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</si>
  <si>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</si>
  <si>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</si>
  <si>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</si>
  <si>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</si>
  <si>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</si>
  <si>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</si>
  <si>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</si>
  <si>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</si>
  <si>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</si>
  <si>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</si>
  <si>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</si>
  <si>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</si>
  <si>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</si>
  <si>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</si>
  <si>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</si>
  <si>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</si>
  <si>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</si>
  <si>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</si>
  <si>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</si>
  <si>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</si>
  <si>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</si>
  <si>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</si>
  <si>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</si>
  <si>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</si>
  <si>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</si>
  <si>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</si>
  <si>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</si>
  <si>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</si>
  <si>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</si>
  <si>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</si>
  <si>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</si>
  <si>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</si>
  <si>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</si>
  <si>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</si>
  <si>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</si>
  <si>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</si>
  <si>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</si>
  <si>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</si>
  <si>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</si>
  <si>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</si>
  <si>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</si>
  <si>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</si>
  <si>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</si>
  <si>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</si>
  <si>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</si>
  <si>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</si>
  <si>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</si>
  <si>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</si>
  <si>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</si>
  <si>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</si>
  <si>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</si>
  <si>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</si>
  <si>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</si>
  <si>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</si>
  <si>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</si>
  <si>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</si>
  <si>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</si>
  <si>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</si>
  <si>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</si>
  <si>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</si>
  <si>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</si>
  <si>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</si>
  <si>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</si>
  <si>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</si>
  <si>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</si>
  <si>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</si>
  <si>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</si>
  <si>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</si>
  <si>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</si>
  <si>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</si>
  <si>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</si>
  <si>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</si>
  <si>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</si>
  <si>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</si>
  <si>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</si>
  <si>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</si>
  <si>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</si>
  <si>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</si>
  <si>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</si>
  <si>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</si>
  <si>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</si>
  <si>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</si>
  <si>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</si>
  <si>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</si>
  <si>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</si>
  <si>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</si>
  <si>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</si>
  <si>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</si>
  <si>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</si>
  <si>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</si>
  <si>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</si>
  <si>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</si>
  <si>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</si>
  <si>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</si>
  <si>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</si>
  <si>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</si>
  <si>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</si>
  <si>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</si>
  <si>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</si>
  <si>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</si>
  <si>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</si>
  <si>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</si>
  <si>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</si>
  <si>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</si>
  <si>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</si>
  <si>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</si>
  <si>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</si>
  <si>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</si>
  <si>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</si>
  <si>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</si>
  <si>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</si>
  <si>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</si>
  <si>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</si>
  <si>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</si>
  <si>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</si>
  <si>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</si>
  <si>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</si>
  <si>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</si>
  <si>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</si>
  <si>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</si>
  <si>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</si>
  <si>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</si>
  <si>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</si>
  <si>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</si>
  <si>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</si>
  <si>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</si>
  <si>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</si>
  <si>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</si>
  <si>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</si>
  <si>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</si>
  <si>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</si>
  <si>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</si>
  <si>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</si>
  <si>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</si>
  <si>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</si>
  <si>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</si>
  <si>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</si>
  <si>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</si>
  <si>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</si>
  <si>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</si>
  <si>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</si>
  <si>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</si>
  <si>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</si>
  <si>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</si>
  <si>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</si>
  <si>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</si>
  <si>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</si>
  <si>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</si>
  <si>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</si>
  <si>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</si>
  <si>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</si>
  <si>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</si>
  <si>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</si>
  <si>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</si>
  <si>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</si>
  <si>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</si>
  <si>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</si>
  <si>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</si>
  <si>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</si>
  <si>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</si>
  <si>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</si>
  <si>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</si>
  <si>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</si>
  <si>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</si>
  <si>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</si>
  <si>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</si>
  <si>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</si>
  <si>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</si>
  <si>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</si>
  <si>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</si>
  <si>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</si>
  <si>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</si>
  <si>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</si>
  <si>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</si>
  <si>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</si>
  <si>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</si>
  <si>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</si>
  <si>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</si>
  <si>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</si>
  <si>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</si>
  <si>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</si>
  <si>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</si>
  <si>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</si>
  <si>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</si>
  <si>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</si>
  <si>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</si>
  <si>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</si>
  <si>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</si>
  <si>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</si>
  <si>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</si>
  <si>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</si>
  <si>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</si>
  <si>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</si>
  <si>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</si>
  <si>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</si>
  <si>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</si>
  <si>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</si>
  <si>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</si>
  <si>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</si>
  <si>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</si>
  <si>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</si>
  <si>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</si>
  <si>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</si>
  <si>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</si>
  <si>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</si>
  <si>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</si>
  <si>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</si>
  <si>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</si>
  <si>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</si>
  <si>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</si>
  <si>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</si>
  <si>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</si>
  <si>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</si>
  <si>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</si>
  <si>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</si>
  <si>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</si>
  <si>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</si>
  <si>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</si>
  <si>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</si>
  <si>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</si>
  <si>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</si>
  <si>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</si>
  <si>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</si>
  <si>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</si>
  <si>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</si>
  <si>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</si>
  <si>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</si>
  <si>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</si>
  <si>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</si>
  <si>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</si>
  <si>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</si>
  <si>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</si>
  <si>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</si>
  <si>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</si>
  <si>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</si>
  <si>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</si>
  <si>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</si>
  <si>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</si>
  <si>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</si>
  <si>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</si>
  <si>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</si>
  <si>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</si>
  <si>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</si>
  <si>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</si>
  <si>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</si>
  <si>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</si>
  <si>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</si>
  <si>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</si>
  <si>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</si>
  <si>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</si>
  <si>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</si>
  <si>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</si>
  <si>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</si>
  <si>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</si>
  <si>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</si>
  <si>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</si>
  <si>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</si>
  <si>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</si>
  <si>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</si>
  <si>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</si>
  <si>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</si>
  <si>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</si>
  <si>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</si>
  <si>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</si>
  <si>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</si>
  <si>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</si>
  <si>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</si>
  <si>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</si>
  <si>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</si>
  <si>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</si>
  <si>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</si>
  <si>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</si>
  <si>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</si>
  <si>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</si>
  <si>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</si>
  <si>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</si>
  <si>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</si>
  <si>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</si>
  <si>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</si>
  <si>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</si>
  <si>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</si>
  <si>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</si>
  <si>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</si>
  <si>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</si>
  <si>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</si>
  <si>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</si>
  <si>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</si>
  <si>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</si>
  <si>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</si>
  <si>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</si>
  <si>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</si>
  <si>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</si>
  <si>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</si>
  <si>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</si>
  <si>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</si>
  <si>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</si>
  <si>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</si>
  <si>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</si>
  <si>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</si>
  <si>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</si>
  <si>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</si>
  <si>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</si>
  <si>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</si>
  <si>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</si>
  <si>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</si>
  <si>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</si>
  <si>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</si>
  <si>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</si>
  <si>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</si>
  <si>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</si>
  <si>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</si>
  <si>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</si>
  <si>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</si>
  <si>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</si>
  <si>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</si>
  <si>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</si>
  <si>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</si>
  <si>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</si>
  <si>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</si>
  <si>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</si>
  <si>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</si>
  <si>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</si>
  <si>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</si>
  <si>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</si>
  <si>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</si>
  <si>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</si>
  <si>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</si>
  <si>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</si>
  <si>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</si>
  <si>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</si>
  <si>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</si>
  <si>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</si>
  <si>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</si>
  <si>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</si>
  <si>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</si>
  <si>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</si>
  <si>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</si>
  <si>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</si>
  <si>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</si>
  <si>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</si>
  <si>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</si>
  <si>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</si>
  <si>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</si>
  <si>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</si>
  <si>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</si>
  <si>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</si>
  <si>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</si>
  <si>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</si>
  <si>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</si>
  <si>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</si>
  <si>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</si>
  <si>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</si>
  <si>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</si>
  <si>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</si>
  <si>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</si>
  <si>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</si>
  <si>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</si>
  <si>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</si>
  <si>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</si>
  <si>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</si>
  <si>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</si>
  <si>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</si>
  <si>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</si>
  <si>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</si>
  <si>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</si>
  <si>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</si>
  <si>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</si>
  <si>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</si>
  <si>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</si>
  <si>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</si>
  <si>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</si>
  <si>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</si>
  <si>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</si>
  <si>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</si>
  <si>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</si>
  <si>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</si>
  <si>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</si>
  <si>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</si>
  <si>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</si>
  <si>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</si>
  <si>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</si>
  <si>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</si>
  <si>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</si>
  <si>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</si>
  <si>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</si>
  <si>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</si>
  <si>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</si>
  <si>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</si>
  <si>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</si>
  <si>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</si>
  <si>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</si>
  <si>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</si>
  <si>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</si>
  <si>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</si>
  <si>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</si>
  <si>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</si>
  <si>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</si>
  <si>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</si>
  <si>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</si>
  <si>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</si>
  <si>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</si>
  <si>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</si>
  <si>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</si>
  <si>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</si>
  <si>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</si>
  <si>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</si>
  <si>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</si>
  <si>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</si>
  <si>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</si>
  <si>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</si>
  <si>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</si>
  <si>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</si>
  <si>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</si>
  <si>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</si>
  <si>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</si>
  <si>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</si>
  <si>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</si>
  <si>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</si>
  <si>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</si>
  <si>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</si>
  <si>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</si>
  <si>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</si>
  <si>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</si>
  <si>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</si>
  <si>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</si>
  <si>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</si>
  <si>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</si>
  <si>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</si>
  <si>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</si>
  <si>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</si>
  <si>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</si>
  <si>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</si>
  <si>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</si>
  <si>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</si>
  <si>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</si>
  <si>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</si>
  <si>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</si>
  <si>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</si>
  <si>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</si>
  <si>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</si>
  <si>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</si>
  <si>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</si>
  <si>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</si>
  <si>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</si>
  <si>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</si>
  <si>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</si>
  <si>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</si>
  <si>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</si>
  <si>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</si>
  <si>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</si>
  <si>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</si>
  <si>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</si>
  <si>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</si>
  <si>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</si>
  <si>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</si>
  <si>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</si>
  <si>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</si>
  <si>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</si>
  <si>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</si>
  <si>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</si>
  <si>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</si>
  <si>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</si>
  <si>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</si>
  <si>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</si>
  <si>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</si>
  <si>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</si>
  <si>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</si>
  <si>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</si>
  <si>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</si>
  <si>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</si>
  <si>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</si>
  <si>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</si>
  <si>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</si>
  <si>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</si>
  <si>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</si>
  <si>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</si>
  <si>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</si>
  <si>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</si>
  <si>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</si>
  <si>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</si>
  <si>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</si>
  <si>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</si>
  <si>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</si>
  <si>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</si>
  <si>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</si>
  <si>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</si>
  <si>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</si>
  <si>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</si>
  <si>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</si>
  <si>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</si>
  <si>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</si>
  <si>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</si>
  <si>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</si>
  <si>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</si>
  <si>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</si>
  <si>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</si>
  <si>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</si>
  <si>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</si>
  <si>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</si>
  <si>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</si>
  <si>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</si>
  <si>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</si>
  <si>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</si>
  <si>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</si>
  <si>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</si>
  <si>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</si>
  <si>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</si>
  <si>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</si>
  <si>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</si>
  <si>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</si>
  <si>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</si>
  <si>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</si>
  <si>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</si>
  <si>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</si>
  <si>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</si>
  <si>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</si>
  <si>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</si>
  <si>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</si>
  <si>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</si>
  <si>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</si>
  <si>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</si>
  <si>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</si>
  <si>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</si>
  <si>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</si>
  <si>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</si>
  <si>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</si>
  <si>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</si>
  <si>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</si>
  <si>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</si>
  <si>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</si>
  <si>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</si>
  <si>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</si>
  <si>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</si>
  <si>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</si>
  <si>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</si>
  <si>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</si>
  <si>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</si>
  <si>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</si>
  <si>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</si>
  <si>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</si>
  <si>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</si>
  <si>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</si>
  <si>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</si>
  <si>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</si>
  <si>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</si>
  <si>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</si>
  <si>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</si>
  <si>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</si>
  <si>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</si>
  <si>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</si>
  <si>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</si>
  <si>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</si>
  <si>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</si>
  <si>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</si>
  <si>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</si>
  <si>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</si>
  <si>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</si>
  <si>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</si>
  <si>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</si>
  <si>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</si>
  <si>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</si>
  <si>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</si>
  <si>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</si>
  <si>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</si>
  <si>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</si>
  <si>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</si>
  <si>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</si>
  <si>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</si>
  <si>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</si>
  <si>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</si>
  <si>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</si>
  <si>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</si>
  <si>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</si>
  <si>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</si>
  <si>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</si>
  <si>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</si>
  <si>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</si>
  <si>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</si>
  <si>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</si>
  <si>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</si>
  <si>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</si>
  <si>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</si>
  <si>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</si>
  <si>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</si>
  <si>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</si>
  <si>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</si>
  <si>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</si>
  <si>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</si>
  <si>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</si>
  <si>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</si>
  <si>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</si>
  <si>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</si>
  <si>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</si>
  <si>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</si>
  <si>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</si>
  <si>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</si>
  <si>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</si>
  <si>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</si>
  <si>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</si>
  <si>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</si>
  <si>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</si>
  <si>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</si>
  <si>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</si>
  <si>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</si>
  <si>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</si>
  <si>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</si>
  <si>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</si>
  <si>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</si>
  <si>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</si>
  <si>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</si>
  <si>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</si>
  <si>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</si>
  <si>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</si>
  <si>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</si>
  <si>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</si>
  <si>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</si>
  <si>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</si>
  <si>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</si>
  <si>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</si>
  <si>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</si>
  <si>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</si>
  <si>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</si>
  <si>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</si>
  <si>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</si>
  <si>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</si>
  <si>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</si>
  <si>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</si>
  <si>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</si>
  <si>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</si>
  <si>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</si>
  <si>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</si>
  <si>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</si>
  <si>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</si>
  <si>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</si>
  <si>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</si>
  <si>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</si>
  <si>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</si>
  <si>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</si>
  <si>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</si>
  <si>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</si>
  <si>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</si>
  <si>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</si>
  <si>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</si>
  <si>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</si>
  <si>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</si>
  <si>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</si>
  <si>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</si>
  <si>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</si>
  <si>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</si>
  <si>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</si>
  <si>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</si>
  <si>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</si>
  <si>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</si>
  <si>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</si>
  <si>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</si>
  <si>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</si>
  <si>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</si>
  <si>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</si>
  <si>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</si>
  <si>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</si>
  <si>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</si>
  <si>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</si>
  <si>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</si>
  <si>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</si>
  <si>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</si>
  <si>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</si>
  <si>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</si>
  <si>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</si>
  <si>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</si>
  <si>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</si>
  <si>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</si>
  <si>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</si>
  <si>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</si>
  <si>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</si>
  <si>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</si>
  <si>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</si>
  <si>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</si>
  <si>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</si>
  <si>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</si>
  <si>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</si>
  <si>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</si>
  <si>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</si>
  <si>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</si>
  <si>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</si>
  <si>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</si>
  <si>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</si>
  <si>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</si>
  <si>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</si>
  <si>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</si>
  <si>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</si>
  <si>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</si>
  <si>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</si>
  <si>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</si>
  <si>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</si>
  <si>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</si>
  <si>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</si>
  <si>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</si>
  <si>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</si>
  <si>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</si>
  <si>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</si>
  <si>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</si>
  <si>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</si>
  <si>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</si>
  <si>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</si>
  <si>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</si>
  <si>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</si>
  <si>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</si>
  <si>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</si>
  <si>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</si>
  <si>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</si>
  <si>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</si>
  <si>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</si>
  <si>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</si>
  <si>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</si>
  <si>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</si>
  <si>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</si>
  <si>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</si>
  <si>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</si>
  <si>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</si>
  <si>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</si>
  <si>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</si>
  <si>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</si>
  <si>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</si>
  <si>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</si>
  <si>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</si>
  <si>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</si>
  <si>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</si>
  <si>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</si>
  <si>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</si>
  <si>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</si>
  <si>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</si>
  <si>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</si>
  <si>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</si>
  <si>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</si>
  <si>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</si>
  <si>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</si>
  <si>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</si>
  <si>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</si>
  <si>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</si>
  <si>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</si>
  <si>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</si>
  <si>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</si>
  <si>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</si>
  <si>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</si>
  <si>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</si>
  <si>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</si>
  <si>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</si>
  <si>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</si>
  <si>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</si>
  <si>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</si>
  <si>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</si>
  <si>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</si>
  <si>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</si>
  <si>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</si>
  <si>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</si>
  <si>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</si>
  <si>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</si>
  <si>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</si>
  <si>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</si>
  <si>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</si>
  <si>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</si>
  <si>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</si>
  <si>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</si>
  <si>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</si>
  <si>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</si>
  <si>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</si>
  <si>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</si>
  <si>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</si>
  <si>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</si>
  <si>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</si>
  <si>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</si>
  <si>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</si>
  <si>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</si>
  <si>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</si>
  <si>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</si>
  <si>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</si>
  <si>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</si>
  <si>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</si>
  <si>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</si>
  <si>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</si>
  <si>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</si>
  <si>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</si>
  <si>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</si>
  <si>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</si>
  <si>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</si>
  <si>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</si>
  <si>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</si>
  <si>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</si>
  <si>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</si>
  <si>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</si>
  <si>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</si>
  <si>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</si>
  <si>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</si>
  <si>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</si>
  <si>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</si>
  <si>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</si>
  <si>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</si>
  <si>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</si>
  <si>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</si>
  <si>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</si>
  <si>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</si>
  <si>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</si>
  <si>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</si>
  <si>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</si>
  <si>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</si>
  <si>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</si>
  <si>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</si>
  <si>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</si>
  <si>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</si>
  <si>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</si>
  <si>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</si>
  <si>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</si>
  <si>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</si>
  <si>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</si>
  <si>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</si>
  <si>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</si>
  <si>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</si>
  <si>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</si>
  <si>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</si>
  <si>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</si>
  <si>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</si>
  <si>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</si>
  <si>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</si>
  <si>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</si>
  <si>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</si>
  <si>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</si>
  <si>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</si>
  <si>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</si>
  <si>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</si>
  <si>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</si>
  <si>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</si>
  <si>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</si>
  <si>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</si>
  <si>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</si>
  <si>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</si>
  <si>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</si>
  <si>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</si>
  <si>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</si>
  <si>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</si>
  <si>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</si>
  <si>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</si>
  <si>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</si>
  <si>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</si>
  <si>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</si>
  <si>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</si>
  <si>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</si>
  <si>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</si>
  <si>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</si>
  <si>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</si>
  <si>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</si>
  <si>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</si>
  <si>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</si>
  <si>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</si>
  <si>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</si>
  <si>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</si>
  <si>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</si>
  <si>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</si>
  <si>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</si>
  <si>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</si>
  <si>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</si>
  <si>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</si>
  <si>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</si>
  <si>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</si>
  <si>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</si>
  <si>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</si>
  <si>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</si>
  <si>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</si>
  <si>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</si>
  <si>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</si>
  <si>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</si>
  <si>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</si>
  <si>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</si>
  <si>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</si>
  <si>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</si>
  <si>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</si>
  <si>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</si>
  <si>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</si>
  <si>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</si>
  <si>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</si>
  <si>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</si>
  <si>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</si>
  <si>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</si>
  <si>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</si>
  <si>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</si>
  <si>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</si>
  <si>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</si>
  <si>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</si>
  <si>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</si>
  <si>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</si>
  <si>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</si>
  <si>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</si>
  <si>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</si>
  <si>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</si>
  <si>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</si>
  <si>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</si>
  <si>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</si>
  <si>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</si>
  <si>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</si>
  <si>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</si>
  <si>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</si>
  <si>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</si>
  <si>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</si>
  <si>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</si>
  <si>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</si>
  <si>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</si>
  <si>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</si>
  <si>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</si>
  <si>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</si>
  <si>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</si>
  <si>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</si>
  <si>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</si>
  <si>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</si>
  <si>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</si>
  <si>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</si>
  <si>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</si>
  <si>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</si>
  <si>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</si>
  <si>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</si>
  <si>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</si>
  <si>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</si>
  <si>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</si>
  <si>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</si>
  <si>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</si>
  <si>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</si>
  <si>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</si>
  <si>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</si>
  <si>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</si>
  <si>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</si>
  <si>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</si>
  <si>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</si>
  <si>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</si>
  <si>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</si>
  <si>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</si>
  <si>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</si>
  <si>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</si>
  <si>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</si>
  <si>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</si>
  <si>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</si>
  <si>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</si>
  <si>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</si>
  <si>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</si>
  <si>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</si>
  <si>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</si>
  <si>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</si>
  <si>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</si>
  <si>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</si>
  <si>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</si>
  <si>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</si>
  <si>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</si>
  <si>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</si>
  <si>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</si>
  <si>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</si>
  <si>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</si>
  <si>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</si>
  <si>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</si>
  <si>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</si>
  <si>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</si>
  <si>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</si>
  <si>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</si>
  <si>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</si>
  <si>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</si>
  <si>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</si>
  <si>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</si>
  <si>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</si>
  <si>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</si>
  <si>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</si>
  <si>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</si>
  <si>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</si>
  <si>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</si>
  <si>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</si>
  <si>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</si>
  <si>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</si>
  <si>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</si>
  <si>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</si>
  <si>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</si>
  <si>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</si>
  <si>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</si>
  <si>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</si>
  <si>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</si>
  <si>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</si>
  <si>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</si>
  <si>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</si>
  <si>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</si>
  <si>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</si>
  <si>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</si>
  <si>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</si>
  <si>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</si>
  <si>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</si>
  <si>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</si>
  <si>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</si>
  <si>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</si>
  <si>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</si>
  <si>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</si>
  <si>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</si>
  <si>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</si>
  <si>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</si>
  <si>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</si>
  <si>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</si>
  <si>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</si>
  <si>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</si>
  <si>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</si>
  <si>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</si>
  <si>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</si>
  <si>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</si>
  <si>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</si>
  <si>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</si>
  <si>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</si>
  <si>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</si>
  <si>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</si>
  <si>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</si>
  <si>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</si>
  <si>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</si>
  <si>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</si>
  <si>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</si>
  <si>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</si>
  <si>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</si>
  <si>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</si>
  <si>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</si>
  <si>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</si>
  <si>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</si>
  <si>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</si>
  <si>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</si>
  <si>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</si>
  <si>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</si>
  <si>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</si>
  <si>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</si>
  <si>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</si>
  <si>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</si>
  <si>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</si>
  <si>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</si>
  <si>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</si>
  <si>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</si>
  <si>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</si>
  <si>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</si>
  <si>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</si>
  <si>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</si>
  <si>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</si>
  <si>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</si>
  <si>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</si>
  <si>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</si>
  <si>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</si>
  <si>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</si>
  <si>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</si>
  <si>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</si>
  <si>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</si>
  <si>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</si>
  <si>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</si>
  <si>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</si>
  <si>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</si>
  <si>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</si>
  <si>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</si>
  <si>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</si>
  <si>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</si>
  <si>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</si>
  <si>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</si>
  <si>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</si>
  <si>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</si>
  <si>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</si>
  <si>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</si>
  <si>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</si>
  <si>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</si>
  <si>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</si>
  <si>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</si>
  <si>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</si>
  <si>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</si>
  <si>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</si>
  <si>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</si>
  <si>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</si>
  <si>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</si>
  <si>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</si>
  <si>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</si>
  <si>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</si>
  <si>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</si>
  <si>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</si>
  <si>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</si>
  <si>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</si>
  <si>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</si>
  <si>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</si>
  <si>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</si>
  <si>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</si>
  <si>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</si>
  <si>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</si>
  <si>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</si>
  <si>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</si>
  <si>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</si>
  <si>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</si>
  <si>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</si>
  <si>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</si>
  <si>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</si>
  <si>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</si>
  <si>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</si>
  <si>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</si>
  <si>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</si>
  <si>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</si>
  <si>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</si>
  <si>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</si>
  <si>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</si>
  <si>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</si>
  <si>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</si>
  <si>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</si>
  <si>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</si>
  <si>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</si>
  <si>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</si>
  <si>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</si>
  <si>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</si>
  <si>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</si>
  <si>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</si>
  <si>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</si>
  <si>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</si>
  <si>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</si>
  <si>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</si>
  <si>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</si>
  <si>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</si>
  <si>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</si>
  <si>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</si>
  <si>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</si>
  <si>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</si>
  <si>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</si>
  <si>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</si>
  <si>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</si>
  <si>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</si>
  <si>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</si>
  <si>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</si>
  <si>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</si>
  <si>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</si>
  <si>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</si>
  <si>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</si>
  <si>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</si>
  <si>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</si>
  <si>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</si>
  <si>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</si>
  <si>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</si>
  <si>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</si>
  <si>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</si>
  <si>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</si>
  <si>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</si>
  <si>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</si>
  <si>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</si>
  <si>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</si>
  <si>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</si>
  <si>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</si>
  <si>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</si>
  <si>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</si>
  <si>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</si>
  <si>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</si>
  <si>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</si>
  <si>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</si>
  <si>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</si>
  <si>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</si>
  <si>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</si>
  <si>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</si>
  <si>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</si>
  <si>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</si>
  <si>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</si>
  <si>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</si>
  <si>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</si>
  <si>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</si>
  <si>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</si>
  <si>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</si>
  <si>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</si>
  <si>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</si>
  <si>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</si>
  <si>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</si>
  <si>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</si>
  <si>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</si>
  <si>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</si>
  <si>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</si>
  <si>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</si>
  <si>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</si>
  <si>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</si>
  <si>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</si>
  <si>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</si>
  <si>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</si>
  <si>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</si>
  <si>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</si>
  <si>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</si>
  <si>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</si>
  <si>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</si>
  <si>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</si>
  <si>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</si>
  <si>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</si>
  <si>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</si>
  <si>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</si>
  <si>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</si>
  <si>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</si>
  <si>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</si>
  <si>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</si>
  <si>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</si>
  <si>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</si>
  <si>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</si>
  <si>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</si>
  <si>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</si>
  <si>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</si>
  <si>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</si>
  <si>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</si>
  <si>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</si>
  <si>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</si>
  <si>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</si>
  <si>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</si>
  <si>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</si>
  <si>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</si>
  <si>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</si>
  <si>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</si>
  <si>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</si>
  <si>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</si>
  <si>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</si>
  <si>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</si>
  <si>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</si>
  <si>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</si>
  <si>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</si>
  <si>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</si>
  <si>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</si>
  <si>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</si>
  <si>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</si>
  <si>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</si>
  <si>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</si>
  <si>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</si>
  <si>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</si>
  <si>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</si>
  <si>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</si>
  <si>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</si>
  <si>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</si>
  <si>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</si>
  <si>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</si>
  <si>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</si>
  <si>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</si>
  <si>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</si>
  <si>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</si>
  <si>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</si>
  <si>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</si>
  <si>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</si>
  <si>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</si>
  <si>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</si>
  <si>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</si>
  <si>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</si>
  <si>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</si>
  <si>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</si>
  <si>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</si>
  <si>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</si>
  <si>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</si>
  <si>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</si>
  <si>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</si>
  <si>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</si>
  <si>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</si>
  <si>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</si>
  <si>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</si>
  <si>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</si>
  <si>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</si>
  <si>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</si>
  <si>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</si>
  <si>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</si>
  <si>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</si>
  <si>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</si>
  <si>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</si>
  <si>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</si>
  <si>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</si>
  <si>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</si>
  <si>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</si>
  <si>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</si>
  <si>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</si>
  <si>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</si>
  <si>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</si>
  <si>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</si>
  <si>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</si>
  <si>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</si>
  <si>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</si>
  <si>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</si>
  <si>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</si>
  <si>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</si>
  <si>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</si>
  <si>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</si>
  <si>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</si>
  <si>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</si>
  <si>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</si>
  <si>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</si>
  <si>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</si>
  <si>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</si>
  <si>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</si>
  <si>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</si>
  <si>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</si>
  <si>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</si>
  <si>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</si>
  <si>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</si>
  <si>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</si>
  <si>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</si>
  <si>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</si>
  <si>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</si>
  <si>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</si>
  <si>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</si>
  <si>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</si>
  <si>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</si>
  <si>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</si>
  <si>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</si>
  <si>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</si>
  <si>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</si>
  <si>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</si>
  <si>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</si>
  <si>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</si>
  <si>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</si>
  <si>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</si>
  <si>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</si>
  <si>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</si>
  <si>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</si>
  <si>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</si>
  <si>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</si>
  <si>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</si>
  <si>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</si>
  <si>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</si>
  <si>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</si>
  <si>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</si>
  <si>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</si>
  <si>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</si>
  <si>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</si>
  <si>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</si>
  <si>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</si>
  <si>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</si>
  <si>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</si>
  <si>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</si>
  <si>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</si>
  <si>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</si>
  <si>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</si>
  <si>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</si>
  <si>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</si>
  <si>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</si>
  <si>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</si>
  <si>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</si>
  <si>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</si>
  <si>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</si>
  <si>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</si>
  <si>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</si>
  <si>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</si>
  <si>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</si>
  <si>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</si>
  <si>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</si>
  <si>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</si>
  <si>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</si>
  <si>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</si>
  <si>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</si>
  <si>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</si>
  <si>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</si>
  <si>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</si>
  <si>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</si>
  <si>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</si>
  <si>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</si>
  <si>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</si>
  <si>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</si>
  <si>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</si>
  <si>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</si>
  <si>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</si>
  <si>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</si>
  <si>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</si>
  <si>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</si>
  <si>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</si>
  <si>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</si>
  <si>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</si>
  <si>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</si>
  <si>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</si>
  <si>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</si>
  <si>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</si>
  <si>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</si>
  <si>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</si>
  <si>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</si>
  <si>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</si>
  <si>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</si>
  <si>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</si>
  <si>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</si>
  <si>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</si>
  <si>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</si>
  <si>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</si>
  <si>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</si>
  <si>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</si>
  <si>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</si>
  <si>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</si>
  <si>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</si>
  <si>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</si>
  <si>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</si>
  <si>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</si>
  <si>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</si>
  <si>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</si>
  <si>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</si>
  <si>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</si>
  <si>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</si>
  <si>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</si>
  <si>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</si>
  <si>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</si>
  <si>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</si>
  <si>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</si>
  <si>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</si>
  <si>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</si>
  <si>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</si>
  <si>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</si>
  <si>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</si>
  <si>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</si>
  <si>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</si>
  <si>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</si>
  <si>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</si>
  <si>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</si>
  <si>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</si>
  <si>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</si>
  <si>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</si>
  <si>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</si>
  <si>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</si>
  <si>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</si>
  <si>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</si>
  <si>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</si>
  <si>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</si>
  <si>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</si>
  <si>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</si>
  <si>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</si>
  <si>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</si>
  <si>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</si>
  <si>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</si>
  <si>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</si>
  <si>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</si>
  <si>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</si>
  <si>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</si>
  <si>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</si>
  <si>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</si>
  <si>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</si>
  <si>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</si>
  <si>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</si>
  <si>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</si>
  <si>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</si>
  <si>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</si>
  <si>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</si>
  <si>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</si>
  <si>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</si>
  <si>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</si>
  <si>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</si>
  <si>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</si>
  <si>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</si>
  <si>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</si>
  <si>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</si>
  <si>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</si>
  <si>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</si>
  <si>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</si>
  <si>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</si>
  <si>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</si>
  <si>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</si>
  <si>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</si>
  <si>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</si>
  <si>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</si>
  <si>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</si>
  <si>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</si>
  <si>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</si>
  <si>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</si>
  <si>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</si>
  <si>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</si>
  <si>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</si>
  <si>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</si>
  <si>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</si>
  <si>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</si>
  <si>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</si>
  <si>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</si>
  <si>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</si>
  <si>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</si>
  <si>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</si>
  <si>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</si>
  <si>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</si>
  <si>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</si>
  <si>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</si>
  <si>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</si>
  <si>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</si>
  <si>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</si>
  <si>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</si>
  <si>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</si>
  <si>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</si>
  <si>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</si>
  <si>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</si>
  <si>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</si>
  <si>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</si>
  <si>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</si>
  <si>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</si>
  <si>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</si>
  <si>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</si>
  <si>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</si>
  <si>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</si>
  <si>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</si>
  <si>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</si>
  <si>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</si>
  <si>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</si>
  <si>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</si>
  <si>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</si>
  <si>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</si>
  <si>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</si>
  <si>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</si>
  <si>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</si>
  <si>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</si>
  <si>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</si>
  <si>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</si>
  <si>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</si>
  <si>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</si>
  <si>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</si>
  <si>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</si>
  <si>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</si>
  <si>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</si>
  <si>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</si>
  <si>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</si>
  <si>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</si>
  <si>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</si>
  <si>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</si>
  <si>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</si>
  <si>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</si>
  <si>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</si>
  <si>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</si>
  <si>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</si>
  <si>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</si>
  <si>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</si>
  <si>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</si>
  <si>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</si>
  <si>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</si>
  <si>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</si>
  <si>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</si>
  <si>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</si>
  <si>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</si>
  <si>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</si>
  <si>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</si>
  <si>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</si>
  <si>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</si>
  <si>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</si>
  <si>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</si>
  <si>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</si>
  <si>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</si>
  <si>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</si>
  <si>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</si>
  <si>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</si>
  <si>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</si>
  <si>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</si>
  <si>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</si>
  <si>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</si>
  <si>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</si>
  <si>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</si>
  <si>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</si>
  <si>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</si>
  <si>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</si>
  <si>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</si>
  <si>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</si>
  <si>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</si>
  <si>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</si>
  <si>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</si>
  <si>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</si>
  <si>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</si>
  <si>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</si>
  <si>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</si>
  <si>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</si>
  <si>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</si>
  <si>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</si>
  <si>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</si>
  <si>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</si>
  <si>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</si>
  <si>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</si>
  <si>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</si>
  <si>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</si>
  <si>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</si>
  <si>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</si>
  <si>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</si>
  <si>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</si>
  <si>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</si>
  <si>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</si>
  <si>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</si>
  <si>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</si>
  <si>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</si>
  <si>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</si>
  <si>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</si>
  <si>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</si>
  <si>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</si>
  <si>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</si>
  <si>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</si>
  <si>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</si>
  <si>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</si>
  <si>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</si>
  <si>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</si>
  <si>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</si>
  <si>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</si>
  <si>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</si>
  <si>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</si>
  <si>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</si>
  <si>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</si>
  <si>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</si>
  <si>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</si>
  <si>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</si>
  <si>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</si>
  <si>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</si>
  <si>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</si>
  <si>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</si>
  <si>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</si>
  <si>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</si>
  <si>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</si>
  <si>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</si>
  <si>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</si>
  <si>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</si>
  <si>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</si>
  <si>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</si>
  <si>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</si>
  <si>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</si>
  <si>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</si>
  <si>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</si>
  <si>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</si>
  <si>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</si>
  <si>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</si>
  <si>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</si>
  <si>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</si>
  <si>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</si>
  <si>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</si>
  <si>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</si>
  <si>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</si>
  <si>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</si>
  <si>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</si>
  <si>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</si>
  <si>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</si>
  <si>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</si>
  <si>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</si>
  <si>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</si>
  <si>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</si>
  <si>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</si>
  <si>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</si>
  <si>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</si>
  <si>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</si>
  <si>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</si>
  <si>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</si>
  <si>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</si>
  <si>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</si>
  <si>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</si>
  <si>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</si>
  <si>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</si>
  <si>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</si>
  <si>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</si>
  <si>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</si>
  <si>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</si>
  <si>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</si>
  <si>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</si>
  <si>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</si>
  <si>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</si>
  <si>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</si>
  <si>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</si>
  <si>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</si>
  <si>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</si>
  <si>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</si>
  <si>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</si>
  <si>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</si>
  <si>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</si>
  <si>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</si>
  <si>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</si>
  <si>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</si>
  <si>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</si>
  <si>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</si>
  <si>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</si>
  <si>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</si>
  <si>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</si>
  <si>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</si>
  <si>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</si>
  <si>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</si>
  <si>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</si>
  <si>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</si>
  <si>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</si>
  <si>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</si>
  <si>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</si>
  <si>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</si>
  <si>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</si>
  <si>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</si>
  <si>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</si>
  <si>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</si>
  <si>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</si>
  <si>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</si>
  <si>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</si>
  <si>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</si>
  <si>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</si>
  <si>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</si>
  <si>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</si>
  <si>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</si>
  <si>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</si>
  <si>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</si>
  <si>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</si>
  <si>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</si>
  <si>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</si>
  <si>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</si>
  <si>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</si>
  <si>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</si>
  <si>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</si>
  <si>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</si>
  <si>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</si>
  <si>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</si>
  <si>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</si>
  <si>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</si>
  <si>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</si>
  <si>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</si>
  <si>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</si>
  <si>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</si>
  <si>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</si>
  <si>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</si>
  <si>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</si>
  <si>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</si>
  <si>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</si>
  <si>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</si>
  <si>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</si>
  <si>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</si>
  <si>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</si>
  <si>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</si>
  <si>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</si>
  <si>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</si>
  <si>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</si>
  <si>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</si>
  <si>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</si>
  <si>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</si>
  <si>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</si>
  <si>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</si>
  <si>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</si>
  <si>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</si>
  <si>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</si>
  <si>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</si>
  <si>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</si>
  <si>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</si>
  <si>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</si>
  <si>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</si>
  <si>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</si>
  <si>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</si>
  <si>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</si>
  <si>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</si>
  <si>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</si>
  <si>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</si>
  <si>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</si>
  <si>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</si>
  <si>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</si>
  <si>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</si>
  <si>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</si>
  <si>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</si>
  <si>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</si>
  <si>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</si>
  <si>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</si>
  <si>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</si>
  <si>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</si>
  <si>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</si>
  <si>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</si>
  <si>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</si>
  <si>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</si>
  <si>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</si>
  <si>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</si>
  <si>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</si>
  <si>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</si>
  <si>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</si>
  <si>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</si>
  <si>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</si>
  <si>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</si>
  <si>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</si>
  <si>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</si>
  <si>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</si>
  <si>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</si>
  <si>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</si>
  <si>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</si>
  <si>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</si>
  <si>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</si>
  <si>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</si>
  <si>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</si>
  <si>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</si>
  <si>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</si>
  <si>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</si>
  <si>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</si>
  <si>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</si>
  <si>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</si>
  <si>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</si>
  <si>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</si>
  <si>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</si>
  <si>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</si>
  <si>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</si>
  <si>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</si>
  <si>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</si>
  <si>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</si>
  <si>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</si>
  <si>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</si>
  <si>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</si>
  <si>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</si>
  <si>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</si>
  <si>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</si>
  <si>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</si>
  <si>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</si>
  <si>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</si>
  <si>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</si>
  <si>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</si>
  <si>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</si>
  <si>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</si>
  <si>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</si>
  <si>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</si>
  <si>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</si>
  <si>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</si>
  <si>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</si>
  <si>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</si>
  <si>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</si>
  <si>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</si>
  <si>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</si>
  <si>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</si>
  <si>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</si>
  <si>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</si>
  <si>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</si>
  <si>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</si>
  <si>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</si>
  <si>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</si>
  <si>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</si>
  <si>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</si>
  <si>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</si>
  <si>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</si>
  <si>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</si>
  <si>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</si>
  <si>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</si>
  <si>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</si>
  <si>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</si>
  <si>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</si>
  <si>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</si>
  <si>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</si>
  <si>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</si>
  <si>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</si>
  <si>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</si>
  <si>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</si>
  <si>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</si>
  <si>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</si>
  <si>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</si>
  <si>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</si>
  <si>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</si>
  <si>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</si>
  <si>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</si>
  <si>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</si>
  <si>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</si>
  <si>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</si>
  <si>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</si>
  <si>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</si>
  <si>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</si>
  <si>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</si>
  <si>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</si>
  <si>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</si>
  <si>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</si>
  <si>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</si>
  <si>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</si>
  <si>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</si>
  <si>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</si>
  <si>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</si>
  <si>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</si>
  <si>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</si>
  <si>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</si>
  <si>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</si>
  <si>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</si>
  <si>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</si>
  <si>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</si>
  <si>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</si>
  <si>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</si>
  <si>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</si>
  <si>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</si>
  <si>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</si>
  <si>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</si>
  <si>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</si>
  <si>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</si>
  <si>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</si>
  <si>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</si>
  <si>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</si>
  <si>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</si>
  <si>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</si>
  <si>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</si>
  <si>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</si>
  <si>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</si>
  <si>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</si>
  <si>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</si>
  <si>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</si>
  <si>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</si>
  <si>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</si>
  <si>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</si>
  <si>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</si>
  <si>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</si>
  <si>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</si>
  <si>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</si>
  <si>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</si>
  <si>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</si>
  <si>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</si>
  <si>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</si>
  <si>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</si>
  <si>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</si>
  <si>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</si>
  <si>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</si>
  <si>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</si>
  <si>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</si>
  <si>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</si>
  <si>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</si>
  <si>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</si>
  <si>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</si>
  <si>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</si>
  <si>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</si>
  <si>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</si>
  <si>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</si>
  <si>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</si>
  <si>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</si>
  <si>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</si>
  <si>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</si>
  <si>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</si>
  <si>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</si>
  <si>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</si>
  <si>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</si>
  <si>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</si>
  <si>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</si>
  <si>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</si>
  <si>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</si>
  <si>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</si>
  <si>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</si>
  <si>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</si>
  <si>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</si>
  <si>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</si>
  <si>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</si>
  <si>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</si>
  <si>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</si>
  <si>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</si>
  <si>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</si>
  <si>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</si>
  <si>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</si>
  <si>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</si>
  <si>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</si>
  <si>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</si>
  <si>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</si>
  <si>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</si>
  <si>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</si>
  <si>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</si>
  <si>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</si>
  <si>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</si>
  <si>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</si>
  <si>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</si>
  <si>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</si>
  <si>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</si>
  <si>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</si>
  <si>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</si>
  <si>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</si>
  <si>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</si>
  <si>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</si>
  <si>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</si>
  <si>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</si>
  <si>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</si>
  <si>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</si>
  <si>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</si>
  <si>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</si>
  <si>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</si>
  <si>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</si>
  <si>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</si>
  <si>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</si>
  <si>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</si>
  <si>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</si>
  <si>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</si>
  <si>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</si>
  <si>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</si>
  <si>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</si>
  <si>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</si>
  <si>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</si>
  <si>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</si>
  <si>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</si>
  <si>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</si>
  <si>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</si>
  <si>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</si>
  <si>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</si>
  <si>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</si>
  <si>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</si>
  <si>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</si>
  <si>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</si>
  <si>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</si>
  <si>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</si>
  <si>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</si>
  <si>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</si>
  <si>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</si>
  <si>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</si>
  <si>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</si>
  <si>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</si>
  <si>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</si>
  <si>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</si>
  <si>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</si>
  <si>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</si>
  <si>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</si>
  <si>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</si>
  <si>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</si>
  <si>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</si>
  <si>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</si>
  <si>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</si>
  <si>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</si>
  <si>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</si>
  <si>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</si>
  <si>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</si>
  <si>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</si>
  <si>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</si>
  <si>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</si>
  <si>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</si>
  <si>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</si>
  <si>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</si>
  <si>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</si>
  <si>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</si>
  <si>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</si>
  <si>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</si>
  <si>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</si>
  <si>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</si>
  <si>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</si>
  <si>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</si>
  <si>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</si>
  <si>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</si>
  <si>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</si>
  <si>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</si>
  <si>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</si>
  <si>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</si>
  <si>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</si>
  <si>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</si>
  <si>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</si>
  <si>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</si>
  <si>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</si>
  <si>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</si>
  <si>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</si>
  <si>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</si>
  <si>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</si>
  <si>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</si>
  <si>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</si>
  <si>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</si>
  <si>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</si>
  <si>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</si>
  <si>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</si>
  <si>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</si>
  <si>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</si>
  <si>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</si>
  <si>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</si>
  <si>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</si>
  <si>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</si>
  <si>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</si>
  <si>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</si>
  <si>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</si>
  <si>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</si>
  <si>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</si>
  <si>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</si>
  <si>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</si>
  <si>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</si>
  <si>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</si>
  <si>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</si>
  <si>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</si>
  <si>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</si>
  <si>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</si>
  <si>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</si>
  <si>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</si>
  <si>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</si>
  <si>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</si>
  <si>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</si>
  <si>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</si>
  <si>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</si>
  <si>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</si>
  <si>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</si>
  <si>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</si>
  <si>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</si>
  <si>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</si>
  <si>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</si>
  <si>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</si>
  <si>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</si>
  <si>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</si>
  <si>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</si>
  <si>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</si>
  <si>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</si>
  <si>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</si>
  <si>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</si>
  <si>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</si>
  <si>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</si>
  <si>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</si>
  <si>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</si>
  <si>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</si>
  <si>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</si>
  <si>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</si>
  <si>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</si>
  <si>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</si>
  <si>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</si>
  <si>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</si>
  <si>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</si>
  <si>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</si>
  <si>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</si>
  <si>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</si>
  <si>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</si>
  <si>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</si>
  <si>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</si>
  <si>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</si>
  <si>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</si>
  <si>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</si>
  <si>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</si>
  <si>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</si>
  <si>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</si>
  <si>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</si>
  <si>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</si>
  <si>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</si>
  <si>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</si>
  <si>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</si>
  <si>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</si>
  <si>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</si>
  <si>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</si>
  <si>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</si>
  <si>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</si>
  <si>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</si>
  <si>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</si>
  <si>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</si>
  <si>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</si>
  <si>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</si>
  <si>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</si>
  <si>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</si>
  <si>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</si>
  <si>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</si>
  <si>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</si>
  <si>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</si>
  <si>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</si>
  <si>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</si>
  <si>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</si>
  <si>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</si>
  <si>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</si>
  <si>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</si>
  <si>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</si>
  <si>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</si>
  <si>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</si>
  <si>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</si>
  <si>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</si>
  <si>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</si>
  <si>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</si>
  <si>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</si>
  <si>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</si>
  <si>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</si>
  <si>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</si>
  <si>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</si>
  <si>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</si>
  <si>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</si>
  <si>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</si>
  <si>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</si>
  <si>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</si>
  <si>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</si>
  <si>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</si>
  <si>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</si>
  <si>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</si>
  <si>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</si>
  <si>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</si>
  <si>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</si>
  <si>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</si>
  <si>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</si>
  <si>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</si>
  <si>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</si>
  <si>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</si>
  <si>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</si>
  <si>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</si>
  <si>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</si>
  <si>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</si>
  <si>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</si>
  <si>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</si>
  <si>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</si>
  <si>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</si>
  <si>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</si>
  <si>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</si>
  <si>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</si>
  <si>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</si>
  <si>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</si>
  <si>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</si>
  <si>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</si>
  <si>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</si>
  <si>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</si>
  <si>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</si>
  <si>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</si>
  <si>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</si>
  <si>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</si>
  <si>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</si>
  <si>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</si>
  <si>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</si>
  <si>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</si>
  <si>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</si>
  <si>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</si>
  <si>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</si>
  <si>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</si>
  <si>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</si>
  <si>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</si>
  <si>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</si>
  <si>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</si>
  <si>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</si>
  <si>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</si>
  <si>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</si>
  <si>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</si>
  <si>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</si>
  <si>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</si>
  <si>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</si>
  <si>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</si>
  <si>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</si>
  <si>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</si>
  <si>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</si>
  <si>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</si>
  <si>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</si>
  <si>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</si>
  <si>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</si>
  <si>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</si>
  <si>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</si>
  <si>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</si>
  <si>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</si>
  <si>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</si>
  <si>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</si>
  <si>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</si>
  <si>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</si>
  <si>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</si>
  <si>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</si>
  <si>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</si>
  <si>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</si>
  <si>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</si>
  <si>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</si>
  <si>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</si>
  <si>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</si>
  <si>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</si>
  <si>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</si>
  <si>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</si>
  <si>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</si>
  <si>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</si>
  <si>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</si>
  <si>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</si>
  <si>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</si>
  <si>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</si>
  <si>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</si>
  <si>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</si>
  <si>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</si>
  <si>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</si>
  <si>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</si>
  <si>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</si>
  <si>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</si>
  <si>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</si>
  <si>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</si>
  <si>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</si>
  <si>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</si>
  <si>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</si>
  <si>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</si>
  <si>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</si>
  <si>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</si>
  <si>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</si>
  <si>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</si>
  <si>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</si>
  <si>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</si>
  <si>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</si>
  <si>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</si>
  <si>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</si>
  <si>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</si>
  <si>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</si>
  <si>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</si>
  <si>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</si>
  <si>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</si>
  <si>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</si>
  <si>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</si>
  <si>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</si>
  <si>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</si>
  <si>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</si>
  <si>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</si>
  <si>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</si>
  <si>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</si>
  <si>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</si>
  <si>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</si>
  <si>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</si>
  <si>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</si>
  <si>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</si>
  <si>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</si>
  <si>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</si>
  <si>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</si>
  <si>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</si>
  <si>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</si>
  <si>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</si>
  <si>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</si>
  <si>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</si>
  <si>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</si>
  <si>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</si>
  <si>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</si>
  <si>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</si>
  <si>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</si>
  <si>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</si>
  <si>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</si>
  <si>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</si>
  <si>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</si>
  <si>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</si>
  <si>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</si>
  <si>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</si>
  <si>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</si>
  <si>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</si>
  <si>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</si>
  <si>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</si>
  <si>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</si>
  <si>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</si>
  <si>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</si>
  <si>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</si>
  <si>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</si>
  <si>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</si>
  <si>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</si>
  <si>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</si>
  <si>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</si>
  <si>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</si>
  <si>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</si>
  <si>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</si>
  <si>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</si>
  <si>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</si>
  <si>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</si>
  <si>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</si>
  <si>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</si>
  <si>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</si>
  <si>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</si>
  <si>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</si>
  <si>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</si>
  <si>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</si>
  <si>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</si>
  <si>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</si>
  <si>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</si>
  <si>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</si>
  <si>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</si>
  <si>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</si>
  <si>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</si>
  <si>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</si>
  <si>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</si>
  <si>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</si>
  <si>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</si>
  <si>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</si>
  <si>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</si>
  <si>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</si>
  <si>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</si>
  <si>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</si>
  <si>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</si>
  <si>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</si>
  <si>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</si>
  <si>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</si>
  <si>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</si>
  <si>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</si>
  <si>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</si>
  <si>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</si>
  <si>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</si>
  <si>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</si>
  <si>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</si>
  <si>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</si>
  <si>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</si>
  <si>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</si>
  <si>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</si>
  <si>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</si>
  <si>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</si>
  <si>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</si>
  <si>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</si>
  <si>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</si>
  <si>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</si>
  <si>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</si>
  <si>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</si>
  <si>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</si>
  <si>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</si>
  <si>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</si>
  <si>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</si>
  <si>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</si>
  <si>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</si>
  <si>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</si>
  <si>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</si>
  <si>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</si>
  <si>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</si>
  <si>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</si>
  <si>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</si>
  <si>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</si>
  <si>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</si>
  <si>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</si>
  <si>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</si>
  <si>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</si>
  <si>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</si>
  <si>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</si>
  <si>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</si>
  <si>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</si>
  <si>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</si>
  <si>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</si>
  <si>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</si>
  <si>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</si>
  <si>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</si>
  <si>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</si>
  <si>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</si>
  <si>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</si>
  <si>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</si>
  <si>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</si>
  <si>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</si>
  <si>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</si>
  <si>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</si>
  <si>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</si>
  <si>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</si>
  <si>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</si>
  <si>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</si>
  <si>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</si>
  <si>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</si>
  <si>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</si>
  <si>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</si>
  <si>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</si>
  <si>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</si>
  <si>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</si>
  <si>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</si>
  <si>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</si>
  <si>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</si>
  <si>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</si>
  <si>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</si>
  <si>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</si>
  <si>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</si>
  <si>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</si>
  <si>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</si>
  <si>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</si>
  <si>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</si>
  <si>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</si>
  <si>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</si>
  <si>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</si>
  <si>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</si>
  <si>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</si>
  <si>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</si>
  <si>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</si>
  <si>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</si>
  <si>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</si>
  <si>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</si>
  <si>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</si>
  <si>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</si>
  <si>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</si>
  <si>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</si>
  <si>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</si>
  <si>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</si>
  <si>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</si>
  <si>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</si>
  <si>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</si>
  <si>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</si>
  <si>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</si>
  <si>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</si>
  <si>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</si>
  <si>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</si>
  <si>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</si>
  <si>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</si>
  <si>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</si>
  <si>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</si>
  <si>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</si>
  <si>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</si>
  <si>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</si>
  <si>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</si>
  <si>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</si>
  <si>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</si>
  <si>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</si>
  <si>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</si>
  <si>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</si>
  <si>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</si>
  <si>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</si>
  <si>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</si>
  <si>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</si>
  <si>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</si>
  <si>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</si>
  <si>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</si>
  <si>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</si>
  <si>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</si>
  <si>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</si>
  <si>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</si>
  <si>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</si>
  <si>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</si>
  <si>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</si>
  <si>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</si>
  <si>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</si>
  <si>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</si>
  <si>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</si>
  <si>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</si>
  <si>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</si>
  <si>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</si>
  <si>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</si>
  <si>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</si>
  <si>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</si>
  <si>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</si>
  <si>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</si>
  <si>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</si>
  <si>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</si>
  <si>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</si>
  <si>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</si>
  <si>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</si>
  <si>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</si>
  <si>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</si>
  <si>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</si>
  <si>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</si>
  <si>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</si>
  <si>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</si>
  <si>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</si>
  <si>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</si>
  <si>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</si>
  <si>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</si>
  <si>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</si>
  <si>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</si>
  <si>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</si>
  <si>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</si>
  <si>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</si>
  <si>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</si>
  <si>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</si>
  <si>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</si>
  <si>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</si>
  <si>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</si>
  <si>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</si>
  <si>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</si>
  <si>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</si>
  <si>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</si>
  <si>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</si>
  <si>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</si>
  <si>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</si>
  <si>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</si>
  <si>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</si>
  <si>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</si>
  <si>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</si>
  <si>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</si>
  <si>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</si>
  <si>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</si>
  <si>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</si>
  <si>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</si>
  <si>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</si>
  <si>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</si>
  <si>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</si>
  <si>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</si>
  <si>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</si>
  <si>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</si>
  <si>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</si>
  <si>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</si>
  <si>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</si>
  <si>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</si>
  <si>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</si>
  <si>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</si>
  <si>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</si>
  <si>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</si>
  <si>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</si>
  <si>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</si>
  <si>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</si>
  <si>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</si>
  <si>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</si>
  <si>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</si>
  <si>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</si>
  <si>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</si>
  <si>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</si>
  <si>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</si>
  <si>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</si>
  <si>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</si>
  <si>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</si>
  <si>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</si>
  <si>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</si>
  <si>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</si>
  <si>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</si>
  <si>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</si>
  <si>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</si>
  <si>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</si>
  <si>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</si>
  <si>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</si>
  <si>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</si>
  <si>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</si>
  <si>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</si>
  <si>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</si>
  <si>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</si>
  <si>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</si>
  <si>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</si>
  <si>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</si>
  <si>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</si>
  <si>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</si>
  <si>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</si>
  <si>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</si>
  <si>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</si>
  <si>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</si>
  <si>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</si>
  <si>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</si>
  <si>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</si>
  <si>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</si>
  <si>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</si>
  <si>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</si>
  <si>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</si>
  <si>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</si>
  <si>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</si>
  <si>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</si>
  <si>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</si>
  <si>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</si>
  <si>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</si>
  <si>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</si>
  <si>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</si>
  <si>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</si>
  <si>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</si>
  <si>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</si>
  <si>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</si>
  <si>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</si>
  <si>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</si>
  <si>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</si>
  <si>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</si>
  <si>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</si>
  <si>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</si>
  <si>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</si>
  <si>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</si>
  <si>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</si>
  <si>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</si>
  <si>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</si>
  <si>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</si>
  <si>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</si>
  <si>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</si>
  <si>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</si>
  <si>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</si>
  <si>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</si>
  <si>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</si>
  <si>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</si>
  <si>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</si>
  <si>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</si>
  <si>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</si>
  <si>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</si>
  <si>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</si>
  <si>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</si>
  <si>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</si>
  <si>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</si>
  <si>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</si>
  <si>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</si>
  <si>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</si>
  <si>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</si>
  <si>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</si>
  <si>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</si>
  <si>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</si>
  <si>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</si>
  <si>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</si>
  <si>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</si>
  <si>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</si>
  <si>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</si>
  <si>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</si>
  <si>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</si>
  <si>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</si>
  <si>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</si>
  <si>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</si>
  <si>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</si>
  <si>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</si>
  <si>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</si>
  <si>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</si>
  <si>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</si>
  <si>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</si>
  <si>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</si>
  <si>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</si>
  <si>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</si>
  <si>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</si>
  <si>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</si>
  <si>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</si>
  <si>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</si>
  <si>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</si>
  <si>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</si>
  <si>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</si>
  <si>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</si>
  <si>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</si>
  <si>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</si>
  <si>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</si>
  <si>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</si>
  <si>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</si>
  <si>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</si>
  <si>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</si>
  <si>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</si>
  <si>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</si>
  <si>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</si>
  <si>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</si>
  <si>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</si>
  <si>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</si>
  <si>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</si>
  <si>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</si>
  <si>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</si>
  <si>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</si>
  <si>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</si>
  <si>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</si>
  <si>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</si>
  <si>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</si>
  <si>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</si>
  <si>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</si>
  <si>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</si>
  <si>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</si>
  <si>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</si>
  <si>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</si>
  <si>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</si>
  <si>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</si>
  <si>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</si>
  <si>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</si>
  <si>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</si>
  <si>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</si>
  <si>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</si>
  <si>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</si>
  <si>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</si>
  <si>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</si>
  <si>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</si>
  <si>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</si>
  <si>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</si>
  <si>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</si>
  <si>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</si>
  <si>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</si>
  <si>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</si>
  <si>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</si>
  <si>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</si>
  <si>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</si>
  <si>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</si>
  <si>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</si>
  <si>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</si>
  <si>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</si>
  <si>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</si>
  <si>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</si>
  <si>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</si>
  <si>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</si>
  <si>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</si>
  <si>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</si>
  <si>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</si>
  <si>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</si>
  <si>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</si>
  <si>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</si>
  <si>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</si>
  <si>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</si>
  <si>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</si>
  <si>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</si>
  <si>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</si>
  <si>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</si>
  <si>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</si>
  <si>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</si>
  <si>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</si>
  <si>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</si>
  <si>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</si>
  <si>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</si>
  <si>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</si>
  <si>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</si>
  <si>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</si>
  <si>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</si>
  <si>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</si>
  <si>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</si>
  <si>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</si>
  <si>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</si>
  <si>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</si>
  <si>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</si>
  <si>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</si>
  <si>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</si>
  <si>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</si>
  <si>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</si>
  <si>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</si>
  <si>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</si>
  <si>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</si>
  <si>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</si>
  <si>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</si>
  <si>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</si>
  <si>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</si>
  <si>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</si>
  <si>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</si>
  <si>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</si>
  <si>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</si>
  <si>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</si>
  <si>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</si>
  <si>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</si>
  <si>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</si>
  <si>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</si>
  <si>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</si>
  <si>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</si>
  <si>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</si>
  <si>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</si>
  <si>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</si>
  <si>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</si>
  <si>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</si>
  <si>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</si>
  <si>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</si>
  <si>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</si>
  <si>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</si>
  <si>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</si>
  <si>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</si>
  <si>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</si>
  <si>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</si>
  <si>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</si>
  <si>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</si>
  <si>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</si>
  <si>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</si>
  <si>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</si>
  <si>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</si>
  <si>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</si>
  <si>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</si>
  <si>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</si>
  <si>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</si>
  <si>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</si>
  <si>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</si>
  <si>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</si>
  <si>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</si>
  <si>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</si>
  <si>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</si>
  <si>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</si>
  <si>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</si>
  <si>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</si>
  <si>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</si>
  <si>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</si>
  <si>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</si>
  <si>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</si>
  <si>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</si>
  <si>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</si>
  <si>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</si>
  <si>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</si>
  <si>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</si>
  <si>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</si>
  <si>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</si>
  <si>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</si>
  <si>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</si>
  <si>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</si>
  <si>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</si>
  <si>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</si>
  <si>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</si>
  <si>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</si>
  <si>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</si>
  <si>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</si>
  <si>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</si>
  <si>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</si>
  <si>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</si>
  <si>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</si>
  <si>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</si>
  <si>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</si>
  <si>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</si>
  <si>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</si>
  <si>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</si>
  <si>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</si>
  <si>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</si>
  <si>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</si>
  <si>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</si>
  <si>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</si>
  <si>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</si>
  <si>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</si>
  <si>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</si>
  <si>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</si>
  <si>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</si>
  <si>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</si>
  <si>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</si>
  <si>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</si>
  <si>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</si>
  <si>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</si>
  <si>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</si>
  <si>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</si>
  <si>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</si>
  <si>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</si>
  <si>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</si>
  <si>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</si>
  <si>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</si>
  <si>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</si>
  <si>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</si>
  <si>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</si>
  <si>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</si>
  <si>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</si>
  <si>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</si>
  <si>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</si>
  <si>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</si>
  <si>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</si>
  <si>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</si>
  <si>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</si>
  <si>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</si>
  <si>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</si>
  <si>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</si>
  <si>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</si>
  <si>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</si>
  <si>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</si>
  <si>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</si>
  <si>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</si>
  <si>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</si>
  <si>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</si>
  <si>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</si>
  <si>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</si>
  <si>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</si>
  <si>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</si>
  <si>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</si>
  <si>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</si>
  <si>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</si>
  <si>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</si>
  <si>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</si>
  <si>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</si>
  <si>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</si>
  <si>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</si>
  <si>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</si>
  <si>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</si>
  <si>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</si>
  <si>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</si>
  <si>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</si>
  <si>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</si>
  <si>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</si>
  <si>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</si>
  <si>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</si>
  <si>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</si>
  <si>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</si>
  <si>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</si>
  <si>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</si>
  <si>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</si>
  <si>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</si>
  <si>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</si>
  <si>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</si>
  <si>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</si>
  <si>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</si>
  <si>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</si>
  <si>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</si>
  <si>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</si>
  <si>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</si>
  <si>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</si>
  <si>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</si>
  <si>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</si>
  <si>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</si>
  <si>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</si>
  <si>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</si>
  <si>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</si>
  <si>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</si>
  <si>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</si>
  <si>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</si>
  <si>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</si>
  <si>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</si>
  <si>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</si>
  <si>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</si>
  <si>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</si>
  <si>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</si>
  <si>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</si>
  <si>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</si>
  <si>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</si>
  <si>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</si>
  <si>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</si>
  <si>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</si>
  <si>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</si>
  <si>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</si>
  <si>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</si>
  <si>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</si>
  <si>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</si>
  <si>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</si>
  <si>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</si>
  <si>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</si>
  <si>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</si>
  <si>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</si>
  <si>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</si>
  <si>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</si>
  <si>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</si>
  <si>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</si>
  <si>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</si>
  <si>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</si>
  <si>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</si>
  <si>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</si>
  <si>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</si>
  <si>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</si>
  <si>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</si>
  <si>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</si>
  <si>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</si>
  <si>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</si>
  <si>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</si>
  <si>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</si>
  <si>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</si>
  <si>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</si>
  <si>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</si>
  <si>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</si>
  <si>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</si>
  <si>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</si>
  <si>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</si>
  <si>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</si>
  <si>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</si>
  <si>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</si>
  <si>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</si>
  <si>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</si>
  <si>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</si>
  <si>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</si>
  <si>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</si>
  <si>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</si>
  <si>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</si>
  <si>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</si>
  <si>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</si>
  <si>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</si>
  <si>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</si>
  <si>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</si>
  <si>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</si>
  <si>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</si>
  <si>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</si>
  <si>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</si>
  <si>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</si>
  <si>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</si>
  <si>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</si>
  <si>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</si>
  <si>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</si>
  <si>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</si>
  <si>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</si>
  <si>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</si>
  <si>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</si>
  <si>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</si>
  <si>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</si>
  <si>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</si>
  <si>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</si>
  <si>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</si>
  <si>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</si>
  <si>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</si>
  <si>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</si>
  <si>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</si>
  <si>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</si>
  <si>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</si>
  <si>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</si>
  <si>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</si>
  <si>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</si>
  <si>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</si>
  <si>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</si>
  <si>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</si>
  <si>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</si>
  <si>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</si>
  <si>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</si>
  <si>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</si>
  <si>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</si>
  <si>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</si>
  <si>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</si>
  <si>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</si>
  <si>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</si>
  <si>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</si>
  <si>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</si>
  <si>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</si>
  <si>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</si>
  <si>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</si>
  <si>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</si>
  <si>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</si>
  <si>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</si>
  <si>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</si>
  <si>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</si>
  <si>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</si>
  <si>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</si>
  <si>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</si>
  <si>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</si>
  <si>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</si>
  <si>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</si>
  <si>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</si>
  <si>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</si>
  <si>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</si>
  <si>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</si>
  <si>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</si>
  <si>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</si>
  <si>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</si>
  <si>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</si>
  <si>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</si>
  <si>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</si>
  <si>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</si>
  <si>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</si>
  <si>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</si>
  <si>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</si>
  <si>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</si>
  <si>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</si>
  <si>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</si>
  <si>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</si>
  <si>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</si>
  <si>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</si>
  <si>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</si>
  <si>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</si>
  <si>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</si>
  <si>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</si>
  <si>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</si>
  <si>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</si>
  <si>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</si>
  <si>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</si>
  <si>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</si>
  <si>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</si>
  <si>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</si>
  <si>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</si>
  <si>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</si>
  <si>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</si>
  <si>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</si>
  <si>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</si>
  <si>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</si>
  <si>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</si>
  <si>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</si>
  <si>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</si>
  <si>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</si>
  <si>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</si>
  <si>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</si>
  <si>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</si>
  <si>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</si>
  <si>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</si>
  <si>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</si>
  <si>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</si>
  <si>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</si>
  <si>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</si>
  <si>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</si>
  <si>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</si>
  <si>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</si>
  <si>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</si>
  <si>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</si>
  <si>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</si>
  <si>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</si>
  <si>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</si>
  <si>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</si>
  <si>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</si>
  <si>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</si>
  <si>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</si>
  <si>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</si>
  <si>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</si>
  <si>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</si>
  <si>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</si>
  <si>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</si>
  <si>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</si>
  <si>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</si>
  <si>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</si>
  <si>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</si>
  <si>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</si>
  <si>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</si>
  <si>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</si>
  <si>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</si>
  <si>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</si>
  <si>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</si>
  <si>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</si>
  <si>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</si>
  <si>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</si>
  <si>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</si>
  <si>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</si>
  <si>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</si>
  <si>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</si>
  <si>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</si>
  <si>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</si>
  <si>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</si>
  <si>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</si>
  <si>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</si>
  <si>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</si>
  <si>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</si>
  <si>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</si>
  <si>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</si>
  <si>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</si>
  <si>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</si>
  <si>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</si>
  <si>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</si>
  <si>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</si>
  <si>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</si>
  <si>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</si>
  <si>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</si>
  <si>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</si>
  <si>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</si>
  <si>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</si>
  <si>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</si>
  <si>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</si>
  <si>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</si>
  <si>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</si>
  <si>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</si>
  <si>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</si>
  <si>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</si>
  <si>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</si>
  <si>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</si>
  <si>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</si>
  <si>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</si>
  <si>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</si>
  <si>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</si>
  <si>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</si>
  <si>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</si>
  <si>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</si>
  <si>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</si>
  <si>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</si>
  <si>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</si>
  <si>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</si>
  <si>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</si>
  <si>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</si>
  <si>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</si>
  <si>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</si>
  <si>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</si>
  <si>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</si>
  <si>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</si>
  <si>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</si>
  <si>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</si>
  <si>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</si>
  <si>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</si>
  <si>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</si>
  <si>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</si>
  <si>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</si>
  <si>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</si>
  <si>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</si>
  <si>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</si>
  <si>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</si>
  <si>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</si>
  <si>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</si>
  <si>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</si>
  <si>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</si>
  <si>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</si>
  <si>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</si>
  <si>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</si>
  <si>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</si>
  <si>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</si>
  <si>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</si>
  <si>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</si>
  <si>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</si>
  <si>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</si>
  <si>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</si>
  <si>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</si>
  <si>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</si>
  <si>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</si>
  <si>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</si>
  <si>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</si>
  <si>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</si>
  <si>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</si>
  <si>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</si>
  <si>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</si>
  <si>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</si>
  <si>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</si>
  <si>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</si>
  <si>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</si>
  <si>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</si>
  <si>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</si>
  <si>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</si>
  <si>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</si>
  <si>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</si>
  <si>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</si>
  <si>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</si>
  <si>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</si>
  <si>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</si>
  <si>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</si>
  <si>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</si>
  <si>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</si>
  <si>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</si>
  <si>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</si>
  <si>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</si>
  <si>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</si>
  <si>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</si>
  <si>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</si>
  <si>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</si>
  <si>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</si>
  <si>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</si>
  <si>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</si>
  <si>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</si>
  <si>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</si>
  <si>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</si>
  <si>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</si>
  <si>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</si>
  <si>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</si>
  <si>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</si>
  <si>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</si>
  <si>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</si>
  <si>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</si>
  <si>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</si>
  <si>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</si>
  <si>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</si>
  <si>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</si>
  <si>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</si>
  <si>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</si>
  <si>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</si>
  <si>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</si>
  <si>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</si>
  <si>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</si>
  <si>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</si>
  <si>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</si>
  <si>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</si>
  <si>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</si>
  <si>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</si>
  <si>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</si>
  <si>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</si>
  <si>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</si>
  <si>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</si>
  <si>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</si>
  <si>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</si>
  <si>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</si>
  <si>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</si>
  <si>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</si>
  <si>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</si>
  <si>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</si>
  <si>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</si>
  <si>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</si>
  <si>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</si>
  <si>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</si>
  <si>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</si>
  <si>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</si>
  <si>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</si>
  <si>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</si>
  <si>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</si>
  <si>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</si>
  <si>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</si>
  <si>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</si>
  <si>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</si>
  <si>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</si>
  <si>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</si>
  <si>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</si>
  <si>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</si>
  <si>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</si>
  <si>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</si>
  <si>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</si>
  <si>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</si>
  <si>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</si>
  <si>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</si>
  <si>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</si>
  <si>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</si>
  <si>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</si>
  <si>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</si>
  <si>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</si>
  <si>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</si>
  <si>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</si>
  <si>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</si>
  <si>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</si>
  <si>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</si>
  <si>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</si>
  <si>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</si>
  <si>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</si>
  <si>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</si>
  <si>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</si>
  <si>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</si>
  <si>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</si>
  <si>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</si>
  <si>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</si>
  <si>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</si>
  <si>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</si>
  <si>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</si>
  <si>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</si>
  <si>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</si>
  <si>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</si>
  <si>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</si>
  <si>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</si>
  <si>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</si>
  <si>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</si>
  <si>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</si>
  <si>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</si>
  <si>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</si>
  <si>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</si>
  <si>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</si>
  <si>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</si>
  <si>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</si>
  <si>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</si>
  <si>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</si>
  <si>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</si>
  <si>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</si>
  <si>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</si>
  <si>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</si>
  <si>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</si>
  <si>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</si>
  <si>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</si>
  <si>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</si>
  <si>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</si>
  <si>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</si>
  <si>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</si>
  <si>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</si>
  <si>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</si>
  <si>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</si>
  <si>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</si>
  <si>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</si>
  <si>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</si>
  <si>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</si>
  <si>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</si>
  <si>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</si>
  <si>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</si>
  <si>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</si>
  <si>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</si>
  <si>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</si>
  <si>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</si>
  <si>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</si>
  <si>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</si>
  <si>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</si>
  <si>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</si>
  <si>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</si>
  <si>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</si>
  <si>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</si>
  <si>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</si>
  <si>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</si>
  <si>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</si>
  <si>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</si>
  <si>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</si>
  <si>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</si>
  <si>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</si>
  <si>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</si>
  <si>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</si>
  <si>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</si>
  <si>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</si>
  <si>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</si>
  <si>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</si>
  <si>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</si>
  <si>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</si>
  <si>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</si>
  <si>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</si>
  <si>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</si>
  <si>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</si>
  <si>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</si>
  <si>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</si>
  <si>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</si>
  <si>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</si>
  <si>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</si>
  <si>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</si>
  <si>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</si>
  <si>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</si>
  <si>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</si>
  <si>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</si>
  <si>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</si>
  <si>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</si>
  <si>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</si>
  <si>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</si>
  <si>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</si>
  <si>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</si>
  <si>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</si>
  <si>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</si>
  <si>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</si>
  <si>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</si>
  <si>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</si>
  <si>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</si>
  <si>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</si>
  <si>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</si>
  <si>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</si>
  <si>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</si>
  <si>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</si>
  <si>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</si>
  <si>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</si>
  <si>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</si>
  <si>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</si>
  <si>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</si>
  <si>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</si>
  <si>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</si>
  <si>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</si>
  <si>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</si>
  <si>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</si>
  <si>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</si>
  <si>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</si>
  <si>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</si>
  <si>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</si>
  <si>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</si>
  <si>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</si>
  <si>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</si>
  <si>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</si>
  <si>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</si>
  <si>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</si>
  <si>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</si>
  <si>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</si>
  <si>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</si>
  <si>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</si>
  <si>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</si>
  <si>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</si>
  <si>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</si>
  <si>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</si>
  <si>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</si>
  <si>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</si>
  <si>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</si>
  <si>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</si>
  <si>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</si>
  <si>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</si>
  <si>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</si>
  <si>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</si>
  <si>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</si>
  <si>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</si>
  <si>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</si>
  <si>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</si>
  <si>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</si>
  <si>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</si>
  <si>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</si>
  <si>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</si>
  <si>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</si>
  <si>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</si>
  <si>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</si>
  <si>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</si>
  <si>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</si>
  <si>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</si>
  <si>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</si>
  <si>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</si>
  <si>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</si>
  <si>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</si>
  <si>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</si>
  <si>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</si>
  <si>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</si>
  <si>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</si>
  <si>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</si>
  <si>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</si>
  <si>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</si>
  <si>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</si>
  <si>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</si>
  <si>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</si>
  <si>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</si>
  <si>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</si>
  <si>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</si>
  <si>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</si>
  <si>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</si>
  <si>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</si>
  <si>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</si>
  <si>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</si>
  <si>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</si>
  <si>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</si>
  <si>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</si>
  <si>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</si>
  <si>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</si>
  <si>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</si>
  <si>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</si>
  <si>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</si>
  <si>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</si>
  <si>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</si>
  <si>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</si>
  <si>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</si>
  <si>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</si>
  <si>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</si>
  <si>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</si>
  <si>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</si>
  <si>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</si>
  <si>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</si>
  <si>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</si>
  <si>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</si>
  <si>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</si>
  <si>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</si>
  <si>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</si>
  <si>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</si>
  <si>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</si>
  <si>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</si>
  <si>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</si>
  <si>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</si>
  <si>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</si>
  <si>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</si>
  <si>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</si>
  <si>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</si>
  <si>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</si>
  <si>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</si>
  <si>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</si>
  <si>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</si>
  <si>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</si>
  <si>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</si>
  <si>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</si>
  <si>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</si>
  <si>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</si>
  <si>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</si>
  <si>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</si>
  <si>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</si>
  <si>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</si>
  <si>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</si>
  <si>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</si>
  <si>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</si>
  <si>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</si>
  <si>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</si>
  <si>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</si>
  <si>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</si>
  <si>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</si>
  <si>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</si>
  <si>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</si>
  <si>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</si>
  <si>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</si>
  <si>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</si>
  <si>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</si>
  <si>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</si>
  <si>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</si>
  <si>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</si>
  <si>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</si>
  <si>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</si>
  <si>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</si>
  <si>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</si>
  <si>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</si>
  <si>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</si>
  <si>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</si>
  <si>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</si>
  <si>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</si>
  <si>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</si>
  <si>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</si>
  <si>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</si>
  <si>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</si>
  <si>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</si>
  <si>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</si>
  <si>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</si>
  <si>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</si>
  <si>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</si>
  <si>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</si>
  <si>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</si>
  <si>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</si>
  <si>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</si>
  <si>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</si>
  <si>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</si>
  <si>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</si>
  <si>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</si>
  <si>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</si>
  <si>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</si>
  <si>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</si>
  <si>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</si>
  <si>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</si>
  <si>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</si>
  <si>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</si>
  <si>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</si>
  <si>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</si>
  <si>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</si>
  <si>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</si>
  <si>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</si>
  <si>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</si>
  <si>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</si>
  <si>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</si>
  <si>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</si>
  <si>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</si>
  <si>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</si>
  <si>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</si>
  <si>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</si>
  <si>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</si>
  <si>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</si>
  <si>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</si>
  <si>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</si>
  <si>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</si>
  <si>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</si>
  <si>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</si>
  <si>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</si>
  <si>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</si>
  <si>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</si>
  <si>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</si>
  <si>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</si>
  <si>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</si>
  <si>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</si>
  <si>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</si>
  <si>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</si>
  <si>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</si>
  <si>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</si>
  <si>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</si>
  <si>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</si>
  <si>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</si>
  <si>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</si>
  <si>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</si>
  <si>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</si>
  <si>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</si>
  <si>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</si>
  <si>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</si>
  <si>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</si>
  <si>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</si>
  <si>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</si>
  <si>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</si>
  <si>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</si>
  <si>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</si>
  <si>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</si>
  <si>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</si>
  <si>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</si>
  <si>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</si>
  <si>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</si>
  <si>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</si>
  <si>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</si>
  <si>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</si>
  <si>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</si>
  <si>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</si>
  <si>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</si>
  <si>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</si>
  <si>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</si>
  <si>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</si>
  <si>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</si>
  <si>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</si>
  <si>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</si>
  <si>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</si>
  <si>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</si>
  <si>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</si>
  <si>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</si>
  <si>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</si>
  <si>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</si>
  <si>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</si>
  <si>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</si>
  <si>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</si>
  <si>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</si>
  <si>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</si>
  <si>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</si>
  <si>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</si>
  <si>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</si>
  <si>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</si>
  <si>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</si>
  <si>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</si>
  <si>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</si>
  <si>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</si>
  <si>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</si>
  <si>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</si>
  <si>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</si>
  <si>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</si>
  <si>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</si>
  <si>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</si>
  <si>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</si>
  <si>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</si>
  <si>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</si>
  <si>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</si>
  <si>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</si>
  <si>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</si>
  <si>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</si>
  <si>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</si>
  <si>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</si>
  <si>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</si>
  <si>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</si>
  <si>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</si>
  <si>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</si>
  <si>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</si>
  <si>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</si>
  <si>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</si>
  <si>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</si>
  <si>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</si>
  <si>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</si>
  <si>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</si>
  <si>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</si>
  <si>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</si>
  <si>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</si>
  <si>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</si>
  <si>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</si>
  <si>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</si>
  <si>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</si>
  <si>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</si>
  <si>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</si>
  <si>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</si>
  <si>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</si>
  <si>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</si>
  <si>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</si>
  <si>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</si>
  <si>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</si>
  <si>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</si>
  <si>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</si>
  <si>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</si>
  <si>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</si>
  <si>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</si>
  <si>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</si>
  <si>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</si>
  <si>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</si>
  <si>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</si>
  <si>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</si>
  <si>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</si>
  <si>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</si>
  <si>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</si>
  <si>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</si>
  <si>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</si>
  <si>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</si>
  <si>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</si>
  <si>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</si>
  <si>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</si>
  <si>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</si>
  <si>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</si>
  <si>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</si>
  <si>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</si>
  <si>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</si>
  <si>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</si>
  <si>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</si>
  <si>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</si>
  <si>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</si>
  <si>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</si>
  <si>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</si>
  <si>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</si>
  <si>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</si>
  <si>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</si>
  <si>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</si>
  <si>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</si>
  <si>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</si>
  <si>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</si>
  <si>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</si>
  <si>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</si>
  <si>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</si>
  <si>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</si>
  <si>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</si>
  <si>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</si>
  <si>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</si>
  <si>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</si>
  <si>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</si>
  <si>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</si>
  <si>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</si>
  <si>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</si>
  <si>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</si>
  <si>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</si>
  <si>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</si>
  <si>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</si>
  <si>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</si>
  <si>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</si>
  <si>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</si>
  <si>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</si>
  <si>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</si>
  <si>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</si>
  <si>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</si>
  <si>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</si>
  <si>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</si>
  <si>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</si>
  <si>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</si>
  <si>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</si>
  <si>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</si>
  <si>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</si>
  <si>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</si>
  <si>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</si>
  <si>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</si>
  <si>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</si>
  <si>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</si>
  <si>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</si>
  <si>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</si>
  <si>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</si>
  <si>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</si>
  <si>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</si>
  <si>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</si>
  <si>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</si>
  <si>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</si>
  <si>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</si>
  <si>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</si>
  <si>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</si>
  <si>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</si>
  <si>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</si>
  <si>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</si>
  <si>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</si>
  <si>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</si>
  <si>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</si>
  <si>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</si>
  <si>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</si>
  <si>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</si>
  <si>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</si>
  <si>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</si>
  <si>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</si>
  <si>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</si>
  <si>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</si>
  <si>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</si>
  <si>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</si>
  <si>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</si>
  <si>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</si>
  <si>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</si>
  <si>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</si>
  <si>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</si>
  <si>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</si>
  <si>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</si>
  <si>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</si>
  <si>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</si>
  <si>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</si>
  <si>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</si>
  <si>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</si>
  <si>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</si>
  <si>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</si>
  <si>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</si>
  <si>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</si>
  <si>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</si>
  <si>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</si>
  <si>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</si>
  <si>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</si>
  <si>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</si>
  <si>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</si>
  <si>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</si>
  <si>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</si>
  <si>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</si>
  <si>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</si>
  <si>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</si>
  <si>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</si>
  <si>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</si>
  <si>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</si>
  <si>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</si>
  <si>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</si>
  <si>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</si>
  <si>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</si>
  <si>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</si>
  <si>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</si>
  <si>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</si>
  <si>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</si>
  <si>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</si>
  <si>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</si>
  <si>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</si>
  <si>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</si>
  <si>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</si>
  <si>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</si>
  <si>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</si>
  <si>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</si>
  <si>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</si>
  <si>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</si>
  <si>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</si>
  <si>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</si>
  <si>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</si>
  <si>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</si>
  <si>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</si>
  <si>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</si>
  <si>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</si>
  <si>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</si>
  <si>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</si>
  <si>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</si>
  <si>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</si>
  <si>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</si>
  <si>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</si>
  <si>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</si>
  <si>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</si>
  <si>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</si>
  <si>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</si>
  <si>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</si>
  <si>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</si>
  <si>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</si>
  <si>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</si>
  <si>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</si>
  <si>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</si>
  <si>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</si>
  <si>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</si>
  <si>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</si>
  <si>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</si>
  <si>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</si>
  <si>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</si>
  <si>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</si>
  <si>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</si>
  <si>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</si>
  <si>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</si>
  <si>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</si>
  <si>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</si>
  <si>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</si>
  <si>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</si>
  <si>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</si>
  <si>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</si>
  <si>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</si>
  <si>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</si>
  <si>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</si>
  <si>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</si>
  <si>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</si>
  <si>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</si>
  <si>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</si>
  <si>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</si>
  <si>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</si>
  <si>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</si>
  <si>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</si>
  <si>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</si>
  <si>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</si>
  <si>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</si>
  <si>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</si>
  <si>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</si>
  <si>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</si>
  <si>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</si>
  <si>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</si>
  <si>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</si>
  <si>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</si>
  <si>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</si>
  <si>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</si>
  <si>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</si>
  <si>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</si>
  <si>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</si>
  <si>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</si>
  <si>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</si>
  <si>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</si>
  <si>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</si>
  <si>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</si>
  <si>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</si>
  <si>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</si>
  <si>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</si>
  <si>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</si>
  <si>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</si>
  <si>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</si>
  <si>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</si>
  <si>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</si>
  <si>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</si>
  <si>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</si>
  <si>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</si>
  <si>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</si>
  <si>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</si>
  <si>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</si>
  <si>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</si>
  <si>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</si>
  <si>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</si>
  <si>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</si>
  <si>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</si>
  <si>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</si>
  <si>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</si>
  <si>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</si>
  <si>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</si>
  <si>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</si>
  <si>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</si>
  <si>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</si>
  <si>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</si>
  <si>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</si>
  <si>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</si>
  <si>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</si>
  <si>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</si>
  <si>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</si>
  <si>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</si>
  <si>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</si>
  <si>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</si>
  <si>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</si>
  <si>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</si>
  <si>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</si>
  <si>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</si>
  <si>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</si>
  <si>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</si>
  <si>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</si>
  <si>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</si>
  <si>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</si>
  <si>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</si>
  <si>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</si>
  <si>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</si>
  <si>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</si>
  <si>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</si>
  <si>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</si>
  <si>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</si>
  <si>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</si>
  <si>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</si>
  <si>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</si>
  <si>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</si>
  <si>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</si>
  <si>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</si>
  <si>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</si>
  <si>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</si>
  <si>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</si>
  <si>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</si>
  <si>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</si>
  <si>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</si>
  <si>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</si>
  <si>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</si>
  <si>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</si>
  <si>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</si>
  <si>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</si>
  <si>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</si>
  <si>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</si>
  <si>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</si>
  <si>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</si>
  <si>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</si>
  <si>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</si>
  <si>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</si>
  <si>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</si>
  <si>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</si>
  <si>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</si>
  <si>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</si>
  <si>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</si>
  <si>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</si>
  <si>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</si>
  <si>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</si>
  <si>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</si>
  <si>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</si>
  <si>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</si>
  <si>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</si>
  <si>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</si>
  <si>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</si>
  <si>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</si>
  <si>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</si>
  <si>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</si>
  <si>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</si>
  <si>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</si>
  <si>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</si>
  <si>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</si>
  <si>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</si>
  <si>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</si>
  <si>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</si>
  <si>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</si>
  <si>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</si>
  <si>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</si>
  <si>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</si>
  <si>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</si>
  <si>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</si>
  <si>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</si>
  <si>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</si>
  <si>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</si>
  <si>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</si>
  <si>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</si>
  <si>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</si>
  <si>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</si>
  <si>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</si>
  <si>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</si>
  <si>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</si>
  <si>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</si>
  <si>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</si>
  <si>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</si>
  <si>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</si>
  <si>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</si>
  <si>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</si>
  <si>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</si>
  <si>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</si>
  <si>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</si>
  <si>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</si>
  <si>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</si>
  <si>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</si>
  <si>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</si>
  <si>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</si>
  <si>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</si>
  <si>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</si>
  <si>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</si>
  <si>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</si>
  <si>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</si>
  <si>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</si>
  <si>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</si>
  <si>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</si>
  <si>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</si>
  <si>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</si>
  <si>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</si>
  <si>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</si>
  <si>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</si>
  <si>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</si>
  <si>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</si>
  <si>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</si>
  <si>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</si>
  <si>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</si>
  <si>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</si>
  <si>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</si>
  <si>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</si>
  <si>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</si>
  <si>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</si>
  <si>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</si>
  <si>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</si>
  <si>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</si>
  <si>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</si>
  <si>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</si>
  <si>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</si>
  <si>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</si>
  <si>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</si>
  <si>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</si>
  <si>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</si>
  <si>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</si>
  <si>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</si>
  <si>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</si>
  <si>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</si>
  <si>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</si>
  <si>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</si>
  <si>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</si>
  <si>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</si>
  <si>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</si>
  <si>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</si>
  <si>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</si>
  <si>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</si>
  <si>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</si>
  <si>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</si>
  <si>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</si>
  <si>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</si>
  <si>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</si>
  <si>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</si>
  <si>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</si>
  <si>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</si>
  <si>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</si>
  <si>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</si>
  <si>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</si>
  <si>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</si>
  <si>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</si>
  <si>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</si>
  <si>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</si>
  <si>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</si>
  <si>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</si>
  <si>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</si>
  <si>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</si>
  <si>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</si>
  <si>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</si>
  <si>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</si>
  <si>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</si>
  <si>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</si>
  <si>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</si>
  <si>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</si>
  <si>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</si>
  <si>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</si>
  <si>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</si>
  <si>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</si>
  <si>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</si>
  <si>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</si>
  <si>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</si>
  <si>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</si>
  <si>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</si>
  <si>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</si>
  <si>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</si>
  <si>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</si>
  <si>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</si>
  <si>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</si>
  <si>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</si>
  <si>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</si>
  <si>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</si>
  <si>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</si>
  <si>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</si>
  <si>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</si>
  <si>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</si>
  <si>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</si>
  <si>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</si>
  <si>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</si>
  <si>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</si>
  <si>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</si>
  <si>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</si>
  <si>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</si>
  <si>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</si>
  <si>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</si>
  <si>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</si>
  <si>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</si>
  <si>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</si>
  <si>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</si>
  <si>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</si>
  <si>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</si>
  <si>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</si>
  <si>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</si>
  <si>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</si>
  <si>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</si>
  <si>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</si>
  <si>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</si>
  <si>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</si>
  <si>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</si>
  <si>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</si>
  <si>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</si>
  <si>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</si>
  <si>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</si>
  <si>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</si>
  <si>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</si>
  <si>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</si>
  <si>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</si>
  <si>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</si>
  <si>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</si>
  <si>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</si>
  <si>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</si>
  <si>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</si>
  <si>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</si>
  <si>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</si>
  <si>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</si>
  <si>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</si>
  <si>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</si>
  <si>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</si>
  <si>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</si>
  <si>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</si>
  <si>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</si>
  <si>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</si>
  <si>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</si>
  <si>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</si>
  <si>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</si>
  <si>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</si>
  <si>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</si>
  <si>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</si>
  <si>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</si>
  <si>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</si>
  <si>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</si>
  <si>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</si>
  <si>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</si>
  <si>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</si>
  <si>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</si>
  <si>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</si>
  <si>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</si>
  <si>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</si>
  <si>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</si>
  <si>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</si>
  <si>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</si>
  <si>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</si>
  <si>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</si>
  <si>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</si>
  <si>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</si>
  <si>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</si>
  <si>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</si>
  <si>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</si>
  <si>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</si>
  <si>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</si>
  <si>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</si>
  <si>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</si>
  <si>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</si>
  <si>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</si>
  <si>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</si>
  <si>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</si>
  <si>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</si>
  <si>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</si>
  <si>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</si>
  <si>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</si>
  <si>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</si>
  <si>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</si>
  <si>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</si>
  <si>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</si>
  <si>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</si>
  <si>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</si>
  <si>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</si>
  <si>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</si>
  <si>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</si>
  <si>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</si>
  <si>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</si>
  <si>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</si>
  <si>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</si>
  <si>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</si>
  <si>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</si>
  <si>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</si>
  <si>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</si>
  <si>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</si>
  <si>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</si>
  <si>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</si>
  <si>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</si>
  <si>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</si>
  <si>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</si>
  <si>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</si>
  <si>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</si>
  <si>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</si>
  <si>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</si>
  <si>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</si>
  <si>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</si>
  <si>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</si>
  <si>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</si>
  <si>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</si>
  <si>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</si>
  <si>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</si>
  <si>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</si>
  <si>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</si>
  <si>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</si>
  <si>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</si>
  <si>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</si>
  <si>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</si>
  <si>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</si>
  <si>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</si>
  <si>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</si>
  <si>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</si>
  <si>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</si>
  <si>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</si>
  <si>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</si>
  <si>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</si>
  <si>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</si>
  <si>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</si>
  <si>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</si>
  <si>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</si>
  <si>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</si>
  <si>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</si>
  <si>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</si>
  <si>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</si>
  <si>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</si>
  <si>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</si>
  <si>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</si>
  <si>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</si>
  <si>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</si>
  <si>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</si>
  <si>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</si>
  <si>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</si>
  <si>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</si>
  <si>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</si>
  <si>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</si>
  <si>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</si>
  <si>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</si>
  <si>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</si>
  <si>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</si>
  <si>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</si>
  <si>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</si>
  <si>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</si>
  <si>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</si>
  <si>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</si>
  <si>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</si>
  <si>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</si>
  <si>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</si>
  <si>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</si>
  <si>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</si>
  <si>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</si>
  <si>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</si>
  <si>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</si>
  <si>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</si>
  <si>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</si>
  <si>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</si>
  <si>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</si>
  <si>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</si>
  <si>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</si>
  <si>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</si>
  <si>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</si>
  <si>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</si>
  <si>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</si>
  <si>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</si>
  <si>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</si>
  <si>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</si>
  <si>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</si>
  <si>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</si>
  <si>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</si>
  <si>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</si>
  <si>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</si>
  <si>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</si>
  <si>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</si>
  <si>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</si>
  <si>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</si>
  <si>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</si>
  <si>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</si>
  <si>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</si>
  <si>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</si>
  <si>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</si>
  <si>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</si>
  <si>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</si>
  <si>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</si>
  <si>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</si>
  <si>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</si>
  <si>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</si>
  <si>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</si>
  <si>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</si>
  <si>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</si>
  <si>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</si>
  <si>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</si>
  <si>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</si>
  <si>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</si>
  <si>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</si>
  <si>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</si>
  <si>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</si>
  <si>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</si>
  <si>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</si>
  <si>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</si>
  <si>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</si>
  <si>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</si>
  <si>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</si>
  <si>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</si>
  <si>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</si>
  <si>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</si>
  <si>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</si>
  <si>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</si>
  <si>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</si>
  <si>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</si>
  <si>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</si>
  <si>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</si>
  <si>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</si>
  <si>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</si>
  <si>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</si>
  <si>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</si>
  <si>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</si>
  <si>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</si>
  <si>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</si>
  <si>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</si>
  <si>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</si>
  <si>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</si>
  <si>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</si>
  <si>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</si>
  <si>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</si>
  <si>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</si>
  <si>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</si>
  <si>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</si>
  <si>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</si>
  <si>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</si>
  <si>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</si>
  <si>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</si>
  <si>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</si>
  <si>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</si>
  <si>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</si>
  <si>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</si>
  <si>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</si>
  <si>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</si>
  <si>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</si>
  <si>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</si>
  <si>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</si>
  <si>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</si>
  <si>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</si>
  <si>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</si>
  <si>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</si>
  <si>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</si>
  <si>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</si>
  <si>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</si>
  <si>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</si>
  <si>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</si>
  <si>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</si>
  <si>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</si>
  <si>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</si>
  <si>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</si>
  <si>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</si>
  <si>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</si>
  <si>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</si>
  <si>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</si>
  <si>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</si>
  <si>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</si>
  <si>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</si>
  <si>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</si>
  <si>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</si>
  <si>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</si>
  <si>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</si>
  <si>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</si>
  <si>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</si>
  <si>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</si>
  <si>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</si>
  <si>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</si>
  <si>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</si>
  <si>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</si>
  <si>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</si>
  <si>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</si>
  <si>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</si>
  <si>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</si>
  <si>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</si>
  <si>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</si>
  <si>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</si>
  <si>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</si>
  <si>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</si>
  <si>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</si>
  <si>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</si>
  <si>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</si>
  <si>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</si>
  <si>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</si>
  <si>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</si>
  <si>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</si>
  <si>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</si>
  <si>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</si>
  <si>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</si>
  <si>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</si>
  <si>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</si>
  <si>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</si>
  <si>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</si>
  <si>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</si>
  <si>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</si>
  <si>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</si>
  <si>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</si>
  <si>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</si>
  <si>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</si>
  <si>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</si>
  <si>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</si>
  <si>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</si>
  <si>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</si>
  <si>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</si>
  <si>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</si>
  <si>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</si>
  <si>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</si>
  <si>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</si>
  <si>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</si>
  <si>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</si>
  <si>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</si>
  <si>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</si>
  <si>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</si>
  <si>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</si>
  <si>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</si>
  <si>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</si>
  <si>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</si>
  <si>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</si>
  <si>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</si>
  <si>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</si>
  <si>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</si>
  <si>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</si>
  <si>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</si>
  <si>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</si>
  <si>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</si>
  <si>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</si>
  <si>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</si>
  <si>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</si>
  <si>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</si>
  <si>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</si>
  <si>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</si>
  <si>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</si>
  <si>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</si>
  <si>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</si>
  <si>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</si>
  <si>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</si>
  <si>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</si>
  <si>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</si>
  <si>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</si>
  <si>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</si>
  <si>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</si>
  <si>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</si>
  <si>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</si>
  <si>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</si>
  <si>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</si>
  <si>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</si>
  <si>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</si>
  <si>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</si>
  <si>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</si>
  <si>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</si>
  <si>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</si>
  <si>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</si>
  <si>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</si>
  <si>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</si>
  <si>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</si>
  <si>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</si>
  <si>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</si>
  <si>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</si>
  <si>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</si>
  <si>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</si>
  <si>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</si>
  <si>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</si>
  <si>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</si>
  <si>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</si>
  <si>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</si>
  <si>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</si>
  <si>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</si>
  <si>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</si>
  <si>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</si>
  <si>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</si>
  <si>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</si>
  <si>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</si>
  <si>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</si>
  <si>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</si>
  <si>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</si>
  <si>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</si>
  <si>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</si>
  <si>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</si>
  <si>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</si>
  <si>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</si>
  <si>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</si>
  <si>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</si>
  <si>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</si>
  <si>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</si>
  <si>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</si>
  <si>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</si>
  <si>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</si>
  <si>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</si>
  <si>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</si>
  <si>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</si>
  <si>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</si>
  <si>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</si>
  <si>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</si>
  <si>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</si>
  <si>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</si>
  <si>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</si>
  <si>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</si>
  <si>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</si>
  <si>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</si>
  <si>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</si>
  <si>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</si>
  <si>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</si>
  <si>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</si>
  <si>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</si>
  <si>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</si>
  <si>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</si>
  <si>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</si>
  <si>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</si>
  <si>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</si>
  <si>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</si>
  <si>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</si>
  <si>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</si>
  <si>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</si>
  <si>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</si>
  <si>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</si>
  <si>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</si>
  <si>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</si>
  <si>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</si>
  <si>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</si>
  <si>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</si>
  <si>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</si>
  <si>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</si>
  <si>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</si>
  <si>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</si>
  <si>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</si>
  <si>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</si>
  <si>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</si>
  <si>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</si>
  <si>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</si>
  <si>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</si>
  <si>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</si>
  <si>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</si>
  <si>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</si>
  <si>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</si>
  <si>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</si>
  <si>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</si>
  <si>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</si>
  <si>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</si>
  <si>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</si>
  <si>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</si>
  <si>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</si>
  <si>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</si>
  <si>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</si>
  <si>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</si>
  <si>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</si>
  <si>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</si>
  <si>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</si>
  <si>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</si>
  <si>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</si>
  <si>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</si>
  <si>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</si>
  <si>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</si>
  <si>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</si>
  <si>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</si>
  <si>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</si>
  <si>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</si>
  <si>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</si>
  <si>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</si>
  <si>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</si>
  <si>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</si>
  <si>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</si>
  <si>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</si>
  <si>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</si>
  <si>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</si>
  <si>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</si>
  <si>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</si>
  <si>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</si>
  <si>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</si>
  <si>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</si>
  <si>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</si>
  <si>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</si>
  <si>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</si>
  <si>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</si>
  <si>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</si>
  <si>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</si>
  <si>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</si>
  <si>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</si>
  <si>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</si>
  <si>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</si>
  <si>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</si>
  <si>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</si>
  <si>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</si>
  <si>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</si>
  <si>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</si>
  <si>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</si>
  <si>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</si>
  <si>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</si>
  <si>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</si>
  <si>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</si>
  <si>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</si>
  <si>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</si>
  <si>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</si>
  <si>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</si>
  <si>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</si>
  <si>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</si>
  <si>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</si>
  <si>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</si>
  <si>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</si>
  <si>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</si>
  <si>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</si>
  <si>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</si>
  <si>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</si>
  <si>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</si>
  <si>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</si>
  <si>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</si>
  <si>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</si>
  <si>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</si>
  <si>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</si>
  <si>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</si>
  <si>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</si>
  <si>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</si>
  <si>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</si>
  <si>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</si>
  <si>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</si>
  <si>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</si>
  <si>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</si>
  <si>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</si>
  <si>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</si>
  <si>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</si>
  <si>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</si>
  <si>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</si>
  <si>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</si>
  <si>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</si>
  <si>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</si>
  <si>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</si>
  <si>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</si>
  <si>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</si>
  <si>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</si>
  <si>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</si>
  <si>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</si>
  <si>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</si>
  <si>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</si>
  <si>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</si>
  <si>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</si>
  <si>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</si>
  <si>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</si>
  <si>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</si>
  <si>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</si>
  <si>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</si>
  <si>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</si>
  <si>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</si>
  <si>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</si>
  <si>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</si>
  <si>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</si>
  <si>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</si>
  <si>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</si>
  <si>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</si>
  <si>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</si>
  <si>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</si>
  <si>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</si>
  <si>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</si>
  <si>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</si>
  <si>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</si>
  <si>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</si>
  <si>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</si>
  <si>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</si>
  <si>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</si>
  <si>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</si>
  <si>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</si>
  <si>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</si>
  <si>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</si>
  <si>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</si>
  <si>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</si>
  <si>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</si>
  <si>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</si>
  <si>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</si>
  <si>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</si>
  <si>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</si>
  <si>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</si>
  <si>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</si>
  <si>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</si>
  <si>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</si>
  <si>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</si>
  <si>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</si>
  <si>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</si>
  <si>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</si>
  <si>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</si>
  <si>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</si>
  <si>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</si>
  <si>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</si>
  <si>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</si>
  <si>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</si>
  <si>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</si>
  <si>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</si>
  <si>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</si>
  <si>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</si>
  <si>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</si>
  <si>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</si>
  <si>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</si>
  <si>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</si>
  <si>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</si>
  <si>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</si>
  <si>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</si>
  <si>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</si>
  <si>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</si>
  <si>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</si>
  <si>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</si>
  <si>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</si>
  <si>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</si>
  <si>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</si>
  <si>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</si>
  <si>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</si>
  <si>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</si>
  <si>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</si>
  <si>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</si>
  <si>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</si>
  <si>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</si>
  <si>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</si>
  <si>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</si>
  <si>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</si>
  <si>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</si>
  <si>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</si>
  <si>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</si>
  <si>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</si>
  <si>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</si>
  <si>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</si>
  <si>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</si>
  <si>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</si>
  <si>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</si>
  <si>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</si>
  <si>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</si>
  <si>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</si>
  <si>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</si>
  <si>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</si>
  <si>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</si>
  <si>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</si>
  <si>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</si>
  <si>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</si>
  <si>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</si>
  <si>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</si>
  <si>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</si>
  <si>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</si>
  <si>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</si>
  <si>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</si>
  <si>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</si>
  <si>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</si>
  <si>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</si>
  <si>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</si>
  <si>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</si>
  <si>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</si>
  <si>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</si>
  <si>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</si>
  <si>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</si>
  <si>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</si>
  <si>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</si>
  <si>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</si>
  <si>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</si>
  <si>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</si>
  <si>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</si>
  <si>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</si>
  <si>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</si>
  <si>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</si>
  <si>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</si>
  <si>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</si>
  <si>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</si>
  <si>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</si>
  <si>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</si>
  <si>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</si>
  <si>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</si>
  <si>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</si>
  <si>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</si>
  <si>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</si>
  <si>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</si>
  <si>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</si>
  <si>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</si>
  <si>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</si>
  <si>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</si>
  <si>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</si>
  <si>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</si>
  <si>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</si>
  <si>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</si>
  <si>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</si>
  <si>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</si>
  <si>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</si>
  <si>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</si>
  <si>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</si>
  <si>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</si>
  <si>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</si>
  <si>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</si>
  <si>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</si>
  <si>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</si>
  <si>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</si>
  <si>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</si>
  <si>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</si>
  <si>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</si>
  <si>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</si>
  <si>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</si>
  <si>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</si>
  <si>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</si>
  <si>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</si>
  <si>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</si>
  <si>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</si>
  <si>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</si>
  <si>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</si>
  <si>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</si>
  <si>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</si>
  <si>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</si>
  <si>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</si>
  <si>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</si>
  <si>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</si>
  <si>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</si>
  <si>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</si>
  <si>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</si>
  <si>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</si>
  <si>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</si>
  <si>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</si>
  <si>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</si>
  <si>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</si>
  <si>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</si>
  <si>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</si>
  <si>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</si>
  <si>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</si>
  <si>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</si>
  <si>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</si>
  <si>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</si>
  <si>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</si>
  <si>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</si>
  <si>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</si>
  <si>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</si>
  <si>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</si>
  <si>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</si>
  <si>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</si>
  <si>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</si>
  <si>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</si>
  <si>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</si>
  <si>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</si>
  <si>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</si>
  <si>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</si>
  <si>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</si>
  <si>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</si>
  <si>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</si>
  <si>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</si>
  <si>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</si>
  <si>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</si>
  <si>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</si>
  <si>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</si>
  <si>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</si>
  <si>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</si>
  <si>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</si>
  <si>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</si>
  <si>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</si>
  <si>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</si>
  <si>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</si>
  <si>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</si>
  <si>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</si>
  <si>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</si>
  <si>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</si>
  <si>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</si>
  <si>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</si>
  <si>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</si>
  <si>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</si>
  <si>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</si>
  <si>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</si>
  <si>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</si>
  <si>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</si>
  <si>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</si>
  <si>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</si>
  <si>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</si>
  <si>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</si>
  <si>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</si>
  <si>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</si>
  <si>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</si>
  <si>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</si>
  <si>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</si>
  <si>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</si>
  <si>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</si>
  <si>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</si>
  <si>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</si>
  <si>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</si>
  <si>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</si>
  <si>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</si>
  <si>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</si>
  <si>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</si>
  <si>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</si>
  <si>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</si>
  <si>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</si>
  <si>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</si>
  <si>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</si>
  <si>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</si>
  <si>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</si>
  <si>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</si>
  <si>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</si>
  <si>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</si>
  <si>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</si>
  <si>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</si>
  <si>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</si>
  <si>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</si>
  <si>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</si>
  <si>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</si>
  <si>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</si>
  <si>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</si>
  <si>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</si>
  <si>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</si>
  <si>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</si>
  <si>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</si>
  <si>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</si>
  <si>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</si>
  <si>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</si>
  <si>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</si>
  <si>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</si>
  <si>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</si>
  <si>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</si>
  <si>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</si>
  <si>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</si>
  <si>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</si>
  <si>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</si>
  <si>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</si>
  <si>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</si>
  <si>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</si>
  <si>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</si>
  <si>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</si>
  <si>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</si>
  <si>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</si>
  <si>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</si>
  <si>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</si>
  <si>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</si>
  <si>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</si>
  <si>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</si>
  <si>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</si>
  <si>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</si>
  <si>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</si>
  <si>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</si>
  <si>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</si>
  <si>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</si>
  <si>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</si>
  <si>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</si>
  <si>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</si>
  <si>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</si>
  <si>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</si>
  <si>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</si>
  <si>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</si>
  <si>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</si>
  <si>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</si>
  <si>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</si>
  <si>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</si>
  <si>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</si>
  <si>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</si>
  <si>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</si>
  <si>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</si>
  <si>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</si>
  <si>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</si>
  <si>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</si>
  <si>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</si>
  <si>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</si>
  <si>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</si>
  <si>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</si>
  <si>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</si>
  <si>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</si>
  <si>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</si>
  <si>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</si>
  <si>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</si>
  <si>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</si>
  <si>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</si>
  <si>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</si>
  <si>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</si>
  <si>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</si>
  <si>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</si>
  <si>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</si>
  <si>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</si>
  <si>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</si>
  <si>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</si>
  <si>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</si>
  <si>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</si>
  <si>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</si>
  <si>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</si>
  <si>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</si>
  <si>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</si>
  <si>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</si>
  <si>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</si>
  <si>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</si>
  <si>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</si>
  <si>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</si>
  <si>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</si>
  <si>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</si>
  <si>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</si>
  <si>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</si>
  <si>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</si>
  <si>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</si>
  <si>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</si>
  <si>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</si>
  <si>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</si>
  <si>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</si>
  <si>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</si>
  <si>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</si>
  <si>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</si>
  <si>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</si>
  <si>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</si>
  <si>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</si>
  <si>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</si>
  <si>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</si>
  <si>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</si>
  <si>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</si>
  <si>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</si>
  <si>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</si>
  <si>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</si>
  <si>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</si>
  <si>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</si>
  <si>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</si>
  <si>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</si>
  <si>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</si>
  <si>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</si>
  <si>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</si>
  <si>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</si>
  <si>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</si>
  <si>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</si>
  <si>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</si>
  <si>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</si>
  <si>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</si>
  <si>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</si>
  <si>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</si>
  <si>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</si>
  <si>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</si>
  <si>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</si>
  <si>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</si>
  <si>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</si>
  <si>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</si>
  <si>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</si>
  <si>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</si>
  <si>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</si>
  <si>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</si>
  <si>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</si>
  <si>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</si>
  <si>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</si>
  <si>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</si>
  <si>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</si>
  <si>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</si>
  <si>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</si>
  <si>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</si>
  <si>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</si>
  <si>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</si>
  <si>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</si>
  <si>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</si>
  <si>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</si>
  <si>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</si>
  <si>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</si>
  <si>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</si>
  <si>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</si>
  <si>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</si>
  <si>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</si>
  <si>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</si>
  <si>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</si>
  <si>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</si>
  <si>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</si>
  <si>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</si>
  <si>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</si>
  <si>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</si>
  <si>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</si>
  <si>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</si>
  <si>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</si>
  <si>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</si>
  <si>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</si>
  <si>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</si>
  <si>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</si>
  <si>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</si>
  <si>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</si>
  <si>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</si>
  <si>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</si>
  <si>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</si>
  <si>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</si>
  <si>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</si>
  <si>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</si>
  <si>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</si>
  <si>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</si>
  <si>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</si>
  <si>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</si>
  <si>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</si>
  <si>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</si>
  <si>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</si>
  <si>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</si>
  <si>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</si>
  <si>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</si>
  <si>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</si>
  <si>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</si>
  <si>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</si>
  <si>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</si>
  <si>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</si>
  <si>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</si>
  <si>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</si>
  <si>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</si>
  <si>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</si>
  <si>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</si>
  <si>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</si>
  <si>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</si>
  <si>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</si>
  <si>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</si>
  <si>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</si>
  <si>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</si>
  <si>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</si>
  <si>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</si>
  <si>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</si>
  <si>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</si>
  <si>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</si>
  <si>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</si>
  <si>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</si>
  <si>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</si>
  <si>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</si>
  <si>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</si>
  <si>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</si>
  <si>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</si>
  <si>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</si>
  <si>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</si>
  <si>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</si>
  <si>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</si>
  <si>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</si>
  <si>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</si>
  <si>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</si>
  <si>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</si>
  <si>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</si>
  <si>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</si>
  <si>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</si>
  <si>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</si>
  <si>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</si>
  <si>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</si>
  <si>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</si>
  <si>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</si>
  <si>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</si>
  <si>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</si>
  <si>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</si>
  <si>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</si>
  <si>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</si>
  <si>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</si>
  <si>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</si>
  <si>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</si>
  <si>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</si>
  <si>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</si>
  <si>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</si>
  <si>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</si>
  <si>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</si>
  <si>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</si>
  <si>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</si>
  <si>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</si>
  <si>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</si>
  <si>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</si>
  <si>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</si>
  <si>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</si>
  <si>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</si>
  <si>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</si>
  <si>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</si>
  <si>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</si>
  <si>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</si>
  <si>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</si>
  <si>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</si>
  <si>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</si>
  <si>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</si>
  <si>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</si>
  <si>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</si>
  <si>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</si>
  <si>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</si>
  <si>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</si>
  <si>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</si>
  <si>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</si>
  <si>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</si>
  <si>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</si>
  <si>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</si>
  <si>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</si>
  <si>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</si>
  <si>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</si>
  <si>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</si>
  <si>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</si>
  <si>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</si>
  <si>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</si>
  <si>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</si>
  <si>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</si>
  <si>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</si>
  <si>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</si>
  <si>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</si>
  <si>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</si>
  <si>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</si>
  <si>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</si>
  <si>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</si>
  <si>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</si>
  <si>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</si>
  <si>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</si>
  <si>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</si>
  <si>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</si>
  <si>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</si>
  <si>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</si>
  <si>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</si>
  <si>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</si>
  <si>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</si>
  <si>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</si>
  <si>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</si>
  <si>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</si>
  <si>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</si>
  <si>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</si>
  <si>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</si>
  <si>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</si>
  <si>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</si>
  <si>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</si>
  <si>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</si>
  <si>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</si>
  <si>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</si>
  <si>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</si>
  <si>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</si>
  <si>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</si>
  <si>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</si>
  <si>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</si>
  <si>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</si>
  <si>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</si>
  <si>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</si>
  <si>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</si>
  <si>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</si>
  <si>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</si>
  <si>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</si>
  <si>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</si>
  <si>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</si>
  <si>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</si>
  <si>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</si>
  <si>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</si>
  <si>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</si>
  <si>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</si>
  <si>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</si>
  <si>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</si>
  <si>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</si>
  <si>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</si>
  <si>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</si>
  <si>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</si>
  <si>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</si>
  <si>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</si>
  <si>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</si>
  <si>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</si>
  <si>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</si>
  <si>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</si>
  <si>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</si>
  <si>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</si>
  <si>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</si>
  <si>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</si>
  <si>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</si>
  <si>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</si>
  <si>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</si>
  <si>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</si>
  <si>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</si>
  <si>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</si>
  <si>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</si>
  <si>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</si>
  <si>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</si>
  <si>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</si>
  <si>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</si>
  <si>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</si>
  <si>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</si>
  <si>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</si>
  <si>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</si>
  <si>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</si>
  <si>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</si>
  <si>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</si>
  <si>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</si>
  <si>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</si>
  <si>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</si>
  <si>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</si>
  <si>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</si>
  <si>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</si>
  <si>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</si>
  <si>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</si>
  <si>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</si>
  <si>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</si>
  <si>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</si>
  <si>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</si>
  <si>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</si>
  <si>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</si>
  <si>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</si>
  <si>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</si>
  <si>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</si>
  <si>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</si>
  <si>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</si>
  <si>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</si>
  <si>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</si>
  <si>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</si>
  <si>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</si>
  <si>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</si>
  <si>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</si>
  <si>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</si>
  <si>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</si>
  <si>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</si>
  <si>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</si>
  <si>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</si>
  <si>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</si>
  <si>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</si>
  <si>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</si>
  <si>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</si>
  <si>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</si>
  <si>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</si>
  <si>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</si>
  <si>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</si>
  <si>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</si>
  <si>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</si>
  <si>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</si>
  <si>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</si>
  <si>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</si>
  <si>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</si>
  <si>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</si>
  <si>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</si>
  <si>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</si>
  <si>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</si>
  <si>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</si>
  <si>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</si>
  <si>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</si>
  <si>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</si>
  <si>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</si>
  <si>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</si>
  <si>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</si>
  <si>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</si>
  <si>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</si>
  <si>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</si>
  <si>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</si>
  <si>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</si>
  <si>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</si>
  <si>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</si>
  <si>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</si>
  <si>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</si>
  <si>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</si>
  <si>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</si>
  <si>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</si>
  <si>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</si>
  <si>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</si>
  <si>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</si>
  <si>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</si>
  <si>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</si>
  <si>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</si>
  <si>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</si>
  <si>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</si>
  <si>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</si>
  <si>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</si>
  <si>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</si>
  <si>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</si>
  <si>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</si>
  <si>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</si>
  <si>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</si>
  <si>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</si>
  <si>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</si>
  <si>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</si>
  <si>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</si>
  <si>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</si>
  <si>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</si>
  <si>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</si>
  <si>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</si>
  <si>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</si>
  <si>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</si>
  <si>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</si>
  <si>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</si>
  <si>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</si>
  <si>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</si>
  <si>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</si>
  <si>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</si>
  <si>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</si>
  <si>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</si>
  <si>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</si>
  <si>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</si>
  <si>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</si>
  <si>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</si>
  <si>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</si>
  <si>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</si>
  <si>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</si>
  <si>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</si>
  <si>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</si>
  <si>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</si>
  <si>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</si>
  <si>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</si>
  <si>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</si>
  <si>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</si>
  <si>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</si>
  <si>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</si>
  <si>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</si>
  <si>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</si>
  <si>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</si>
  <si>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</si>
  <si>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</si>
  <si>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</si>
  <si>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</si>
  <si>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</si>
  <si>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</si>
  <si>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</si>
  <si>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</si>
  <si>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</si>
  <si>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</si>
  <si>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</si>
  <si>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</si>
  <si>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</si>
  <si>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</si>
  <si>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</si>
  <si>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</si>
  <si>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</si>
  <si>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</si>
  <si>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</si>
  <si>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</si>
  <si>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</si>
  <si>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</si>
  <si>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</si>
  <si>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</si>
  <si>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</si>
  <si>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</si>
  <si>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</si>
  <si>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</si>
  <si>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</si>
  <si>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</si>
  <si>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</si>
  <si>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</si>
  <si>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</si>
  <si>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</si>
  <si>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</si>
  <si>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</si>
  <si>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</si>
  <si>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</si>
  <si>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</si>
  <si>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</si>
  <si>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</si>
  <si>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</si>
  <si>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</si>
  <si>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</si>
  <si>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</si>
  <si>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</si>
  <si>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</si>
  <si>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</si>
  <si>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</si>
  <si>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</si>
  <si>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</si>
  <si>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</si>
  <si>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</si>
  <si>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</si>
  <si>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</si>
  <si>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</si>
  <si>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</si>
  <si>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</si>
  <si>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</si>
  <si>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</si>
  <si>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</si>
  <si>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</si>
  <si>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</si>
  <si>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</si>
  <si>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</si>
  <si>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</si>
  <si>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</si>
  <si>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</si>
  <si>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</si>
  <si>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</si>
  <si>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</si>
  <si>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</si>
  <si>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</si>
  <si>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</si>
  <si>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</si>
  <si>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</si>
  <si>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</si>
  <si>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</si>
  <si>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</si>
  <si>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</si>
  <si>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</si>
  <si>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</si>
  <si>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</si>
  <si>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</si>
  <si>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</si>
  <si>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</si>
  <si>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</si>
  <si>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</si>
  <si>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</si>
  <si>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</si>
  <si>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</si>
  <si>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</si>
  <si>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</si>
  <si>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</si>
  <si>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</si>
  <si>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</si>
  <si>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</si>
  <si>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</si>
  <si>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</si>
  <si>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</si>
  <si>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</si>
  <si>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</si>
  <si>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</si>
  <si>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</si>
  <si>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</si>
  <si>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</si>
  <si>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</si>
  <si>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</si>
  <si>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</si>
  <si>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</si>
  <si>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</si>
  <si>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</si>
  <si>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</si>
  <si>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</si>
  <si>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</si>
  <si>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</si>
  <si>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</si>
  <si>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</si>
  <si>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</si>
  <si>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</si>
  <si>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</si>
  <si>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</si>
  <si>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</si>
  <si>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</si>
  <si>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</si>
  <si>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</si>
  <si>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</si>
  <si>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</si>
  <si>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</si>
  <si>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</si>
  <si>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</si>
  <si>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</si>
  <si>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</si>
  <si>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</si>
  <si>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</si>
  <si>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</si>
  <si>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</si>
  <si>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</si>
  <si>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</si>
  <si>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</si>
  <si>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</si>
  <si>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</si>
  <si>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</si>
  <si>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</si>
  <si>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</si>
  <si>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</si>
  <si>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</si>
  <si>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</si>
  <si>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</si>
  <si>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</si>
  <si>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</si>
  <si>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</si>
  <si>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</si>
  <si>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</si>
  <si>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</si>
  <si>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</si>
  <si>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</si>
  <si>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</si>
  <si>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</si>
  <si>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</si>
  <si>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</si>
  <si>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</si>
  <si>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</si>
  <si>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</si>
  <si>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</si>
  <si>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</si>
  <si>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</si>
  <si>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</si>
  <si>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</si>
  <si>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</si>
  <si>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</si>
  <si>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</si>
  <si>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</si>
  <si>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</si>
  <si>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</si>
  <si>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</si>
  <si>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</si>
  <si>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</si>
  <si>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</si>
  <si>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</si>
  <si>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</si>
  <si>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</si>
  <si>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</si>
  <si>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</si>
  <si>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</si>
  <si>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</si>
  <si>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</si>
  <si>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</si>
  <si>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</si>
  <si>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</si>
  <si>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</si>
  <si>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</si>
  <si>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</si>
  <si>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</si>
  <si>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</si>
  <si>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</si>
  <si>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</si>
  <si>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</si>
  <si>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</si>
  <si>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</si>
  <si>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</si>
  <si>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</si>
  <si>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</si>
  <si>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</si>
  <si>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</si>
  <si>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</si>
  <si>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</si>
  <si>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</si>
  <si>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</si>
  <si>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</si>
  <si>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</si>
  <si>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</si>
  <si>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</si>
  <si>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</si>
  <si>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</si>
  <si>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</si>
  <si>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</si>
  <si>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</si>
  <si>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</si>
  <si>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</si>
  <si>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</si>
  <si>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</si>
  <si>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</si>
  <si>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</si>
  <si>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</si>
  <si>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</si>
  <si>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</si>
  <si>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</si>
  <si>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</si>
  <si>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</si>
  <si>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</si>
  <si>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</si>
  <si>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</si>
  <si>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</si>
  <si>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</si>
  <si>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</si>
  <si>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</si>
  <si>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</si>
  <si>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</si>
  <si>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</si>
  <si>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</si>
  <si>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</si>
  <si>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</si>
  <si>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</si>
  <si>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</si>
  <si>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</si>
  <si>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</si>
  <si>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</si>
  <si>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</si>
  <si>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</si>
  <si>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</si>
  <si>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</si>
  <si>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</si>
  <si>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</si>
  <si>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</si>
  <si>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</si>
  <si>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</si>
  <si>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</si>
  <si>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</si>
  <si>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</si>
  <si>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</si>
  <si>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</si>
  <si>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</si>
  <si>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</si>
  <si>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</si>
  <si>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</si>
  <si>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</si>
  <si>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</si>
  <si>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</si>
  <si>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</si>
  <si>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</si>
  <si>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</si>
  <si>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</si>
  <si>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</si>
  <si>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</si>
  <si>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</si>
  <si>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</si>
  <si>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</si>
  <si>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</si>
  <si>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</si>
  <si>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</si>
  <si>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</si>
  <si>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</si>
  <si>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</si>
  <si>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</si>
  <si>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</si>
  <si>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</si>
  <si>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</si>
  <si>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</si>
  <si>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</si>
  <si>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</si>
  <si>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</si>
  <si>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</si>
  <si>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</si>
  <si>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</si>
  <si>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</si>
  <si>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</si>
  <si>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</si>
  <si>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</si>
  <si>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</si>
  <si>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</si>
  <si>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</si>
  <si>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</si>
  <si>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</si>
  <si>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</si>
  <si>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</si>
  <si>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</si>
  <si>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</si>
  <si>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</si>
  <si>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</si>
  <si>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</si>
  <si>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</si>
  <si>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</si>
  <si>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</si>
  <si>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</si>
  <si>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</si>
  <si>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</si>
  <si>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</si>
  <si>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</si>
  <si>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</si>
  <si>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</si>
  <si>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</si>
  <si>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</si>
  <si>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</si>
  <si>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</si>
  <si>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</si>
  <si>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</si>
  <si>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</si>
  <si>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</si>
  <si>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</si>
  <si>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</si>
  <si>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</si>
  <si>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</si>
  <si>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</si>
  <si>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</si>
  <si>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</si>
  <si>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</si>
  <si>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</si>
  <si>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</si>
  <si>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</si>
  <si>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</si>
  <si>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</si>
  <si>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</si>
  <si>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</si>
  <si>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</si>
  <si>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</si>
  <si>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</si>
  <si>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</si>
  <si>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</si>
  <si>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</si>
  <si>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</si>
  <si>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</si>
  <si>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</si>
  <si>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</si>
  <si>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</si>
  <si>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</si>
  <si>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</si>
  <si>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</si>
  <si>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</si>
  <si>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</si>
  <si>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</si>
  <si>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</si>
  <si>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</si>
  <si>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</si>
  <si>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</si>
  <si>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</si>
  <si>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</si>
  <si>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</si>
  <si>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</si>
  <si>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</si>
  <si>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</si>
  <si>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</si>
  <si>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</si>
  <si>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</si>
  <si>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</si>
  <si>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</si>
  <si>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</si>
  <si>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</si>
  <si>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</si>
  <si>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</si>
  <si>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</si>
  <si>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</si>
  <si>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</si>
  <si>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</si>
  <si>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</si>
  <si>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</si>
  <si>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</si>
  <si>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</si>
  <si>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</si>
  <si>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</si>
  <si>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</si>
  <si>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</si>
  <si>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</si>
  <si>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</si>
  <si>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</si>
  <si>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</si>
  <si>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</si>
  <si>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</si>
  <si>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</si>
  <si>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</si>
  <si>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</si>
  <si>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</si>
  <si>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</si>
  <si>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</si>
  <si>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</si>
  <si>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</si>
  <si>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</si>
  <si>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</si>
  <si>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</si>
  <si>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</si>
  <si>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</si>
  <si>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</si>
  <si>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</si>
  <si>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</si>
  <si>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</si>
  <si>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</si>
  <si>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</si>
  <si>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</si>
  <si>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</si>
  <si>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</si>
  <si>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</si>
  <si>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</si>
  <si>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</si>
  <si>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</si>
  <si>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</si>
  <si>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</si>
  <si>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</si>
  <si>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</si>
  <si>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</si>
  <si>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</si>
  <si>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</si>
  <si>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</si>
  <si>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</si>
  <si>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</si>
  <si>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</si>
  <si>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</si>
  <si>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</si>
  <si>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</si>
  <si>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</si>
  <si>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</si>
  <si>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</si>
  <si>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</si>
  <si>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</si>
  <si>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</si>
  <si>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</si>
  <si>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</si>
  <si>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</si>
  <si>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</si>
  <si>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</si>
  <si>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</si>
  <si>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</si>
  <si>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</si>
  <si>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</si>
  <si>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</si>
  <si>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</si>
  <si>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</si>
  <si>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</si>
  <si>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</si>
  <si>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</si>
  <si>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</si>
  <si>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</si>
  <si>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</si>
  <si>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</si>
  <si>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</si>
  <si>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</si>
  <si>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</si>
  <si>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</si>
  <si>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</si>
  <si>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</si>
  <si>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</si>
  <si>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</si>
  <si>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</si>
  <si>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</si>
  <si>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</si>
  <si>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</si>
  <si>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</si>
  <si>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</si>
  <si>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</si>
  <si>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</si>
  <si>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</si>
  <si>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</si>
  <si>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</si>
  <si>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</si>
  <si>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</si>
  <si>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</si>
  <si>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</si>
  <si>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</si>
  <si>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</si>
  <si>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</si>
  <si>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</si>
  <si>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</si>
  <si>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</si>
  <si>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</si>
  <si>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</si>
  <si>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</si>
  <si>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</si>
  <si>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</si>
  <si>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</si>
  <si>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</si>
  <si>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</si>
  <si>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</si>
  <si>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</si>
  <si>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</si>
  <si>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</si>
  <si>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</si>
  <si>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</si>
  <si>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</si>
  <si>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</si>
  <si>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</si>
  <si>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</si>
  <si>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</si>
  <si>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</si>
  <si>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</si>
  <si>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</si>
  <si>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</si>
  <si>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</si>
  <si>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</si>
  <si>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</si>
  <si>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</si>
  <si>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</si>
  <si>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</si>
  <si>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</si>
  <si>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</si>
  <si>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</si>
  <si>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</si>
  <si>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</si>
  <si>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</si>
  <si>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</si>
  <si>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</si>
  <si>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</si>
  <si>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</si>
  <si>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</si>
  <si>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</si>
  <si>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</si>
  <si>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</si>
  <si>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</si>
  <si>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</si>
  <si>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</si>
  <si>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</si>
  <si>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</si>
  <si>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</si>
  <si>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</si>
  <si>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</si>
  <si>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</si>
  <si>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</si>
  <si>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</si>
  <si>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</si>
  <si>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</si>
  <si>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</si>
  <si>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</si>
  <si>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</si>
  <si>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</si>
  <si>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</si>
  <si>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</si>
  <si>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</si>
  <si>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</si>
  <si>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</si>
  <si>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</si>
  <si>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</si>
  <si>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</si>
  <si>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</si>
  <si>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</si>
  <si>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</si>
  <si>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</si>
  <si>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</si>
  <si>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</si>
  <si>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</si>
  <si>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</si>
  <si>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</si>
  <si>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</si>
  <si>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</si>
  <si>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</si>
  <si>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</si>
  <si>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</si>
  <si>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</si>
  <si>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</si>
  <si>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</si>
  <si>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</si>
  <si>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</si>
  <si>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</si>
  <si>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</si>
  <si>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</si>
  <si>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</si>
  <si>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</si>
  <si>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</si>
  <si>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</si>
  <si>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</si>
  <si>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</si>
  <si>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</si>
  <si>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</si>
  <si>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</si>
  <si>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</si>
  <si>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</si>
  <si>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</si>
  <si>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</si>
  <si>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</si>
  <si>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</si>
  <si>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</si>
  <si>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</si>
  <si>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</si>
  <si>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</si>
  <si>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</si>
  <si>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</si>
  <si>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</si>
  <si>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</si>
  <si>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</si>
  <si>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</si>
  <si>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</si>
  <si>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</si>
  <si>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</si>
  <si>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</si>
  <si>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</si>
  <si>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</si>
  <si>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</si>
  <si>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</si>
  <si>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</si>
  <si>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</si>
  <si>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</si>
  <si>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</si>
  <si>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</si>
  <si>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</si>
  <si>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</si>
  <si>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</si>
  <si>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</si>
  <si>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</si>
  <si>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</si>
  <si>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</si>
  <si>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</si>
  <si>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</si>
  <si>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</si>
  <si>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</si>
  <si>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</si>
  <si>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</si>
  <si>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</si>
  <si>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</si>
  <si>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</si>
  <si>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</si>
  <si>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</si>
  <si>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</si>
  <si>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</si>
  <si>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</si>
  <si>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</si>
  <si>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</si>
  <si>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</si>
  <si>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</si>
  <si>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</si>
  <si>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</si>
  <si>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</si>
  <si>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</si>
  <si>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</si>
  <si>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</si>
  <si>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</si>
  <si>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</si>
  <si>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</si>
  <si>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</si>
  <si>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</si>
  <si>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</si>
  <si>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</si>
  <si>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</si>
  <si>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</si>
  <si>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</si>
  <si>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</si>
  <si>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</si>
  <si>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</si>
  <si>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</si>
  <si>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</si>
  <si>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</si>
  <si>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</si>
  <si>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</si>
  <si>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</si>
  <si>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</si>
  <si>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</si>
  <si>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</si>
  <si>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</si>
  <si>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</si>
  <si>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</si>
  <si>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</si>
  <si>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</si>
  <si>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</si>
  <si>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</si>
  <si>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</si>
  <si>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</si>
  <si>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</si>
  <si>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</si>
  <si>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</si>
  <si>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</si>
  <si>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</si>
  <si>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</si>
  <si>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</si>
  <si>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</si>
  <si>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</si>
  <si>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</si>
  <si>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</si>
  <si>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</si>
  <si>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</si>
  <si>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</si>
  <si>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</si>
  <si>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</si>
  <si>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</si>
  <si>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</si>
  <si>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</si>
  <si>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</si>
  <si>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</si>
  <si>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</si>
  <si>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</si>
  <si>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</si>
  <si>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</si>
  <si>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</si>
  <si>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</si>
  <si>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</si>
  <si>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</si>
  <si>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</si>
  <si>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</si>
  <si>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</si>
  <si>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</si>
  <si>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</si>
  <si>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</si>
  <si>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</si>
  <si>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</si>
  <si>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</si>
  <si>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</si>
  <si>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</si>
  <si>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</si>
  <si>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</si>
  <si>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</si>
  <si>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</si>
  <si>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</si>
  <si>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</si>
  <si>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</si>
  <si>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</si>
  <si>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</si>
  <si>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</si>
  <si>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</si>
  <si>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</si>
  <si>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</si>
  <si>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</si>
  <si>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</si>
  <si>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</si>
  <si>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</si>
  <si>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</si>
  <si>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</si>
  <si>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</si>
  <si>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</si>
  <si>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</si>
  <si>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</si>
  <si>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</si>
  <si>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</si>
  <si>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</si>
  <si>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</si>
  <si>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</si>
  <si>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</si>
  <si>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</si>
  <si>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</si>
  <si>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</si>
  <si>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</si>
  <si>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</si>
  <si>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</si>
  <si>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</si>
  <si>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</si>
  <si>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</si>
  <si>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</si>
  <si>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</si>
  <si>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</si>
  <si>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</si>
  <si>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</si>
  <si>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</si>
  <si>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</si>
  <si>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</si>
  <si>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</si>
  <si>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</si>
  <si>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</si>
  <si>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</si>
  <si>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</si>
  <si>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</si>
  <si>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</si>
  <si>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</si>
  <si>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</si>
  <si>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</si>
  <si>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</si>
  <si>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</si>
  <si>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</si>
  <si>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</si>
  <si>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</si>
  <si>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</si>
  <si>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</si>
  <si>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</si>
  <si>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</si>
  <si>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</si>
  <si>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</si>
  <si>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</si>
  <si>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</si>
  <si>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</si>
  <si>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</si>
  <si>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</si>
  <si>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</si>
  <si>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</si>
  <si>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</si>
  <si>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</si>
  <si>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</si>
  <si>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</si>
  <si>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</si>
  <si>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</si>
  <si>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</si>
  <si>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</si>
  <si>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</si>
  <si>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</si>
  <si>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</si>
  <si>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</si>
  <si>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</si>
  <si>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</si>
  <si>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</si>
  <si>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</si>
  <si>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</si>
  <si>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</si>
  <si>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</si>
  <si>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</si>
  <si>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</si>
  <si>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</si>
  <si>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</si>
  <si>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</si>
  <si>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</si>
  <si>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</si>
  <si>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</si>
  <si>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</si>
  <si>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</si>
  <si>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</si>
  <si>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</si>
  <si>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</si>
  <si>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</si>
  <si>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</si>
  <si>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</si>
  <si>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</si>
  <si>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</si>
  <si>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</si>
  <si>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</si>
  <si>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</si>
  <si>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</si>
  <si>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</si>
  <si>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</si>
  <si>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</si>
  <si>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</si>
  <si>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</si>
  <si>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</si>
  <si>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</si>
  <si>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</si>
  <si>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</si>
  <si>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</si>
  <si>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</si>
  <si>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</si>
  <si>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</si>
  <si>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</si>
  <si>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</si>
  <si>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</si>
  <si>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</si>
  <si>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</si>
  <si>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</si>
  <si>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</si>
  <si>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</si>
  <si>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</si>
  <si>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</si>
  <si>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</si>
  <si>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</si>
  <si>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</si>
  <si>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</si>
  <si>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</si>
  <si>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</si>
  <si>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</si>
  <si>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</si>
  <si>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</si>
  <si>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</si>
  <si>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</si>
  <si>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</si>
  <si>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</si>
  <si>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</si>
  <si>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</si>
  <si>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</si>
  <si>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</si>
  <si>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</si>
  <si>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</si>
  <si>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</si>
  <si>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</si>
  <si>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</si>
  <si>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</si>
  <si>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</si>
  <si>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</si>
  <si>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</si>
  <si>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</si>
  <si>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</si>
  <si>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</si>
  <si>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</si>
  <si>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</si>
  <si>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</si>
  <si>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</si>
  <si>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</si>
  <si>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</si>
  <si>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</si>
  <si>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</si>
  <si>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</si>
  <si>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</si>
  <si>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</si>
  <si>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</si>
  <si>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</si>
  <si>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</si>
  <si>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</si>
  <si>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</si>
  <si>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</si>
  <si>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</si>
  <si>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</si>
  <si>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</si>
  <si>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</si>
  <si>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</si>
  <si>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</si>
  <si>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</si>
  <si>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</si>
  <si>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</si>
  <si>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</si>
  <si>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</si>
  <si>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</si>
  <si>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</si>
  <si>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</si>
  <si>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</si>
  <si>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</si>
  <si>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</si>
  <si>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</si>
  <si>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</si>
  <si>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</si>
  <si>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</si>
  <si>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</si>
  <si>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</si>
  <si>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</si>
  <si>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</si>
  <si>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</si>
  <si>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</si>
  <si>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</si>
  <si>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</si>
  <si>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</si>
  <si>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</si>
  <si>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</si>
  <si>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</si>
  <si>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</si>
  <si>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</si>
  <si>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</si>
  <si>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</si>
  <si>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</si>
  <si>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</si>
  <si>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</si>
  <si>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</si>
  <si>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</si>
  <si>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</si>
  <si>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</si>
  <si>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</si>
  <si>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</si>
  <si>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</si>
  <si>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</si>
  <si>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</si>
  <si>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</si>
  <si>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</si>
  <si>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</si>
  <si>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</si>
  <si>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</si>
  <si>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</si>
  <si>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</si>
  <si>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</si>
  <si>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</si>
  <si>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</si>
  <si>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</si>
  <si>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</si>
  <si>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</si>
  <si>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</si>
  <si>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</si>
  <si>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</si>
  <si>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</si>
  <si>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</si>
  <si>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</si>
  <si>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</si>
  <si>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</si>
  <si>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</si>
  <si>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</si>
  <si>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</si>
  <si>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</si>
  <si>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</si>
  <si>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</si>
  <si>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</si>
  <si>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</si>
  <si>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</si>
  <si>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</si>
  <si>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</si>
  <si>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</si>
  <si>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</si>
  <si>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</si>
  <si>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</si>
  <si>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</si>
  <si>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</si>
  <si>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</si>
  <si>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</si>
  <si>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</si>
  <si>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</si>
  <si>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</si>
  <si>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</si>
  <si>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</si>
  <si>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</si>
  <si>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</si>
  <si>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</si>
  <si>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</si>
  <si>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</si>
  <si>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</si>
  <si>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</si>
  <si>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</si>
  <si>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</si>
  <si>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</si>
  <si>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</si>
  <si>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</si>
  <si>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</si>
  <si>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</si>
  <si>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</si>
  <si>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</si>
  <si>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</si>
  <si>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</si>
  <si>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</si>
  <si>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</si>
  <si>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</si>
  <si>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</si>
  <si>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</si>
  <si>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</si>
  <si>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</si>
  <si>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</si>
  <si>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</si>
  <si>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</si>
  <si>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</si>
  <si>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</si>
  <si>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</si>
  <si>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</si>
  <si>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</si>
  <si>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</si>
  <si>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</si>
  <si>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</si>
  <si>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</si>
  <si>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</si>
  <si>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</si>
  <si>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</si>
  <si>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</si>
  <si>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</si>
  <si>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</si>
  <si>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</si>
  <si>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</si>
  <si>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</si>
  <si>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</si>
  <si>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</si>
  <si>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</si>
  <si>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</si>
  <si>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</si>
  <si>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</si>
  <si>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</si>
  <si>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</si>
  <si>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</si>
  <si>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</si>
  <si>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</si>
  <si>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</si>
  <si>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</si>
  <si>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</si>
  <si>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</si>
  <si>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</si>
  <si>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</si>
  <si>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</si>
  <si>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</si>
  <si>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</si>
  <si>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</si>
  <si>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</si>
  <si>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</si>
  <si>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</si>
  <si>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</si>
  <si>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</si>
  <si>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</si>
  <si>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</si>
  <si>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</si>
  <si>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</si>
  <si>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</si>
  <si>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</si>
  <si>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</si>
  <si>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</si>
  <si>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</si>
  <si>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</si>
  <si>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</si>
  <si>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</si>
  <si>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</si>
  <si>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</si>
  <si>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</si>
  <si>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</si>
  <si>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</si>
  <si>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</si>
  <si>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</si>
  <si>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</si>
  <si>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</si>
  <si>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</si>
  <si>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</si>
  <si>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</si>
  <si>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</si>
  <si>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</si>
  <si>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</si>
  <si>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</si>
  <si>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</si>
  <si>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</si>
  <si>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</si>
  <si>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</si>
  <si>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</si>
  <si>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</si>
  <si>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</si>
  <si>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</si>
  <si>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</si>
  <si>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</si>
  <si>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</si>
  <si>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</si>
  <si>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</si>
  <si>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</si>
  <si>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</si>
  <si>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</si>
  <si>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</si>
  <si>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</si>
  <si>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</si>
  <si>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</si>
  <si>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</si>
  <si>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</si>
  <si>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</si>
  <si>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</si>
  <si>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</si>
  <si>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</si>
  <si>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</si>
  <si>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</si>
  <si>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</si>
  <si>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</si>
  <si>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</si>
  <si>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</si>
  <si>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</si>
  <si>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</si>
  <si>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</si>
  <si>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</si>
  <si>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</si>
  <si>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</si>
  <si>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</si>
  <si>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</si>
  <si>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</si>
  <si>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</si>
  <si>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</si>
  <si>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</si>
  <si>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</si>
  <si>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</si>
  <si>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</si>
  <si>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</si>
  <si>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</si>
  <si>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</si>
  <si>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</si>
  <si>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</si>
  <si>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</si>
  <si>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</si>
  <si>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</si>
  <si>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</si>
  <si>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</si>
  <si>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</si>
  <si>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</si>
  <si>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</si>
  <si>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</si>
  <si>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</si>
  <si>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</si>
  <si>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</si>
  <si>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</si>
  <si>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</si>
  <si>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</si>
  <si>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</si>
  <si>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</si>
  <si>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</si>
  <si>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</si>
  <si>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</si>
  <si>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</si>
  <si>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</si>
  <si>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</si>
  <si>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</si>
  <si>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</si>
  <si>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</si>
  <si>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</si>
  <si>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</si>
  <si>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</si>
  <si>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</si>
  <si>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</si>
  <si>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</si>
  <si>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</si>
  <si>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</si>
  <si>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</si>
  <si>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</si>
  <si>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</si>
  <si>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</si>
  <si>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</si>
  <si>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</si>
  <si>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</si>
  <si>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</si>
  <si>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</si>
  <si>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</si>
  <si>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</si>
  <si>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</si>
  <si>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</si>
  <si>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</si>
  <si>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</si>
  <si>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</si>
  <si>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</si>
  <si>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</si>
  <si>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</si>
  <si>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</si>
  <si>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</si>
  <si>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</si>
  <si>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</si>
  <si>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</si>
  <si>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</si>
  <si>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</si>
  <si>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</si>
  <si>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</si>
  <si>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</si>
  <si>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</si>
  <si>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</si>
  <si>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</si>
  <si>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</si>
  <si>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</si>
  <si>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</si>
  <si>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</si>
  <si>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</si>
  <si>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</si>
  <si>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</si>
  <si>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</si>
  <si>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</si>
  <si>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</si>
  <si>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</si>
  <si>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</si>
  <si>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</si>
  <si>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</si>
  <si>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</si>
  <si>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</si>
  <si>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</si>
  <si>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</si>
  <si>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</si>
  <si>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</si>
  <si>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</si>
  <si>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</si>
  <si>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</si>
  <si>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</si>
  <si>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</si>
  <si>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</si>
  <si>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</si>
  <si>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</si>
  <si>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</si>
  <si>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</si>
  <si>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</si>
  <si>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</si>
  <si>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</si>
  <si>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</si>
  <si>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</si>
  <si>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</si>
  <si>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</si>
  <si>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</si>
  <si>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</si>
  <si>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</si>
  <si>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</si>
  <si>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</si>
  <si>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</si>
  <si>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</si>
  <si>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</si>
  <si>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</si>
  <si>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</si>
  <si>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</si>
  <si>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</si>
  <si>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</si>
  <si>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</si>
  <si>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</si>
  <si>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</si>
  <si>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</si>
  <si>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</si>
  <si>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</si>
  <si>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</si>
  <si>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</si>
  <si>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</si>
  <si>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</si>
  <si>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</si>
  <si>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</si>
  <si>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</si>
  <si>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</si>
  <si>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</si>
  <si>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</si>
  <si>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</si>
  <si>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</si>
  <si>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</si>
  <si>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</si>
  <si>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</si>
  <si>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</si>
  <si>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</si>
  <si>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</si>
  <si>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</si>
  <si>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</si>
  <si>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</si>
  <si>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</si>
  <si>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</si>
  <si>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</si>
  <si>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</si>
  <si>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</si>
  <si>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</si>
  <si>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</si>
  <si>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</si>
  <si>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</si>
  <si>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</si>
  <si>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</si>
  <si>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</si>
  <si>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</si>
  <si>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</si>
  <si>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</si>
  <si>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</si>
  <si>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</si>
  <si>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</si>
  <si>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</si>
  <si>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</si>
  <si>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</si>
  <si>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</si>
  <si>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</si>
  <si>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</si>
  <si>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</si>
  <si>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</si>
  <si>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</si>
  <si>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</si>
  <si>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</si>
  <si>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</si>
  <si>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</si>
  <si>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</si>
  <si>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</si>
  <si>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</si>
  <si>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</si>
  <si>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</si>
  <si>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</si>
  <si>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</si>
  <si>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</si>
  <si>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</si>
  <si>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</si>
  <si>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</si>
  <si>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</si>
  <si>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</si>
  <si>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</si>
  <si>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</si>
  <si>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</si>
  <si>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</si>
  <si>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</si>
  <si>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</si>
  <si>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</si>
  <si>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</si>
  <si>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</si>
  <si>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</si>
  <si>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</si>
  <si>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</si>
  <si>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</si>
  <si>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</si>
  <si>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</si>
  <si>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</si>
  <si>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</si>
  <si>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</si>
  <si>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</si>
  <si>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</si>
  <si>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</si>
  <si>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</si>
  <si>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</si>
  <si>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</si>
  <si>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</si>
  <si>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</si>
  <si>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</si>
  <si>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</si>
  <si>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</si>
  <si>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</si>
  <si>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</si>
  <si>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</si>
  <si>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</si>
  <si>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</si>
  <si>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</si>
  <si>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</si>
  <si>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</si>
  <si>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</si>
  <si>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</si>
  <si>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</si>
  <si>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</si>
  <si>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</si>
  <si>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</si>
  <si>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</si>
  <si>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</si>
  <si>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</si>
  <si>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</si>
  <si>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</si>
  <si>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</si>
  <si>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</si>
  <si>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</si>
  <si>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</si>
  <si>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</si>
  <si>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</si>
  <si>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</si>
  <si>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</si>
  <si>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</si>
  <si>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</si>
  <si>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</si>
  <si>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</si>
  <si>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</si>
  <si>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</si>
  <si>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</si>
  <si>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</si>
  <si>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</si>
  <si>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</si>
  <si>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</si>
  <si>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</si>
  <si>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</si>
  <si>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</si>
  <si>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</si>
  <si>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</si>
  <si>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</si>
  <si>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</si>
  <si>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</si>
  <si>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</si>
  <si>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</si>
  <si>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</si>
  <si>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</si>
  <si>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</si>
  <si>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</si>
  <si>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</si>
  <si>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</si>
  <si>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</si>
  <si>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</si>
  <si>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</si>
  <si>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</si>
  <si>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</si>
  <si>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</si>
  <si>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</si>
  <si>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</si>
  <si>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</si>
  <si>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</si>
  <si>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</si>
  <si>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</si>
  <si>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</si>
  <si>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</si>
  <si>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</si>
  <si>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</si>
  <si>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</si>
  <si>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</si>
  <si>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</si>
  <si>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</si>
  <si>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</si>
  <si>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</si>
  <si>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</si>
  <si>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</si>
  <si>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</si>
  <si>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</si>
  <si>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</si>
  <si>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</si>
  <si>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</si>
  <si>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</si>
  <si>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</si>
  <si>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</si>
  <si>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</si>
  <si>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</si>
  <si>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</si>
  <si>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</si>
  <si>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</si>
  <si>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</si>
  <si>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</si>
  <si>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</si>
  <si>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</si>
  <si>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</si>
  <si>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</si>
  <si>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</si>
  <si>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</si>
  <si>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</si>
  <si>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</si>
  <si>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</si>
  <si>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</si>
  <si>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</si>
  <si>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</si>
  <si>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</si>
  <si>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</si>
  <si>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</si>
  <si>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</si>
  <si>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</si>
  <si>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</si>
  <si>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</si>
  <si>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</si>
  <si>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</si>
  <si>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</si>
  <si>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</si>
  <si>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</si>
  <si>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</si>
  <si>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</si>
  <si>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</si>
  <si>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</si>
  <si>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</si>
  <si>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</si>
  <si>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</si>
  <si>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</si>
  <si>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</si>
  <si>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</si>
  <si>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</si>
  <si>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</si>
  <si>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</si>
  <si>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</si>
  <si>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</si>
  <si>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</si>
  <si>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</si>
  <si>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</si>
  <si>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</si>
  <si>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</si>
  <si>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</si>
  <si>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</si>
  <si>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</si>
  <si>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</si>
  <si>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</si>
  <si>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</si>
  <si>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</si>
  <si>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</si>
  <si>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</si>
  <si>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</si>
  <si>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</si>
  <si>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</si>
  <si>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</si>
  <si>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</si>
  <si>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</si>
  <si>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</si>
  <si>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</si>
  <si>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</si>
  <si>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</si>
  <si>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</si>
  <si>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</si>
  <si>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</si>
  <si>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</si>
  <si>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</si>
  <si>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</si>
  <si>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</si>
  <si>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</si>
  <si>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</si>
  <si>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</si>
  <si>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</si>
  <si>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</si>
  <si>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</si>
  <si>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</si>
  <si>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</si>
  <si>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</si>
  <si>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</si>
  <si>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</si>
  <si>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</si>
  <si>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</si>
  <si>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</si>
  <si>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</si>
  <si>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</si>
  <si>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</si>
  <si>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</si>
  <si>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</si>
  <si>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</si>
  <si>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</si>
  <si>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</si>
  <si>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</si>
  <si>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</si>
  <si>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</si>
  <si>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</si>
  <si>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</si>
  <si>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</si>
  <si>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</si>
  <si>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</si>
  <si>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</si>
  <si>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</si>
  <si>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</si>
  <si>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</si>
  <si>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</si>
  <si>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</si>
  <si>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</si>
  <si>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</si>
  <si>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</si>
  <si>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</si>
  <si>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</si>
  <si>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</si>
  <si>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</si>
  <si>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</si>
  <si>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</si>
  <si>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</si>
  <si>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</si>
  <si>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</si>
  <si>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</si>
  <si>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</si>
  <si>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</si>
  <si>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</si>
  <si>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</si>
  <si>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</si>
  <si>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</si>
  <si>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</si>
  <si>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</si>
  <si>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</si>
  <si>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</si>
  <si>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</si>
  <si>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</si>
  <si>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</si>
  <si>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</si>
  <si>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</si>
  <si>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</si>
  <si>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</si>
  <si>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</si>
  <si>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</si>
  <si>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</si>
  <si>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</si>
  <si>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</si>
  <si>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</si>
  <si>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</si>
  <si>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</si>
  <si>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</si>
  <si>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</si>
  <si>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</si>
  <si>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</si>
  <si>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</si>
  <si>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</si>
  <si>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</si>
  <si>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</si>
  <si>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</si>
  <si>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</si>
  <si>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</si>
  <si>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</si>
  <si>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</si>
  <si>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</si>
  <si>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</si>
  <si>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</si>
  <si>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</si>
  <si>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</si>
  <si>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</si>
  <si>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</si>
  <si>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</si>
  <si>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</si>
  <si>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</si>
  <si>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</si>
  <si>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</si>
  <si>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</si>
  <si>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</si>
  <si>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</si>
  <si>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</si>
  <si>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</si>
  <si>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</si>
  <si>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</si>
  <si>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</si>
  <si>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</si>
  <si>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</si>
  <si>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</si>
  <si>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</si>
  <si>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</si>
  <si>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</si>
  <si>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</si>
  <si>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</si>
  <si>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</si>
  <si>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</si>
  <si>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</si>
  <si>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</si>
  <si>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</si>
  <si>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</si>
  <si>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</si>
  <si>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</si>
  <si>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</si>
  <si>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</si>
  <si>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</si>
  <si>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</si>
  <si>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</si>
  <si>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</si>
  <si>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</si>
  <si>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</si>
  <si>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</si>
  <si>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</si>
  <si>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</si>
  <si>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</si>
  <si>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</si>
  <si>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</si>
  <si>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</si>
  <si>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</si>
  <si>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</si>
  <si>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</si>
  <si>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</si>
  <si>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</si>
  <si>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</si>
  <si>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</si>
  <si>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</si>
  <si>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</si>
  <si>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</si>
  <si>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</si>
  <si>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</si>
  <si>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</si>
  <si>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</si>
  <si>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</si>
  <si>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</si>
  <si>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</si>
  <si>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</si>
  <si>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</si>
  <si>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</si>
  <si>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</si>
  <si>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</si>
  <si>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</si>
  <si>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</si>
  <si>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</si>
  <si>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</si>
  <si>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</si>
  <si>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</si>
  <si>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</si>
  <si>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</si>
  <si>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</si>
  <si>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</si>
  <si>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</si>
  <si>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</si>
  <si>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</si>
  <si>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</si>
  <si>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</si>
  <si>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</si>
  <si>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</si>
  <si>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</si>
  <si>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</si>
  <si>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</si>
  <si>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</si>
  <si>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</si>
  <si>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</si>
  <si>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</si>
  <si>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</si>
  <si>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</si>
  <si>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</si>
  <si>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</si>
  <si>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</si>
  <si>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</si>
  <si>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</si>
  <si>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</si>
  <si>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</si>
  <si>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</si>
  <si>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</si>
  <si>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</si>
  <si>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</si>
  <si>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</si>
  <si>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</si>
  <si>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</si>
  <si>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</si>
  <si>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</si>
  <si>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</si>
  <si>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</si>
  <si>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</si>
  <si>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</si>
  <si>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</si>
  <si>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</si>
  <si>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</si>
  <si>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</si>
  <si>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</si>
  <si>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</si>
  <si>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</si>
  <si>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</si>
  <si>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</si>
  <si>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</si>
  <si>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</si>
  <si>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</si>
  <si>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</si>
  <si>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</si>
  <si>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</si>
  <si>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</si>
  <si>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</si>
  <si>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</si>
  <si>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</si>
  <si>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</si>
  <si>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</si>
  <si>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</si>
  <si>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</si>
  <si>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</si>
  <si>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</si>
  <si>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</si>
  <si>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</si>
  <si>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</si>
  <si>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</si>
  <si>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</si>
  <si>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</si>
  <si>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</si>
  <si>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</si>
  <si>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</si>
  <si>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</si>
  <si>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</si>
  <si>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</si>
  <si>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</si>
  <si>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</si>
  <si>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</si>
  <si>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</si>
  <si>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</si>
  <si>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</si>
  <si>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</si>
  <si>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</si>
  <si>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</si>
  <si>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</si>
  <si>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</si>
  <si>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</si>
  <si>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</si>
  <si>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</si>
  <si>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</si>
  <si>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</si>
  <si>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</si>
  <si>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</si>
  <si>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</si>
  <si>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</si>
  <si>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</si>
  <si>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</si>
  <si>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</si>
  <si>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</si>
  <si>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</si>
  <si>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</si>
  <si>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</si>
  <si>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</si>
  <si>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</si>
  <si>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</si>
  <si>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</si>
  <si>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</si>
  <si>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</si>
  <si>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</si>
  <si>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</si>
  <si>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</si>
  <si>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</si>
  <si>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</si>
  <si>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</si>
  <si>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</si>
  <si>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</si>
  <si>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</si>
  <si>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</si>
  <si>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</si>
  <si>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</si>
  <si>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</si>
  <si>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</si>
  <si>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</si>
  <si>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</si>
  <si>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</si>
  <si>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</si>
  <si>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</si>
  <si>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</si>
  <si>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</si>
  <si>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</si>
  <si>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</si>
  <si>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</si>
  <si>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</si>
  <si>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</si>
  <si>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</si>
  <si>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</si>
  <si>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</si>
  <si>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</si>
  <si>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</si>
  <si>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</si>
  <si>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</si>
  <si>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</si>
  <si>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</si>
  <si>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</si>
  <si>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</si>
  <si>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</si>
  <si>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</si>
  <si>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</si>
  <si>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</si>
  <si>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</si>
  <si>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</si>
  <si>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</si>
  <si>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</si>
  <si>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</si>
  <si>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</si>
  <si>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</si>
  <si>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</si>
  <si>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</si>
  <si>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</si>
  <si>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</si>
  <si>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</si>
  <si>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</si>
  <si>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</si>
  <si>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</si>
  <si>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</si>
  <si>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</si>
  <si>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</si>
  <si>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</si>
  <si>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</si>
  <si>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</si>
  <si>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</si>
  <si>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</si>
  <si>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</si>
  <si>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</si>
  <si>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</si>
  <si>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</si>
  <si>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</si>
  <si>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</si>
  <si>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</si>
  <si>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</si>
  <si>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</si>
  <si>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</si>
  <si>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</si>
  <si>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</si>
  <si>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</si>
  <si>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</si>
  <si>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</si>
  <si>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</si>
  <si>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</si>
  <si>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</si>
  <si>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</si>
  <si>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</si>
  <si>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</si>
  <si>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</si>
  <si>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</si>
  <si>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</si>
  <si>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</si>
  <si>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</si>
  <si>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</si>
  <si>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</si>
  <si>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</si>
  <si>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</si>
  <si>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</si>
  <si>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</si>
  <si>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</si>
  <si>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</si>
  <si>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</si>
  <si>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</si>
  <si>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</si>
  <si>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</si>
  <si>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</si>
  <si>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</si>
  <si>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</si>
  <si>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</si>
  <si>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</si>
  <si>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</si>
  <si>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</si>
  <si>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</si>
  <si>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</si>
  <si>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</si>
  <si>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</si>
  <si>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</si>
  <si>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</si>
  <si>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</si>
  <si>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</si>
  <si>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</si>
  <si>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</si>
  <si>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</si>
  <si>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</si>
  <si>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</si>
  <si>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</si>
  <si>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</si>
  <si>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</si>
  <si>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</si>
  <si>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</si>
  <si>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</si>
  <si>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</si>
  <si>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</si>
  <si>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</si>
  <si>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</si>
  <si>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</si>
  <si>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</si>
  <si>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</si>
  <si>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</si>
  <si>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</si>
  <si>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</si>
  <si>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</si>
  <si>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</si>
  <si>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</si>
  <si>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</si>
  <si>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</si>
  <si>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</si>
  <si>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</si>
  <si>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</si>
  <si>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</si>
  <si>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</si>
  <si>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</si>
  <si>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</si>
  <si>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</si>
  <si>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</si>
  <si>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</si>
  <si>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</si>
  <si>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</si>
  <si>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</si>
  <si>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</si>
  <si>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</si>
  <si>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</si>
  <si>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</si>
  <si>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</si>
  <si>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</si>
  <si>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</si>
  <si>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</si>
  <si>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</si>
  <si>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</si>
  <si>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</si>
  <si>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</si>
  <si>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</si>
  <si>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</si>
  <si>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</si>
  <si>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</si>
  <si>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</si>
  <si>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</si>
  <si>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</si>
  <si>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</si>
  <si>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</si>
  <si>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</si>
  <si>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</si>
  <si>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</si>
  <si>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</si>
  <si>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</si>
  <si>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</si>
  <si>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</si>
  <si>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</si>
  <si>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</si>
  <si>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</si>
  <si>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</si>
  <si>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</si>
  <si>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</si>
  <si>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</si>
  <si>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</si>
  <si>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</si>
  <si>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</si>
  <si>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</si>
  <si>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</si>
  <si>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</si>
  <si>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</si>
  <si>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</si>
  <si>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</si>
  <si>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</si>
  <si>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</si>
  <si>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</si>
  <si>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</si>
  <si>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</si>
  <si>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</si>
  <si>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</si>
  <si>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</si>
  <si>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</si>
  <si>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</si>
  <si>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</si>
  <si>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</si>
  <si>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</si>
  <si>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</si>
  <si>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</si>
  <si>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</si>
  <si>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</si>
  <si>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</si>
  <si>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</si>
  <si>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</si>
  <si>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</si>
  <si>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</si>
  <si>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</si>
  <si>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</si>
  <si>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</si>
  <si>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</si>
  <si>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</si>
  <si>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</si>
  <si>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</si>
  <si>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</si>
  <si>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</si>
  <si>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</si>
  <si>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</si>
  <si>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</si>
  <si>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</si>
  <si>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</si>
  <si>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</si>
  <si>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</si>
  <si>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</si>
  <si>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</si>
  <si>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</si>
  <si>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</si>
  <si>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</si>
  <si>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</si>
  <si>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</si>
  <si>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</si>
  <si>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</si>
  <si>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</si>
  <si>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</si>
  <si>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</si>
  <si>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</si>
  <si>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</si>
  <si>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</si>
  <si>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</si>
  <si>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</si>
  <si>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</si>
  <si>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</si>
  <si>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</si>
  <si>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</si>
  <si>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</si>
  <si>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</si>
  <si>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</si>
  <si>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</si>
  <si>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</si>
  <si>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</si>
  <si>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</si>
  <si>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</si>
  <si>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</si>
  <si>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</si>
  <si>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</si>
  <si>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</si>
  <si>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</si>
  <si>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</si>
  <si>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</si>
  <si>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</si>
  <si>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</si>
  <si>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</si>
  <si>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</si>
  <si>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</si>
  <si>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</si>
  <si>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</si>
  <si>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</si>
  <si>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</si>
  <si>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</si>
  <si>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</si>
  <si>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</si>
  <si>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</si>
  <si>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</si>
  <si>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</si>
  <si>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</si>
  <si>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</si>
  <si>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</si>
  <si>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</si>
  <si>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</si>
  <si>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</si>
  <si>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</si>
  <si>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</si>
  <si>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</si>
  <si>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</si>
  <si>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</si>
  <si>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</si>
  <si>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</si>
  <si>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</si>
  <si>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</si>
  <si>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</si>
  <si>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</si>
  <si>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</si>
  <si>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</si>
  <si>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</si>
  <si>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</si>
  <si>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</si>
  <si>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</si>
  <si>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</si>
  <si>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</si>
  <si>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</si>
  <si>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</si>
  <si>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</si>
  <si>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</si>
  <si>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</si>
  <si>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</si>
  <si>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</si>
  <si>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</si>
  <si>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</si>
  <si>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</si>
  <si>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</si>
  <si>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</si>
  <si>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</si>
  <si>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</si>
  <si>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</si>
  <si>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</si>
  <si>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</si>
  <si>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</si>
  <si>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</si>
  <si>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</si>
  <si>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</si>
  <si>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</si>
  <si>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</si>
  <si>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</si>
  <si>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</si>
  <si>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</si>
  <si>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</si>
  <si>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</si>
  <si>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</si>
  <si>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</si>
  <si>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</si>
  <si>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</si>
  <si>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</si>
  <si>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</si>
  <si>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</si>
  <si>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</si>
  <si>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</si>
  <si>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</si>
  <si>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</si>
  <si>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</si>
  <si>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</si>
  <si>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</si>
  <si>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</si>
  <si>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</si>
  <si>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</si>
  <si>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</si>
  <si>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</si>
  <si>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</si>
  <si>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</si>
  <si>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</si>
  <si>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</si>
  <si>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</si>
  <si>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</si>
  <si>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</si>
  <si>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</si>
  <si>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</si>
  <si>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</si>
  <si>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</si>
  <si>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</si>
  <si>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</si>
  <si>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</si>
  <si>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</si>
  <si>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</si>
  <si>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</si>
  <si>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</si>
  <si>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</si>
  <si>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</si>
  <si>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</si>
  <si>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</si>
  <si>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</si>
  <si>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</si>
  <si>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</si>
  <si>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</si>
  <si>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</si>
  <si>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</si>
  <si>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</si>
  <si>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</si>
  <si>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</si>
  <si>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</si>
  <si>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</si>
  <si>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</si>
  <si>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</si>
  <si>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</si>
  <si>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</si>
  <si>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</si>
  <si>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</si>
  <si>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</si>
  <si>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</si>
  <si>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</si>
  <si>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</si>
  <si>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</si>
  <si>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</si>
  <si>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</si>
  <si>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</si>
  <si>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</si>
  <si>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</si>
  <si>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</si>
  <si>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</si>
  <si>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</si>
  <si>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</si>
  <si>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</si>
  <si>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</si>
  <si>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</si>
  <si>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</si>
  <si>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</si>
  <si>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</si>
  <si>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</si>
  <si>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</si>
  <si>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</si>
  <si>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</si>
  <si>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</si>
  <si>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</si>
  <si>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</si>
  <si>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</si>
  <si>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</si>
  <si>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</si>
  <si>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</si>
  <si>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</si>
  <si>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</si>
  <si>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</si>
  <si>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</si>
  <si>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</si>
  <si>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</si>
  <si>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</si>
  <si>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</si>
  <si>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</si>
  <si>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</si>
  <si>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</si>
  <si>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</si>
  <si>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</si>
  <si>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</si>
  <si>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</si>
  <si>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</si>
  <si>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</si>
  <si>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</si>
  <si>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</si>
  <si>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</si>
  <si>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</si>
  <si>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</si>
  <si>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</si>
  <si>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</si>
  <si>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</si>
  <si>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</si>
  <si>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</si>
  <si>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</si>
  <si>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</si>
  <si>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</si>
  <si>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</si>
  <si>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</si>
  <si>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</si>
  <si>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</si>
  <si>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</si>
  <si>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</si>
  <si>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</si>
  <si>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</si>
  <si>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</si>
  <si>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</si>
  <si>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</si>
  <si>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</si>
  <si>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</si>
  <si>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</si>
  <si>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</si>
  <si>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</si>
  <si>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</si>
  <si>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</si>
  <si>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</si>
  <si>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</si>
  <si>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</si>
  <si>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</si>
  <si>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</si>
  <si>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</si>
  <si>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</si>
  <si>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</si>
  <si>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</si>
  <si>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</si>
  <si>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</si>
  <si>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</si>
  <si>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</si>
  <si>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</si>
  <si>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</si>
  <si>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</si>
  <si>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</si>
  <si>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</si>
  <si>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</si>
  <si>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</si>
  <si>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</si>
  <si>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</si>
  <si>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</si>
  <si>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</si>
  <si>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</si>
  <si>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</si>
  <si>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</si>
  <si>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</si>
  <si>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</si>
  <si>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</si>
  <si>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</si>
  <si>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</si>
  <si>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</si>
  <si>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</si>
  <si>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</si>
  <si>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</si>
  <si>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</si>
  <si>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</si>
  <si>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</si>
  <si>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</si>
  <si>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</si>
  <si>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</si>
  <si>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</si>
  <si>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</si>
  <si>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</si>
  <si>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</si>
  <si>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</si>
  <si>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</si>
  <si>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</si>
  <si>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</si>
  <si>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</si>
  <si>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</si>
  <si>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</si>
  <si>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</si>
  <si>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</si>
  <si>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</si>
  <si>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</si>
  <si>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</si>
  <si>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</si>
  <si>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</si>
  <si>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</si>
  <si>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</si>
  <si>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</si>
  <si>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</si>
  <si>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</si>
  <si>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</si>
  <si>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</si>
  <si>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</si>
  <si>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</si>
  <si>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</si>
  <si>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</si>
  <si>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</si>
  <si>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</si>
  <si>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</si>
  <si>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</si>
  <si>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</si>
  <si>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</si>
  <si>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</si>
  <si>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</si>
  <si>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</si>
  <si>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</si>
  <si>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</si>
  <si>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</si>
  <si>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</si>
  <si>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</si>
  <si>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</si>
  <si>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</si>
  <si>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</si>
  <si>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</si>
  <si>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</si>
  <si>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</si>
  <si>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</si>
  <si>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</si>
  <si>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</si>
  <si>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</si>
  <si>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</si>
  <si>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</si>
  <si>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</si>
  <si>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</si>
  <si>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</si>
  <si>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</si>
  <si>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</si>
  <si>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</si>
  <si>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</si>
  <si>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</si>
  <si>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</si>
  <si>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</si>
  <si>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</si>
  <si>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</si>
  <si>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</si>
  <si>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</si>
  <si>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</si>
  <si>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</si>
  <si>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</si>
  <si>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</si>
  <si>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</si>
  <si>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</si>
  <si>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</si>
  <si>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</si>
  <si>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</si>
  <si>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</si>
  <si>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</si>
  <si>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</si>
  <si>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</si>
  <si>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</si>
  <si>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</si>
  <si>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</si>
  <si>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</si>
  <si>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</si>
  <si>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</si>
  <si>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</si>
  <si>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</si>
  <si>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</si>
  <si>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</si>
  <si>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</si>
  <si>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</si>
  <si>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</si>
  <si>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</si>
  <si>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</si>
  <si>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</si>
  <si>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</si>
  <si>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</si>
  <si>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</si>
  <si>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</si>
  <si>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</si>
  <si>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</si>
  <si>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</si>
  <si>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</si>
  <si>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</si>
  <si>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</si>
  <si>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</si>
  <si>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</si>
  <si>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</si>
  <si>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</si>
  <si>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</si>
  <si>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</si>
  <si>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</si>
  <si>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</si>
  <si>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</si>
  <si>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</si>
  <si>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</si>
  <si>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</si>
  <si>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</si>
  <si>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</si>
  <si>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</si>
  <si>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</si>
  <si>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</si>
  <si>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</si>
  <si>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</si>
  <si>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</si>
  <si>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</si>
  <si>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</si>
  <si>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</si>
  <si>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</si>
  <si>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</si>
  <si>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</si>
  <si>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</si>
  <si>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</si>
  <si>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</si>
  <si>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</si>
  <si>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</si>
  <si>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</si>
  <si>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</si>
  <si>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</si>
  <si>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</si>
  <si>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</si>
  <si>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</si>
  <si>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</si>
  <si>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</si>
  <si>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</si>
  <si>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</si>
  <si>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</si>
  <si>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</si>
  <si>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</si>
  <si>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</si>
  <si>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</si>
  <si>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</si>
  <si>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</si>
  <si>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</si>
  <si>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</si>
  <si>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</si>
  <si>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</si>
  <si>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</si>
  <si>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</si>
  <si>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</si>
  <si>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</si>
  <si>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</si>
  <si>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</si>
  <si>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</si>
  <si>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</si>
  <si>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</si>
  <si>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</si>
  <si>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</si>
  <si>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</si>
  <si>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</si>
  <si>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</si>
  <si>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</si>
  <si>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</si>
  <si>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</si>
  <si>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</si>
  <si>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</si>
  <si>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</si>
  <si>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</si>
  <si>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</si>
  <si>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</si>
  <si>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</si>
  <si>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</si>
  <si>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</si>
  <si>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</si>
  <si>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</si>
  <si>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</si>
  <si>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</si>
  <si>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</si>
  <si>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</si>
  <si>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</si>
  <si>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</si>
  <si>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</si>
  <si>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</si>
  <si>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</si>
  <si>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</si>
  <si>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</si>
  <si>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</si>
  <si>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</si>
  <si>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</si>
  <si>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</si>
  <si>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</si>
  <si>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</si>
  <si>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</si>
  <si>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</si>
  <si>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</si>
  <si>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</si>
  <si>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</si>
  <si>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</si>
  <si>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</si>
  <si>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</si>
  <si>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</si>
  <si>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</si>
  <si>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</si>
  <si>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</si>
  <si>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</si>
  <si>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</si>
  <si>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</si>
  <si>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</si>
  <si>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</si>
  <si>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</si>
  <si>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</si>
  <si>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</si>
  <si>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</si>
  <si>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</si>
  <si>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</si>
  <si>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</si>
  <si>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</si>
  <si>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</si>
  <si>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</si>
  <si>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</si>
  <si>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</si>
  <si>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</si>
  <si>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</si>
  <si>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</si>
  <si>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</si>
  <si>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</si>
  <si>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</si>
  <si>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</si>
  <si>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</si>
  <si>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</si>
  <si>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</si>
  <si>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</si>
  <si>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</si>
  <si>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</si>
  <si>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</si>
  <si>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</si>
  <si>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</si>
  <si>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</si>
  <si>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</si>
  <si>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</si>
  <si>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</si>
  <si>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</si>
  <si>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</si>
  <si>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</si>
  <si>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</si>
  <si>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</si>
  <si>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</si>
  <si>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</si>
  <si>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</si>
  <si>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</si>
  <si>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</si>
  <si>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</si>
  <si>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</si>
  <si>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</si>
  <si>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</si>
  <si>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</si>
  <si>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</si>
  <si>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</si>
  <si>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</si>
  <si>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</si>
  <si>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</si>
  <si>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</si>
  <si>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</si>
  <si>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</si>
  <si>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</si>
  <si>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</si>
  <si>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</si>
  <si>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</si>
  <si>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</si>
  <si>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</si>
  <si>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</si>
  <si>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</si>
  <si>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</si>
  <si>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</si>
  <si>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</si>
  <si>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</si>
  <si>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</si>
  <si>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</si>
  <si>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</si>
  <si>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</si>
  <si>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</si>
  <si>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</si>
  <si>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</si>
  <si>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</si>
  <si>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</si>
  <si>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</si>
  <si>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</si>
  <si>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</si>
  <si>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</si>
  <si>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</si>
  <si>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</si>
  <si>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</si>
  <si>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</si>
  <si>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</si>
  <si>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</si>
  <si>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</si>
  <si>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</si>
  <si>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</si>
  <si>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</si>
  <si>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</si>
  <si>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</si>
  <si>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</si>
  <si>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</si>
  <si>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</si>
  <si>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</si>
  <si>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</si>
  <si>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</si>
  <si>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</si>
  <si>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</si>
  <si>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</si>
  <si>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</si>
  <si>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</si>
  <si>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</si>
  <si>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</si>
  <si>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</si>
  <si>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</si>
  <si>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</si>
  <si>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</si>
  <si>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</si>
  <si>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</si>
  <si>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</si>
  <si>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</si>
  <si>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</si>
  <si>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</si>
  <si>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</si>
  <si>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</si>
  <si>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</si>
  <si>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</si>
  <si>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</si>
  <si>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</si>
  <si>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</si>
  <si>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</si>
  <si>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</si>
  <si>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</si>
  <si>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</si>
  <si>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</si>
  <si>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</si>
  <si>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</si>
  <si>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</si>
  <si>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</si>
  <si>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</si>
  <si>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</si>
  <si>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</si>
  <si>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</si>
  <si>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</si>
  <si>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</si>
  <si>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</si>
  <si>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</si>
  <si>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</si>
  <si>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</si>
  <si>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</si>
  <si>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</si>
  <si>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</si>
  <si>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</si>
  <si>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</si>
  <si>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</si>
  <si>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</si>
  <si>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</si>
  <si>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</si>
  <si>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</si>
  <si>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</si>
  <si>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</si>
  <si>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</si>
  <si>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</si>
  <si>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</si>
  <si>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</si>
  <si>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</si>
  <si>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</si>
  <si>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</si>
  <si>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</si>
  <si>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</si>
  <si>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</si>
  <si>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</si>
  <si>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</si>
  <si>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</si>
  <si>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</si>
  <si>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</si>
  <si>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</si>
  <si>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</si>
  <si>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</si>
  <si>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</si>
  <si>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</si>
  <si>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</si>
  <si>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</si>
  <si>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</si>
  <si>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</si>
  <si>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</si>
  <si>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</si>
  <si>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</si>
  <si>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</si>
  <si>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</si>
  <si>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</si>
  <si>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</si>
  <si>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</si>
  <si>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</si>
  <si>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</si>
  <si>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</si>
  <si>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</si>
  <si>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</si>
  <si>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</si>
  <si>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</si>
  <si>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</si>
  <si>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</si>
  <si>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</si>
  <si>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</si>
  <si>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</si>
  <si>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</si>
  <si>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</si>
  <si>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</si>
  <si>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</si>
  <si>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</si>
  <si>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</si>
  <si>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</si>
  <si>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</si>
  <si>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</si>
  <si>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</si>
  <si>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</si>
  <si>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</si>
  <si>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</si>
  <si>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</si>
  <si>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</si>
  <si>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</si>
  <si>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</si>
  <si>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</si>
  <si>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</si>
  <si>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</si>
  <si>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</si>
  <si>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</si>
  <si>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</si>
  <si>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</si>
  <si>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</si>
  <si>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</si>
  <si>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</si>
  <si>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</si>
  <si>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</si>
  <si>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</si>
  <si>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</si>
  <si>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</si>
  <si>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</si>
  <si>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</si>
  <si>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</si>
  <si>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</si>
  <si>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</si>
  <si>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</si>
  <si>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</si>
  <si>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</si>
  <si>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</si>
  <si>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</si>
  <si>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</si>
  <si>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</si>
  <si>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</si>
  <si>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</si>
  <si>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</si>
  <si>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</si>
  <si>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</si>
  <si>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</si>
  <si>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</si>
  <si>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</si>
  <si>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</si>
  <si>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</si>
  <si>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</si>
  <si>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</si>
  <si>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</si>
  <si>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</si>
  <si>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</si>
  <si>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</si>
  <si>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</si>
  <si>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</si>
  <si>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</si>
  <si>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</si>
  <si>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</si>
  <si>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</si>
  <si>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</si>
  <si>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</si>
  <si>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</si>
  <si>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</si>
  <si>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</si>
  <si>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</si>
  <si>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</si>
  <si>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</si>
  <si>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</si>
  <si>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</si>
  <si>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</si>
  <si>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</si>
  <si>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</si>
  <si>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</si>
  <si>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</si>
  <si>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</si>
  <si>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</si>
  <si>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</si>
  <si>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</si>
  <si>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</si>
  <si>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</si>
  <si>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</si>
  <si>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</si>
  <si>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</si>
  <si>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</si>
  <si>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</si>
  <si>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</si>
  <si>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</si>
  <si>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</si>
  <si>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</si>
  <si>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</si>
  <si>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</si>
  <si>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</si>
  <si>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</si>
  <si>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</si>
  <si>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</si>
  <si>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</si>
  <si>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</si>
  <si>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</si>
  <si>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</si>
  <si>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</si>
  <si>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</si>
  <si>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</si>
  <si>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</si>
  <si>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</si>
  <si>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</si>
  <si>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</si>
  <si>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</si>
  <si>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</si>
  <si>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</si>
  <si>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</si>
  <si>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</si>
  <si>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</si>
  <si>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</si>
  <si>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</si>
  <si>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</si>
  <si>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</si>
  <si>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</si>
  <si>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</si>
  <si>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</si>
  <si>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</si>
  <si>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</si>
  <si>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</si>
  <si>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</si>
  <si>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</si>
  <si>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</si>
  <si>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</si>
  <si>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</si>
  <si>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</si>
  <si>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</si>
  <si>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</si>
  <si>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</si>
  <si>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</si>
  <si>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</si>
  <si>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</si>
  <si>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</si>
  <si>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</si>
  <si>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</si>
  <si>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</si>
  <si>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</si>
  <si>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</si>
  <si>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</si>
  <si>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</si>
  <si>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</si>
  <si>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</si>
  <si>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</si>
  <si>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</si>
  <si>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</si>
  <si>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</si>
  <si>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</si>
  <si>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</si>
  <si>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</si>
  <si>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</si>
  <si>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</si>
  <si>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</si>
  <si>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</si>
  <si>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</si>
  <si>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</si>
  <si>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</si>
  <si>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</si>
  <si>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</si>
  <si>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</si>
  <si>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</si>
  <si>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</si>
  <si>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</si>
  <si>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</si>
  <si>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</si>
  <si>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</si>
  <si>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</si>
  <si>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</si>
  <si>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</si>
  <si>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</si>
  <si>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</si>
  <si>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</si>
  <si>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</si>
  <si>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</si>
  <si>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</si>
  <si>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</si>
  <si>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</si>
  <si>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</si>
  <si>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</si>
  <si>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</si>
  <si>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</si>
  <si>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</si>
  <si>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</si>
  <si>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</si>
  <si>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</si>
  <si>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</si>
  <si>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</si>
  <si>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</si>
  <si>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</si>
  <si>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</si>
  <si>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</si>
  <si>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</si>
  <si>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</si>
  <si>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</si>
  <si>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</si>
  <si>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</si>
  <si>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</si>
  <si>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</si>
  <si>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</si>
  <si>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</si>
  <si>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</si>
  <si>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</si>
  <si>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</si>
  <si>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</si>
  <si>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</si>
  <si>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</si>
  <si>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</si>
  <si>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</si>
  <si>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</si>
  <si>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</si>
  <si>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</si>
  <si>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</si>
  <si>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</si>
  <si>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</si>
  <si>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</si>
  <si>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</si>
  <si>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</si>
  <si>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</si>
  <si>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</si>
  <si>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</si>
  <si>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</si>
  <si>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</si>
  <si>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</si>
  <si>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</si>
  <si>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</si>
  <si>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</si>
  <si>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</si>
  <si>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</si>
  <si>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</si>
  <si>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</si>
  <si>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</si>
  <si>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</si>
  <si>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</si>
  <si>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</si>
  <si>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</si>
  <si>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</si>
  <si>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</si>
  <si>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</si>
  <si>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</si>
  <si>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</si>
  <si>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</si>
  <si>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</si>
  <si>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</si>
  <si>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</si>
  <si>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</si>
  <si>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</si>
  <si>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</si>
  <si>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</si>
  <si>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</si>
  <si>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</si>
  <si>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</si>
  <si>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</si>
  <si>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</si>
  <si>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</si>
  <si>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</si>
  <si>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</si>
  <si>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</si>
  <si>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</si>
  <si>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</si>
  <si>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</si>
  <si>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</si>
  <si>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</si>
  <si>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</si>
  <si>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</si>
  <si>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</si>
  <si>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</si>
  <si>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</si>
  <si>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</si>
  <si>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</si>
  <si>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</si>
  <si>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</si>
  <si>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</si>
  <si>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</si>
  <si>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</si>
  <si>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</si>
  <si>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</si>
  <si>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</si>
  <si>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</si>
  <si>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</si>
  <si>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</si>
  <si>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</si>
  <si>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</si>
  <si>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</si>
  <si>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</si>
  <si>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</si>
  <si>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</si>
  <si>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</si>
  <si>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</si>
  <si>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</si>
  <si>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</si>
  <si>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</si>
  <si>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</si>
  <si>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</si>
  <si>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</si>
  <si>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</si>
  <si>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</si>
  <si>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</si>
  <si>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</si>
  <si>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</si>
  <si>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</si>
  <si>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</si>
  <si>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</si>
  <si>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</si>
  <si>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</si>
  <si>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</si>
  <si>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</si>
  <si>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</si>
  <si>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</si>
  <si>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</si>
  <si>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</si>
  <si>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</si>
  <si>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</si>
  <si>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</si>
  <si>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</si>
  <si>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</si>
  <si>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</si>
  <si>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</si>
  <si>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</si>
  <si>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</si>
  <si>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</si>
  <si>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</si>
  <si>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</si>
  <si>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</si>
  <si>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</si>
  <si>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</si>
  <si>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</si>
  <si>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</si>
  <si>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</si>
  <si>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</si>
  <si>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</si>
  <si>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</si>
  <si>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</si>
  <si>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</si>
  <si>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</si>
  <si>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</si>
  <si>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</si>
  <si>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</si>
  <si>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</si>
  <si>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</si>
  <si>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</si>
  <si>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</si>
  <si>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</si>
  <si>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</si>
  <si>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</si>
  <si>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</si>
  <si>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</si>
  <si>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</si>
  <si>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</si>
  <si>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</si>
  <si>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</si>
  <si>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</si>
  <si>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</si>
  <si>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</si>
  <si>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</si>
  <si>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</si>
  <si>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</si>
  <si>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</si>
  <si>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</si>
  <si>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</si>
  <si>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</si>
  <si>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</si>
  <si>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</si>
  <si>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</si>
  <si>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</si>
  <si>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</si>
  <si>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</si>
  <si>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</si>
  <si>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</si>
  <si>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</si>
  <si>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</si>
  <si>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</si>
  <si>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</si>
  <si>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</si>
  <si>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</si>
  <si>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</si>
  <si>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</si>
  <si>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</si>
  <si>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</si>
  <si>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</si>
  <si>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</si>
  <si>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</si>
  <si>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</si>
  <si>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</si>
  <si>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</si>
  <si>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</si>
  <si>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</si>
  <si>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</si>
  <si>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</si>
  <si>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</si>
  <si>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</si>
  <si>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</si>
  <si>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</si>
  <si>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</si>
  <si>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</si>
  <si>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</si>
  <si>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</si>
  <si>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</si>
  <si>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</si>
  <si>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</si>
  <si>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</si>
  <si>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</si>
  <si>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</si>
  <si>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</si>
  <si>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</si>
  <si>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</si>
  <si>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</si>
  <si>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</si>
  <si>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</si>
  <si>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</si>
  <si>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</si>
  <si>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</si>
  <si>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</si>
  <si>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</si>
  <si>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</si>
  <si>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</si>
  <si>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</si>
  <si>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</si>
  <si>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</si>
  <si>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</si>
  <si>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</si>
  <si>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</si>
  <si>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</si>
  <si>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</si>
  <si>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</si>
  <si>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</si>
  <si>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</si>
  <si>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</si>
  <si>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</si>
  <si>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</si>
  <si>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</si>
  <si>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</si>
  <si>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</si>
  <si>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</si>
  <si>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</si>
  <si>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</si>
  <si>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</si>
  <si>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</si>
  <si>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</si>
  <si>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</si>
  <si>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</si>
  <si>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</si>
  <si>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</si>
  <si>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</si>
  <si>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</si>
  <si>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</si>
  <si>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</si>
  <si>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</si>
  <si>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</si>
  <si>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</si>
  <si>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</si>
  <si>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</si>
  <si>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</si>
  <si>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</si>
  <si>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</si>
  <si>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</si>
  <si>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</si>
  <si>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</si>
  <si>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</si>
  <si>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</si>
  <si>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</si>
  <si>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</si>
  <si>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</si>
  <si>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</si>
  <si>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</si>
  <si>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</si>
  <si>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</si>
  <si>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</si>
  <si>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</si>
  <si>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</si>
  <si>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</si>
  <si>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</si>
  <si>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</si>
  <si>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</si>
  <si>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</si>
  <si>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</si>
  <si>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</si>
  <si>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</si>
  <si>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</si>
  <si>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</si>
  <si>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</si>
  <si>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</si>
  <si>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</si>
  <si>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</si>
  <si>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</si>
  <si>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</si>
  <si>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</si>
  <si>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</si>
  <si>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</si>
  <si>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</si>
  <si>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</si>
  <si>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</si>
  <si>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</si>
  <si>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</si>
  <si>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</si>
  <si>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</si>
  <si>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</si>
  <si>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</si>
  <si>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</si>
  <si>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</si>
  <si>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</si>
  <si>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</si>
  <si>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</si>
  <si>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</si>
  <si>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</si>
  <si>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</si>
  <si>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</si>
  <si>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</si>
  <si>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</si>
  <si>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</si>
  <si>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</si>
  <si>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</si>
  <si>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</si>
  <si>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</si>
  <si>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</si>
  <si>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</si>
  <si>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</si>
  <si>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</si>
  <si>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</si>
  <si>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</si>
  <si>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</si>
  <si>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</si>
  <si>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</si>
  <si>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</si>
  <si>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</si>
  <si>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</si>
  <si>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</si>
  <si>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</si>
  <si>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</si>
  <si>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</si>
  <si>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</si>
  <si>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</si>
  <si>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</si>
  <si>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</si>
  <si>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</si>
  <si>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</si>
  <si>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</si>
  <si>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</si>
  <si>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</si>
  <si>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</si>
  <si>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</si>
  <si>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</si>
  <si>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</si>
  <si>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</si>
  <si>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</si>
  <si>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</si>
  <si>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</si>
  <si>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</si>
  <si>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</si>
  <si>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</si>
  <si>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</si>
  <si>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</si>
  <si>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</si>
  <si>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</si>
  <si>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</si>
  <si>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</si>
  <si>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</si>
  <si>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</si>
  <si>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</si>
  <si>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</si>
  <si>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</si>
  <si>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</si>
  <si>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</si>
  <si>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</si>
  <si>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</si>
  <si>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</si>
  <si>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</si>
  <si>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</si>
  <si>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</si>
  <si>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</si>
  <si>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</si>
  <si>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</si>
  <si>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</si>
  <si>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</si>
  <si>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</si>
  <si>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</si>
  <si>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</si>
  <si>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</si>
  <si>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</si>
  <si>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</si>
  <si>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</si>
  <si>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</si>
  <si>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</si>
  <si>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</si>
  <si>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</si>
  <si>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</si>
  <si>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</si>
  <si>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</si>
  <si>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</si>
  <si>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</si>
  <si>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</si>
  <si>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</si>
  <si>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</si>
  <si>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</si>
  <si>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</si>
  <si>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</si>
  <si>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</si>
  <si>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</si>
  <si>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</si>
  <si>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</si>
  <si>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</si>
  <si>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</si>
  <si>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</si>
  <si>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</si>
  <si>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</si>
  <si>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</si>
  <si>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</si>
  <si>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</si>
  <si>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</si>
  <si>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</si>
  <si>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</si>
  <si>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</si>
  <si>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</si>
  <si>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</si>
  <si>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</si>
  <si>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</si>
  <si>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</si>
  <si>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</si>
  <si>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</si>
  <si>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</si>
  <si>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</si>
  <si>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</si>
  <si>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</si>
  <si>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</si>
  <si>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</si>
  <si>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</si>
  <si>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</si>
  <si>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</si>
  <si>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</si>
  <si>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</si>
  <si>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</si>
  <si>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</si>
  <si>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</si>
  <si>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</si>
  <si>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</si>
  <si>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</si>
  <si>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</si>
  <si>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</si>
  <si>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</si>
  <si>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</si>
  <si>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</si>
  <si>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</si>
  <si>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</si>
  <si>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</si>
  <si>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</si>
  <si>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</si>
  <si>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</si>
  <si>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</si>
  <si>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</si>
  <si>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</si>
  <si>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</si>
  <si>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</si>
  <si>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</si>
  <si>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</si>
  <si>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</si>
  <si>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</si>
  <si>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</si>
  <si>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</si>
  <si>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</si>
  <si>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</si>
  <si>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</si>
  <si>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</si>
  <si>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</si>
  <si>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</si>
  <si>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</si>
  <si>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</si>
  <si>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</si>
  <si>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</si>
  <si>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</si>
  <si>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</si>
  <si>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</si>
  <si>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</si>
  <si>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</si>
  <si>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</si>
  <si>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</si>
  <si>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</si>
  <si>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</si>
  <si>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</si>
  <si>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</si>
  <si>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</si>
  <si>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</si>
  <si>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</si>
  <si>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</si>
  <si>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</si>
  <si>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</si>
  <si>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</si>
  <si>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</si>
  <si>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</si>
  <si>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</si>
  <si>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</si>
  <si>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</si>
  <si>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</si>
  <si>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</si>
  <si>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</si>
  <si>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</si>
  <si>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</si>
  <si>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</si>
  <si>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</si>
  <si>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</si>
  <si>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</si>
  <si>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</si>
  <si>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</si>
  <si>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</si>
  <si>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</si>
  <si>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</si>
  <si>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</si>
  <si>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</si>
  <si>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</si>
  <si>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</si>
  <si>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</si>
  <si>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</si>
  <si>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</si>
  <si>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</si>
  <si>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</si>
  <si>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</si>
  <si>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</si>
  <si>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</si>
  <si>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</si>
  <si>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</si>
  <si>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</si>
  <si>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</si>
  <si>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</si>
  <si>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</si>
  <si>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</si>
  <si>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</si>
  <si>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</si>
  <si>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</si>
  <si>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</si>
  <si>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</si>
  <si>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</si>
  <si>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</si>
  <si>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</si>
  <si>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</si>
  <si>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</si>
  <si>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</si>
  <si>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</si>
  <si>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</si>
  <si>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</si>
  <si>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</si>
  <si>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</si>
  <si>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</si>
  <si>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</si>
  <si>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</si>
  <si>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</si>
  <si>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</si>
  <si>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</si>
  <si>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</si>
  <si>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</si>
  <si>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</si>
  <si>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</si>
  <si>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</si>
  <si>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</si>
  <si>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</si>
  <si>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</si>
  <si>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</si>
  <si>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</si>
  <si>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</si>
  <si>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</si>
  <si>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</si>
  <si>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</si>
  <si>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</si>
  <si>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</si>
  <si>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</si>
  <si>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</si>
  <si>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</si>
  <si>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</si>
  <si>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</si>
  <si>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</si>
  <si>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</si>
  <si>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</si>
  <si>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</si>
  <si>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</si>
  <si>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</si>
  <si>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</si>
  <si>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</si>
  <si>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</si>
  <si>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</si>
  <si>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</si>
  <si>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</si>
  <si>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</si>
  <si>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</si>
  <si>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</si>
  <si>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</si>
  <si>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</si>
  <si>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</si>
  <si>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</si>
  <si>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</si>
  <si>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</si>
  <si>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</si>
  <si>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</si>
  <si>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</si>
  <si>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</si>
  <si>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</si>
  <si>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</si>
  <si>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</si>
  <si>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</si>
  <si>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</si>
  <si>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</si>
  <si>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</si>
  <si>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</si>
  <si>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</si>
  <si>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</si>
  <si>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</si>
  <si>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</si>
  <si>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</si>
  <si>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</si>
  <si>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</si>
  <si>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</si>
  <si>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</si>
  <si>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</si>
  <si>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</si>
  <si>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</si>
  <si>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</si>
  <si>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</si>
  <si>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</si>
  <si>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</si>
  <si>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</si>
  <si>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</si>
  <si>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</si>
  <si>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</si>
  <si>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</si>
  <si>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</si>
  <si>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</si>
  <si>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</si>
  <si>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</si>
  <si>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</si>
  <si>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</si>
  <si>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</si>
  <si>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</si>
  <si>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</si>
  <si>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</si>
  <si>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</si>
  <si>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</si>
  <si>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</si>
  <si>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</si>
  <si>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</si>
  <si>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</si>
  <si>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</si>
  <si>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</si>
  <si>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</si>
  <si>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</si>
  <si>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</si>
  <si>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</si>
  <si>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</si>
  <si>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</si>
  <si>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</si>
  <si>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</si>
  <si>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</si>
  <si>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</si>
  <si>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</si>
  <si>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</si>
  <si>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</si>
  <si>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</si>
  <si>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</si>
  <si>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</si>
  <si>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</si>
  <si>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</si>
  <si>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</si>
  <si>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</si>
  <si>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</si>
  <si>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</si>
  <si>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</si>
  <si>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</si>
  <si>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</si>
  <si>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</si>
  <si>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</si>
  <si>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</si>
  <si>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</si>
  <si>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</si>
  <si>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</si>
  <si>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</si>
  <si>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</si>
  <si>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</si>
  <si>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</si>
  <si>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</si>
  <si>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</si>
  <si>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</si>
  <si>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</si>
  <si>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</si>
  <si>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</si>
  <si>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</si>
  <si>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</si>
  <si>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</si>
  <si>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</si>
  <si>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</si>
  <si>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</si>
  <si>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</si>
  <si>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</si>
  <si>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</si>
  <si>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</si>
  <si>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</si>
  <si>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</si>
  <si>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</si>
  <si>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</si>
  <si>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</si>
  <si>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</si>
  <si>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</si>
  <si>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</si>
  <si>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</si>
  <si>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</si>
  <si>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</si>
  <si>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</si>
  <si>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</si>
  <si>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</si>
  <si>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</si>
  <si>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</si>
  <si>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</si>
  <si>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</si>
  <si>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</si>
  <si>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</si>
  <si>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</si>
  <si>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</si>
  <si>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</si>
  <si>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</si>
  <si>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</si>
  <si>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</si>
  <si>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</si>
  <si>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</si>
  <si>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</si>
  <si>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</si>
  <si>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</si>
  <si>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</si>
  <si>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</si>
  <si>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</si>
  <si>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</si>
  <si>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</si>
  <si>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</si>
  <si>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</si>
  <si>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</si>
  <si>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</si>
  <si>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</si>
  <si>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</si>
  <si>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</si>
  <si>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</si>
  <si>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</si>
  <si>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</si>
  <si>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</si>
  <si>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</si>
  <si>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</si>
  <si>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</si>
  <si>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</si>
  <si>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</si>
  <si>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</si>
  <si>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</si>
  <si>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</si>
  <si>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</si>
  <si>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</si>
  <si>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</si>
  <si>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</si>
  <si>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</si>
  <si>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</si>
  <si>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</si>
  <si>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</si>
  <si>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</si>
  <si>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</si>
  <si>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</si>
  <si>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</si>
  <si>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</si>
  <si>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</si>
  <si>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</si>
  <si>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</si>
  <si>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</si>
  <si>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</si>
  <si>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</si>
  <si>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</si>
  <si>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</si>
  <si>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</si>
  <si>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</si>
  <si>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</si>
  <si>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</si>
  <si>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</si>
  <si>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</si>
  <si>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</si>
  <si>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</si>
  <si>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</si>
  <si>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</si>
  <si>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</si>
  <si>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</si>
  <si>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</si>
  <si>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</si>
  <si>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</si>
  <si>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</si>
  <si>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</si>
  <si>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</si>
  <si>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</si>
  <si>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</si>
  <si>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</si>
  <si>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</si>
  <si>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</si>
  <si>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</si>
  <si>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</si>
  <si>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</si>
  <si>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</si>
  <si>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</si>
  <si>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</si>
  <si>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</si>
  <si>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</si>
  <si>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</si>
  <si>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</si>
  <si>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</si>
  <si>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</si>
  <si>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</si>
  <si>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</si>
  <si>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</si>
  <si>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</si>
  <si>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</si>
  <si>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</si>
  <si>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</si>
  <si>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</si>
  <si>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</si>
  <si>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</si>
  <si>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</si>
  <si>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</si>
  <si>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</si>
  <si>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</si>
  <si>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</si>
  <si>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</si>
  <si>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</si>
  <si>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</si>
  <si>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</si>
  <si>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</si>
  <si>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</si>
  <si>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</si>
  <si>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</si>
  <si>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</si>
  <si>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</si>
  <si>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</si>
  <si>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</si>
  <si>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</si>
  <si>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</si>
  <si>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</si>
  <si>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</si>
  <si>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</si>
  <si>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</si>
  <si>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</si>
  <si>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</si>
  <si>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</si>
  <si>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</si>
  <si>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</si>
  <si>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</si>
  <si>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</si>
  <si>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</si>
  <si>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</si>
  <si>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</si>
  <si>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</si>
  <si>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</si>
  <si>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</si>
  <si>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</si>
  <si>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</si>
  <si>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</si>
  <si>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</si>
  <si>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</si>
  <si>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</si>
  <si>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</si>
  <si>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</si>
  <si>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</si>
  <si>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</si>
  <si>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</si>
  <si>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</si>
  <si>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</si>
  <si>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</si>
  <si>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</si>
  <si>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</si>
  <si>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</si>
  <si>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</si>
  <si>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</si>
  <si>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</si>
  <si>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</si>
  <si>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</si>
  <si>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</si>
  <si>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</si>
  <si>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</si>
  <si>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</si>
  <si>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</si>
  <si>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</si>
  <si>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</si>
  <si>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</si>
  <si>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</si>
  <si>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</si>
  <si>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</si>
  <si>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</si>
  <si>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</si>
  <si>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</si>
  <si>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</si>
  <si>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</si>
  <si>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</si>
  <si>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</si>
  <si>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</si>
  <si>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</si>
  <si>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</si>
  <si>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</si>
  <si>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</si>
  <si>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</si>
  <si>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</si>
  <si>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</si>
  <si>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</si>
  <si>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</si>
  <si>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</si>
  <si>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</si>
  <si>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</si>
  <si>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</si>
  <si>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</si>
  <si>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</si>
  <si>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</si>
  <si>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</si>
  <si>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</si>
  <si>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</si>
  <si>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</si>
  <si>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</si>
  <si>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</si>
  <si>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</si>
  <si>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</si>
  <si>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</si>
  <si>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</si>
  <si>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</si>
  <si>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</si>
  <si>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</si>
  <si>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</si>
  <si>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</si>
  <si>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</si>
  <si>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</si>
  <si>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</si>
  <si>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</si>
  <si>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</si>
  <si>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</si>
  <si>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</si>
  <si>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</si>
  <si>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</si>
  <si>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</si>
  <si>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</si>
  <si>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</si>
  <si>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</si>
  <si>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</si>
  <si>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</si>
  <si>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</si>
  <si>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</si>
  <si>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</si>
  <si>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</si>
  <si>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</si>
  <si>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</si>
  <si>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</si>
  <si>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</si>
  <si>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</si>
  <si>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</si>
  <si>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</si>
  <si>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</si>
  <si>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</si>
  <si>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</si>
  <si>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</si>
  <si>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</si>
  <si>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</si>
  <si>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</si>
  <si>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</si>
  <si>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</si>
  <si>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</si>
  <si>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</si>
  <si>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</si>
  <si>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</si>
  <si>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</si>
  <si>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</si>
  <si>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</si>
  <si>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</si>
  <si>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</si>
  <si>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</si>
  <si>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</si>
  <si>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</si>
  <si>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</si>
  <si>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</si>
  <si>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</si>
  <si>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</si>
  <si>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</si>
  <si>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</si>
  <si>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</si>
  <si>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</si>
  <si>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</si>
  <si>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</si>
  <si>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</si>
  <si>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</si>
  <si>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</si>
  <si>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</si>
  <si>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</si>
  <si>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</si>
  <si>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</si>
  <si>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</si>
  <si>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</si>
  <si>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</si>
  <si>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</si>
  <si>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</si>
  <si>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</si>
  <si>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</si>
  <si>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</si>
  <si>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</si>
  <si>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</si>
  <si>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</si>
  <si>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</si>
  <si>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</si>
  <si>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</si>
  <si>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</si>
  <si>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</si>
  <si>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</si>
  <si>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</si>
  <si>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</si>
  <si>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</si>
  <si>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</si>
  <si>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</si>
  <si>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</si>
  <si>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</si>
  <si>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</si>
  <si>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</si>
  <si>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</si>
  <si>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</si>
  <si>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</si>
  <si>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</si>
  <si>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</si>
  <si>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</si>
  <si>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</si>
  <si>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</si>
  <si>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</si>
  <si>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</si>
  <si>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</si>
  <si>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</si>
  <si>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</si>
  <si>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</si>
  <si>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</si>
  <si>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</si>
  <si>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</si>
  <si>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</si>
  <si>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</si>
  <si>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</si>
  <si>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</si>
  <si>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</si>
  <si>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</si>
  <si>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</si>
  <si>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</si>
  <si>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</si>
  <si>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</si>
  <si>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</si>
  <si>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</si>
  <si>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</si>
  <si>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</si>
  <si>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</si>
  <si>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</si>
  <si>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</si>
  <si>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</si>
  <si>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</si>
  <si>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</si>
  <si>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</si>
  <si>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</si>
  <si>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</si>
  <si>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</si>
  <si>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</si>
  <si>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</si>
  <si>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</si>
  <si>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</si>
  <si>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</si>
  <si>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</si>
  <si>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</si>
  <si>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</si>
  <si>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</si>
  <si>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</si>
  <si>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</si>
  <si>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</si>
  <si>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</si>
  <si>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</si>
  <si>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</si>
  <si>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</si>
  <si>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</si>
  <si>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</si>
  <si>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</si>
  <si>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</si>
  <si>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</si>
  <si>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</si>
  <si>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</si>
  <si>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</si>
  <si>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</si>
  <si>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</si>
  <si>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</si>
  <si>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</si>
  <si>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</si>
  <si>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</si>
  <si>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</si>
  <si>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</si>
  <si>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</si>
  <si>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</si>
  <si>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</si>
  <si>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</si>
  <si>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</si>
  <si>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</si>
  <si>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</si>
  <si>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</si>
  <si>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</si>
  <si>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</si>
  <si>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</si>
  <si>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</si>
  <si>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</si>
  <si>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</si>
  <si>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</si>
  <si>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</si>
  <si>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</si>
  <si>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</si>
  <si>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</si>
  <si>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</si>
  <si>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</si>
  <si>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</si>
  <si>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</si>
  <si>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</si>
  <si>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</si>
  <si>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</si>
  <si>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</si>
  <si>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</si>
  <si>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</si>
  <si>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</si>
  <si>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</si>
  <si>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</si>
  <si>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</si>
  <si>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</si>
  <si>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</si>
  <si>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</si>
  <si>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</si>
  <si>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</si>
  <si>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</si>
  <si>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</si>
  <si>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</si>
  <si>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</si>
  <si>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</si>
  <si>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</si>
  <si>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</si>
  <si>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</si>
  <si>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</si>
  <si>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</si>
  <si>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</si>
  <si>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</si>
  <si>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</si>
  <si>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</si>
  <si>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</si>
  <si>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</si>
  <si>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</si>
  <si>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</si>
  <si>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</si>
  <si>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</si>
  <si>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</si>
  <si>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</si>
  <si>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</si>
  <si>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</si>
  <si>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</si>
  <si>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</si>
  <si>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</si>
  <si>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</si>
  <si>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</si>
  <si>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</si>
  <si>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</si>
  <si>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</si>
  <si>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</si>
  <si>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</si>
  <si>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</si>
  <si>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</si>
  <si>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</si>
  <si>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</si>
  <si>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</si>
  <si>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</si>
  <si>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</si>
  <si>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</si>
  <si>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</si>
  <si>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</si>
  <si>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</si>
  <si>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</si>
  <si>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</si>
  <si>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</si>
  <si>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</si>
  <si>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</si>
  <si>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</si>
  <si>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</si>
  <si>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</si>
  <si>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</si>
  <si>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</si>
  <si>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</si>
  <si>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</si>
  <si>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</si>
  <si>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</si>
  <si>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</si>
  <si>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</si>
  <si>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</si>
  <si>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</si>
  <si>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</si>
  <si>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</si>
  <si>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</si>
  <si>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</si>
  <si>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</si>
  <si>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</si>
  <si>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</si>
  <si>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</si>
  <si>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</si>
  <si>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</si>
  <si>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</si>
  <si>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</si>
  <si>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</si>
  <si>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</si>
  <si>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</si>
  <si>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</si>
  <si>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</si>
  <si>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</si>
  <si>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</si>
  <si>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</si>
  <si>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</si>
  <si>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</si>
  <si>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</si>
  <si>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</si>
  <si>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</si>
  <si>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</si>
  <si>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</si>
  <si>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</si>
  <si>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</si>
  <si>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</si>
  <si>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</si>
  <si>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</si>
  <si>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</si>
  <si>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</si>
  <si>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</si>
  <si>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</si>
  <si>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</si>
  <si>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</si>
  <si>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</si>
  <si>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</si>
  <si>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</si>
  <si>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</si>
  <si>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</si>
  <si>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</si>
  <si>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</si>
  <si>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</si>
  <si>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</si>
  <si>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</si>
  <si>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</si>
  <si>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</si>
  <si>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</si>
  <si>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</si>
  <si>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</si>
  <si>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</si>
  <si>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</si>
  <si>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</si>
  <si>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</si>
  <si>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</si>
  <si>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</si>
  <si>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</si>
  <si>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</si>
  <si>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</si>
  <si>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</si>
  <si>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</si>
  <si>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</si>
  <si>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</si>
  <si>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</si>
  <si>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</si>
  <si>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</si>
  <si>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</si>
  <si>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</si>
  <si>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</si>
  <si>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</si>
  <si>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</si>
  <si>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</si>
  <si>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</si>
  <si>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</si>
  <si>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</si>
  <si>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</si>
  <si>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</si>
  <si>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</si>
  <si>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</si>
  <si>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</si>
  <si>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</si>
  <si>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</si>
  <si>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</si>
  <si>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</si>
  <si>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</si>
  <si>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</si>
  <si>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</si>
  <si>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</si>
  <si>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</si>
  <si>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</si>
  <si>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</si>
  <si>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</si>
  <si>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</si>
  <si>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</si>
  <si>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</si>
  <si>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</si>
  <si>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</si>
  <si>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</si>
  <si>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</si>
  <si>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</si>
  <si>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</si>
  <si>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</si>
  <si>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</si>
  <si>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</si>
  <si>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</si>
  <si>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</si>
  <si>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</si>
  <si>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</si>
  <si>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</si>
  <si>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</si>
  <si>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</si>
  <si>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</si>
  <si>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</si>
  <si>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</si>
  <si>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</si>
  <si>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</si>
  <si>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</si>
  <si>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</si>
  <si>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</si>
  <si>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</si>
  <si>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</si>
  <si>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</si>
  <si>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</si>
  <si>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</si>
  <si>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</si>
  <si>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</si>
  <si>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</si>
  <si>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</si>
  <si>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</si>
  <si>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</si>
  <si>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</si>
  <si>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</si>
  <si>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</si>
  <si>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</si>
  <si>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</si>
  <si>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</si>
  <si>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</si>
  <si>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</si>
  <si>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</si>
  <si>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</si>
  <si>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</si>
  <si>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</si>
  <si>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</si>
  <si>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</si>
  <si>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</si>
  <si>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</si>
  <si>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</si>
  <si>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</si>
  <si>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</si>
  <si>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</si>
  <si>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</si>
  <si>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</si>
  <si>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</si>
  <si>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</si>
  <si>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</si>
  <si>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</si>
  <si>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</si>
  <si>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</si>
  <si>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</si>
  <si>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</si>
  <si>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</si>
  <si>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</si>
  <si>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</si>
  <si>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</si>
  <si>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</si>
  <si>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</si>
  <si>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</si>
  <si>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</si>
  <si>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</si>
  <si>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</si>
  <si>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</si>
  <si>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</si>
  <si>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</si>
  <si>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</si>
  <si>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</si>
  <si>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</si>
  <si>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</si>
  <si>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</si>
  <si>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</si>
  <si>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</si>
  <si>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</si>
  <si>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</si>
  <si>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</si>
  <si>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</si>
  <si>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</si>
  <si>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</si>
  <si>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</si>
  <si>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</si>
  <si>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</si>
  <si>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</si>
  <si>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</si>
  <si>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</si>
  <si>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</si>
  <si>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</si>
  <si>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</si>
  <si>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</si>
  <si>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</si>
  <si>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</si>
  <si>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</si>
  <si>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</si>
  <si>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</si>
  <si>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</si>
  <si>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</si>
  <si>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</si>
  <si>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</si>
  <si>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</si>
  <si>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</si>
  <si>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</si>
  <si>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</si>
  <si>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</si>
  <si>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</si>
  <si>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</si>
  <si>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</si>
  <si>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</si>
  <si>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</si>
  <si>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</si>
  <si>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</si>
  <si>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</si>
  <si>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</si>
  <si>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</si>
  <si>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</si>
  <si>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</si>
  <si>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</si>
  <si>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</si>
  <si>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</si>
  <si>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</si>
  <si>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</si>
  <si>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</si>
  <si>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</si>
  <si>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</si>
  <si>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</si>
  <si>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</si>
  <si>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</si>
  <si>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</si>
  <si>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</si>
  <si>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</si>
  <si>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</si>
  <si>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</si>
  <si>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</si>
  <si>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</si>
  <si>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</si>
  <si>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</si>
  <si>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</si>
  <si>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</si>
  <si>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</si>
  <si>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</si>
  <si>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</si>
  <si>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</si>
  <si>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</si>
  <si>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</si>
  <si>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</si>
  <si>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</si>
  <si>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</si>
  <si>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</si>
  <si>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</si>
  <si>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</si>
  <si>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</si>
  <si>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</si>
  <si>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</si>
  <si>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</si>
  <si>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</si>
  <si>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</si>
  <si>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</si>
  <si>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</si>
  <si>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</si>
  <si>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</si>
  <si>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</si>
  <si>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</si>
  <si>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</si>
  <si>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</si>
  <si>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</si>
  <si>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</si>
  <si>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</si>
  <si>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</si>
  <si>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</si>
  <si>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</si>
  <si>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</si>
  <si>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</si>
  <si>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</si>
  <si>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</si>
  <si>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</si>
  <si>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</si>
  <si>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</si>
  <si>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</si>
  <si>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</si>
  <si>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</si>
  <si>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</si>
  <si>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</si>
  <si>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</si>
  <si>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</si>
  <si>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</si>
  <si>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</si>
  <si>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</si>
  <si>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</si>
  <si>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</si>
  <si>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</si>
  <si>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</si>
  <si>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</si>
  <si>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</si>
  <si>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</si>
  <si>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</si>
  <si>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</si>
  <si>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</si>
  <si>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</si>
  <si>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</si>
  <si>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</si>
  <si>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</si>
  <si>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</si>
  <si>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</si>
  <si>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</si>
  <si>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</si>
  <si>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</si>
  <si>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</si>
  <si>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</si>
  <si>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</si>
  <si>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</si>
  <si>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</si>
  <si>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</si>
  <si>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</si>
  <si>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</si>
  <si>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</si>
  <si>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</si>
  <si>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</si>
  <si>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</si>
  <si>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</si>
  <si>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</si>
  <si>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</si>
  <si>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</si>
  <si>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</si>
  <si>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</si>
  <si>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</si>
  <si>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</si>
  <si>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</si>
  <si>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</si>
  <si>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</si>
  <si>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</si>
  <si>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</si>
  <si>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</si>
  <si>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</si>
  <si>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</si>
  <si>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</si>
  <si>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</si>
  <si>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</si>
  <si>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</si>
  <si>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</si>
  <si>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</si>
  <si>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</si>
  <si>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</si>
  <si>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</si>
  <si>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</si>
  <si>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</si>
  <si>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</si>
  <si>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</si>
  <si>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</si>
  <si>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</si>
  <si>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</si>
  <si>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</si>
  <si>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</si>
  <si>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</si>
  <si>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</si>
  <si>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</si>
  <si>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</si>
  <si>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</si>
  <si>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</si>
  <si>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</si>
  <si>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</si>
  <si>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</si>
  <si>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</si>
  <si>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</si>
  <si>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</si>
  <si>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</si>
  <si>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</si>
  <si>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</si>
  <si>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</si>
  <si>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</si>
  <si>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</si>
  <si>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</si>
  <si>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</si>
  <si>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</si>
  <si>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</si>
  <si>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</si>
  <si>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</si>
  <si>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</si>
  <si>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</si>
  <si>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</si>
  <si>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</si>
  <si>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</si>
  <si>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</si>
  <si>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</si>
  <si>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</si>
  <si>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</si>
  <si>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</si>
  <si>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</si>
  <si>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</si>
  <si>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</si>
  <si>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</si>
  <si>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</si>
  <si>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</si>
  <si>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</si>
  <si>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</si>
  <si>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</si>
  <si>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</si>
  <si>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</si>
  <si>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</si>
  <si>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</si>
  <si>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</si>
  <si>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</si>
  <si>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</si>
  <si>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</si>
  <si>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</si>
  <si>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</si>
  <si>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</si>
  <si>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</si>
  <si>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</si>
  <si>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</si>
  <si>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</si>
  <si>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</si>
  <si>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</si>
  <si>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</si>
  <si>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</si>
  <si>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</si>
  <si>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</si>
  <si>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</si>
  <si>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</si>
  <si>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</si>
  <si>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</si>
  <si>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</si>
  <si>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</si>
  <si>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</si>
  <si>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</si>
  <si>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</si>
  <si>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</si>
  <si>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</si>
  <si>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</si>
  <si>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</si>
  <si>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</si>
  <si>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</si>
  <si>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</si>
  <si>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</si>
  <si>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</si>
  <si>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</si>
  <si>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</si>
  <si>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</si>
  <si>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</si>
  <si>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</si>
  <si>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</si>
  <si>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</si>
  <si>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</si>
  <si>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</si>
  <si>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</si>
  <si>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</si>
  <si>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</si>
  <si>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</si>
  <si>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</si>
  <si>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</si>
  <si>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</si>
  <si>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</si>
  <si>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</si>
  <si>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</si>
  <si>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</si>
  <si>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</si>
  <si>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</si>
  <si>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</si>
  <si>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</si>
  <si>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</si>
  <si>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</si>
  <si>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</si>
  <si>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</si>
  <si>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</si>
  <si>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</si>
  <si>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</si>
  <si>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</si>
  <si>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</si>
  <si>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</si>
  <si>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</si>
  <si>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</si>
  <si>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</si>
  <si>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</si>
  <si>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</si>
  <si>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</si>
  <si>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</si>
  <si>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</si>
  <si>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</si>
  <si>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</si>
  <si>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</si>
  <si>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</si>
  <si>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</si>
  <si>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</si>
  <si>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</si>
  <si>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</si>
  <si>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</si>
  <si>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</si>
  <si>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</si>
  <si>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</si>
  <si>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</si>
  <si>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</si>
  <si>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</si>
  <si>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</si>
  <si>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</si>
  <si>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</si>
  <si>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</si>
  <si>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</si>
  <si>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</si>
  <si>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</si>
  <si>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</si>
  <si>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</si>
  <si>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</si>
  <si>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</si>
  <si>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</si>
  <si>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</si>
  <si>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</si>
  <si>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</si>
  <si>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</si>
  <si>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</si>
  <si>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</si>
  <si>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</si>
  <si>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</si>
  <si>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</si>
  <si>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</si>
  <si>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</si>
  <si>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</si>
  <si>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</si>
  <si>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</si>
  <si>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</si>
  <si>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</si>
  <si>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</si>
  <si>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</si>
  <si>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</si>
  <si>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</si>
  <si>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</si>
  <si>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</si>
  <si>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</si>
  <si>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</si>
  <si>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</si>
  <si>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</si>
  <si>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</si>
  <si>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</si>
  <si>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</si>
  <si>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</si>
  <si>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</si>
  <si>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</si>
  <si>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</si>
  <si>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</si>
  <si>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</si>
  <si>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</si>
  <si>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</si>
  <si>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</si>
  <si>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</si>
  <si>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</si>
  <si>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</si>
  <si>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</si>
  <si>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</si>
  <si>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</si>
  <si>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</si>
  <si>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</si>
  <si>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</si>
  <si>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</si>
  <si>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</si>
  <si>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</si>
  <si>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</si>
  <si>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</si>
  <si>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</si>
  <si>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</si>
  <si>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</si>
  <si>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</si>
  <si>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</si>
  <si>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</si>
  <si>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</si>
  <si>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</si>
  <si>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</si>
  <si>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</si>
  <si>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</si>
  <si>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</si>
  <si>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</si>
  <si>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</si>
  <si>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</si>
  <si>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</si>
  <si>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</si>
  <si>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</si>
  <si>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</si>
  <si>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</si>
  <si>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</si>
  <si>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</si>
  <si>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</si>
  <si>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</si>
  <si>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</si>
  <si>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</si>
  <si>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</si>
  <si>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</si>
  <si>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</si>
  <si>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</si>
  <si>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</si>
  <si>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</si>
  <si>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</si>
  <si>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</si>
  <si>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</si>
  <si>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</si>
  <si>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</si>
  <si>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</si>
  <si>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</si>
  <si>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</si>
  <si>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</si>
  <si>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</si>
  <si>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</si>
  <si>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</si>
  <si>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</si>
  <si>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</si>
  <si>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</si>
  <si>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</si>
  <si>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</si>
  <si>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</si>
  <si>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</si>
  <si>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</si>
  <si>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</si>
  <si>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</si>
  <si>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</si>
  <si>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</si>
  <si>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</si>
  <si>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</si>
  <si>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</si>
  <si>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</si>
  <si>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</si>
  <si>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</si>
  <si>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</si>
  <si>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</si>
  <si>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</si>
  <si>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</si>
  <si>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</si>
  <si>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</si>
  <si>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</si>
  <si>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</si>
  <si>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</si>
  <si>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</si>
  <si>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</si>
  <si>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</si>
  <si>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</si>
  <si>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</si>
  <si>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</si>
  <si>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</si>
  <si>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</si>
  <si>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</si>
  <si>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</si>
  <si>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</si>
  <si>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</si>
  <si>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</si>
  <si>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</si>
  <si>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</si>
  <si>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</si>
  <si>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</si>
  <si>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</si>
  <si>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</si>
  <si>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</si>
  <si>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</si>
  <si>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</si>
  <si>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</si>
  <si>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</si>
  <si>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</si>
  <si>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</si>
  <si>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</si>
  <si>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</si>
  <si>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</si>
  <si>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</si>
  <si>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</si>
  <si>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</si>
  <si>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</si>
  <si>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</si>
  <si>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</si>
  <si>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</si>
  <si>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</si>
  <si>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</si>
  <si>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</si>
  <si>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</si>
  <si>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</si>
  <si>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</si>
  <si>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</si>
  <si>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</si>
  <si>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</si>
  <si>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</si>
  <si>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</si>
  <si>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</si>
  <si>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</si>
  <si>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</si>
  <si>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</si>
  <si>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</si>
  <si>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</si>
  <si>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</si>
  <si>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</si>
  <si>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</si>
  <si>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</si>
  <si>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</si>
  <si>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</si>
  <si>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</si>
  <si>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</si>
  <si>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</si>
  <si>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</si>
  <si>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</si>
  <si>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</si>
  <si>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</si>
  <si>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</si>
  <si>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</si>
  <si>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</si>
  <si>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</si>
  <si>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</si>
  <si>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</si>
  <si>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</si>
  <si>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</si>
  <si>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</si>
  <si>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</si>
  <si>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</si>
  <si>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</si>
  <si>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</si>
  <si>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</si>
  <si>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</si>
  <si>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</si>
  <si>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</si>
  <si>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</si>
  <si>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</si>
  <si>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</si>
  <si>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</si>
  <si>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</si>
  <si>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</si>
  <si>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</si>
  <si>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</si>
  <si>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</si>
  <si>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</si>
  <si>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</si>
  <si>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</si>
  <si>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</si>
  <si>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</si>
  <si>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</si>
  <si>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</si>
  <si>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</si>
  <si>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</si>
  <si>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</si>
  <si>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</si>
  <si>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</si>
  <si>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</si>
  <si>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</si>
  <si>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</si>
  <si>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</si>
  <si>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</si>
  <si>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</si>
  <si>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</si>
  <si>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</si>
  <si>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</si>
  <si>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</si>
  <si>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</si>
  <si>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</si>
  <si>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</si>
  <si>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</si>
  <si>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</si>
  <si>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</si>
  <si>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</si>
  <si>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</si>
  <si>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</si>
  <si>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</si>
  <si>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</si>
  <si>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</si>
  <si>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</si>
  <si>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</si>
  <si>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</si>
  <si>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</si>
  <si>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</si>
  <si>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</si>
  <si>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</si>
  <si>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</si>
  <si>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</si>
  <si>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</si>
  <si>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</si>
  <si>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</si>
  <si>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</si>
  <si>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</si>
  <si>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</si>
  <si>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</si>
  <si>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</si>
  <si>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</si>
  <si>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</si>
  <si>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</si>
  <si>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</si>
  <si>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</si>
  <si>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</si>
  <si>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</si>
  <si>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</si>
  <si>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</si>
  <si>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</si>
  <si>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</si>
  <si>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</si>
  <si>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</si>
  <si>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</si>
  <si>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</si>
  <si>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</si>
  <si>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</si>
  <si>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</si>
  <si>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</si>
  <si>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</si>
  <si>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</si>
  <si>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</si>
  <si>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</si>
  <si>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</si>
  <si>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</si>
  <si>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</si>
  <si>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</si>
  <si>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</si>
  <si>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</si>
  <si>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</si>
  <si>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</si>
  <si>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</si>
  <si>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</si>
  <si>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</si>
  <si>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</si>
  <si>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</si>
  <si>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</si>
  <si>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</si>
  <si>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</si>
  <si>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</si>
  <si>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</si>
  <si>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</si>
  <si>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</si>
  <si>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</si>
  <si>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</si>
  <si>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</si>
  <si>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</si>
  <si>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</si>
  <si>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</si>
  <si>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</si>
  <si>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</si>
  <si>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</si>
  <si>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</si>
  <si>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</si>
  <si>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</si>
  <si>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</si>
  <si>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</si>
  <si>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</si>
  <si>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</si>
  <si>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</si>
  <si>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</si>
  <si>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</si>
  <si>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</si>
  <si>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</si>
  <si>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</si>
  <si>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</si>
  <si>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</si>
  <si>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</si>
  <si>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</si>
  <si>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</si>
  <si>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</si>
  <si>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</si>
  <si>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</si>
  <si>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</si>
  <si>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</si>
  <si>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</si>
  <si>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</si>
  <si>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</si>
  <si>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</si>
  <si>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</si>
  <si>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</si>
  <si>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</si>
  <si>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</si>
  <si>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</si>
  <si>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</si>
  <si>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</si>
  <si>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</si>
  <si>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</si>
  <si>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</si>
  <si>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</si>
  <si>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</si>
  <si>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</si>
  <si>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</si>
  <si>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</si>
  <si>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</si>
  <si>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</si>
  <si>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</si>
  <si>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</si>
  <si>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</si>
  <si>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</si>
  <si>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</si>
  <si>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</si>
  <si>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</si>
  <si>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</si>
  <si>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</si>
  <si>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</si>
  <si>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</si>
  <si>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</si>
  <si>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</si>
  <si>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</si>
  <si>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</si>
  <si>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</si>
  <si>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</si>
  <si>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</si>
  <si>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</si>
  <si>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</si>
  <si>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</si>
  <si>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</si>
  <si>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</si>
  <si>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</si>
  <si>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</si>
  <si>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</si>
  <si>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</si>
  <si>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</si>
  <si>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</si>
  <si>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</si>
  <si>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</si>
  <si>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</si>
  <si>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</si>
  <si>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</si>
  <si>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</si>
  <si>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</si>
  <si>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</si>
  <si>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</si>
  <si>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</si>
  <si>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</si>
  <si>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</si>
  <si>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</si>
  <si>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</si>
  <si>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</si>
  <si>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</si>
  <si>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</si>
  <si>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</si>
  <si>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</si>
  <si>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</si>
  <si>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</si>
  <si>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</si>
  <si>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</si>
  <si>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</si>
  <si>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</si>
  <si>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</si>
  <si>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</si>
  <si>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</si>
  <si>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</si>
  <si>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</si>
  <si>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</si>
  <si>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</si>
  <si>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</si>
  <si>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</si>
  <si>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</si>
  <si>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</si>
  <si>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</si>
  <si>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</si>
  <si>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</si>
  <si>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</si>
  <si>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</si>
  <si>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</si>
  <si>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</si>
  <si>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</si>
  <si>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</si>
  <si>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</si>
  <si>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</si>
  <si>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</si>
  <si>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</si>
  <si>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</si>
  <si>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</si>
  <si>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</si>
  <si>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</si>
  <si>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</si>
  <si>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</si>
  <si>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</si>
  <si>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</si>
  <si>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</si>
  <si>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</si>
  <si>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</si>
  <si>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</si>
  <si>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</si>
  <si>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</si>
  <si>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</si>
  <si>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</si>
  <si>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</si>
  <si>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</si>
  <si>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</si>
  <si>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</si>
  <si>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</si>
  <si>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</si>
  <si>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</si>
  <si>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</si>
  <si>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</si>
  <si>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</si>
  <si>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</si>
  <si>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</si>
  <si>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</si>
  <si>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</si>
  <si>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</si>
  <si>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</si>
  <si>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</si>
  <si>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</si>
  <si>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</si>
  <si>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</si>
  <si>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</si>
  <si>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</si>
  <si>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</si>
  <si>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</si>
  <si>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</si>
  <si>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</si>
  <si>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</si>
  <si>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</si>
  <si>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</si>
  <si>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</si>
  <si>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</si>
  <si>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</si>
  <si>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</si>
  <si>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</si>
  <si>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</si>
  <si>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</si>
  <si>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</si>
  <si>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</si>
  <si>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</si>
  <si>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</si>
  <si>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</si>
  <si>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</si>
  <si>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</si>
  <si>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</si>
  <si>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</si>
  <si>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</si>
  <si>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</si>
  <si>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</si>
  <si>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</si>
  <si>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</si>
  <si>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</si>
  <si>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</si>
  <si>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</si>
  <si>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</si>
  <si>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</si>
  <si>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</si>
  <si>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</si>
  <si>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</si>
  <si>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</si>
  <si>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</si>
  <si>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</si>
  <si>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</si>
  <si>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</si>
  <si>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</si>
  <si>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</si>
  <si>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</si>
  <si>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</si>
  <si>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</si>
  <si>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</si>
  <si>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</si>
  <si>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</si>
  <si>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</si>
  <si>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</si>
  <si>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</si>
  <si>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</si>
  <si>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</si>
  <si>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</si>
  <si>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</si>
  <si>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</si>
  <si>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</si>
  <si>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</si>
  <si>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</si>
  <si>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</si>
  <si>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</si>
  <si>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</si>
  <si>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</si>
  <si>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</si>
  <si>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</si>
  <si>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</si>
  <si>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</si>
  <si>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</si>
  <si>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</si>
  <si>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</si>
  <si>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</si>
  <si>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</si>
  <si>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</si>
  <si>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</si>
  <si>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</si>
  <si>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</si>
  <si>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</si>
  <si>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</si>
  <si>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</si>
  <si>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</si>
  <si>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</si>
  <si>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</si>
  <si>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</si>
  <si>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</si>
  <si>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</si>
  <si>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</si>
  <si>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</si>
  <si>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</si>
  <si>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</si>
  <si>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</si>
  <si>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</si>
  <si>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</si>
  <si>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</si>
  <si>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</si>
  <si>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</si>
  <si>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</si>
  <si>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</si>
  <si>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</si>
  <si>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</si>
  <si>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</si>
  <si>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</si>
  <si>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</si>
  <si>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</si>
  <si>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</si>
  <si>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</si>
  <si>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</si>
  <si>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</si>
  <si>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</si>
  <si>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</si>
  <si>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</si>
  <si>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</si>
  <si>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</si>
  <si>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</si>
  <si>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</si>
  <si>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</si>
  <si>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</si>
  <si>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</si>
  <si>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</si>
  <si>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</si>
  <si>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</si>
  <si>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</si>
  <si>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</si>
  <si>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</si>
  <si>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</si>
  <si>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</si>
  <si>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</si>
  <si>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</si>
  <si>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</si>
  <si>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</si>
  <si>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</si>
  <si>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</si>
  <si>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</si>
  <si>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</si>
  <si>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</si>
  <si>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</si>
  <si>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</si>
  <si>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</si>
  <si>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</si>
  <si>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</si>
  <si>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</si>
  <si>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</si>
  <si>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</si>
  <si>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</si>
  <si>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</si>
  <si>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</si>
  <si>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</si>
  <si>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</si>
  <si>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</si>
  <si>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</si>
  <si>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</si>
  <si>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</si>
  <si>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</si>
  <si>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</si>
  <si>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</si>
  <si>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</si>
  <si>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</si>
  <si>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</si>
  <si>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</si>
  <si>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</si>
  <si>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</si>
  <si>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</si>
  <si>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</si>
  <si>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</si>
  <si>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</si>
  <si>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</si>
  <si>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</si>
  <si>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</si>
  <si>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</si>
  <si>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</si>
  <si>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</si>
  <si>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</si>
  <si>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</si>
  <si>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</si>
  <si>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</si>
  <si>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</si>
  <si>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</si>
  <si>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</si>
  <si>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</si>
  <si>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</si>
  <si>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</si>
  <si>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</si>
  <si>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</si>
  <si>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</si>
  <si>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</si>
  <si>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</si>
  <si>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</si>
  <si>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</si>
  <si>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</si>
  <si>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</si>
  <si>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</si>
  <si>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</si>
  <si>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</si>
  <si>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</si>
  <si>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</si>
  <si>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</si>
  <si>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</si>
  <si>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</si>
  <si>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</si>
  <si>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</si>
  <si>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</si>
  <si>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</si>
  <si>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</si>
  <si>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</si>
  <si>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</si>
  <si>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</si>
  <si>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</si>
  <si>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</si>
  <si>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</si>
  <si>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</si>
  <si>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</si>
  <si>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</si>
  <si>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</si>
  <si>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</si>
  <si>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</si>
  <si>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</si>
  <si>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</si>
  <si>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</si>
  <si>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</si>
  <si>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</si>
  <si>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</si>
  <si>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</si>
  <si>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</si>
  <si>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</si>
  <si>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</si>
  <si>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</si>
  <si>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</si>
  <si>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</si>
  <si>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</si>
  <si>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</si>
  <si>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</si>
  <si>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</si>
  <si>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</si>
  <si>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</si>
  <si>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</si>
  <si>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</si>
  <si>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</si>
  <si>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</si>
  <si>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</si>
  <si>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</si>
  <si>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</si>
  <si>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</si>
  <si>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</si>
  <si>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</si>
  <si>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</si>
  <si>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</si>
  <si>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</si>
  <si>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</si>
  <si>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</si>
  <si>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</si>
  <si>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</si>
  <si>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</si>
  <si>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</si>
  <si>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</si>
  <si>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</si>
  <si>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</si>
  <si>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</si>
  <si>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</si>
  <si>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</si>
  <si>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</si>
  <si>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</si>
  <si>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</si>
  <si>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</si>
  <si>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</si>
  <si>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</si>
  <si>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</si>
  <si>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</si>
  <si>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</si>
  <si>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</si>
  <si>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</si>
  <si>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</si>
  <si>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</si>
  <si>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</si>
  <si>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</si>
  <si>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</si>
  <si>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</si>
  <si>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</si>
  <si>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</si>
  <si>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</si>
  <si>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</si>
  <si>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</si>
  <si>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</si>
  <si>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</si>
  <si>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</si>
  <si>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</si>
  <si>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</si>
  <si>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</si>
  <si>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</si>
  <si>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</si>
  <si>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</si>
  <si>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</si>
  <si>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</si>
  <si>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</si>
  <si>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</si>
  <si>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</si>
  <si>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</si>
  <si>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</si>
  <si>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</si>
  <si>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</si>
  <si>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</si>
  <si>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</si>
  <si>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</si>
  <si>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</si>
  <si>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</si>
  <si>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</si>
  <si>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</si>
  <si>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</si>
  <si>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</si>
  <si>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</si>
  <si>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</si>
  <si>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</si>
  <si>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</si>
  <si>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</si>
  <si>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</si>
  <si>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</si>
  <si>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</si>
  <si>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</si>
  <si>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</si>
  <si>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</si>
  <si>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</si>
  <si>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</si>
  <si>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</si>
  <si>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</si>
  <si>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</si>
  <si>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</si>
  <si>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</si>
  <si>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</si>
  <si>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</si>
  <si>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</si>
  <si>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</si>
  <si>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</si>
  <si>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</si>
  <si>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</si>
  <si>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</si>
  <si>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</si>
  <si>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</si>
  <si>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</si>
  <si>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</si>
  <si>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</si>
  <si>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</si>
  <si>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</si>
  <si>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</si>
  <si>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</si>
  <si>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</si>
  <si>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</si>
  <si>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</si>
  <si>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</si>
  <si>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</si>
  <si>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</si>
  <si>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</si>
  <si>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</si>
  <si>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</si>
  <si>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</si>
  <si>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</si>
  <si>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</si>
  <si>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</si>
  <si>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</si>
  <si>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</si>
  <si>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</si>
  <si>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</si>
  <si>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</si>
  <si>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</si>
  <si>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</si>
  <si>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</si>
  <si>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</si>
  <si>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</si>
  <si>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</si>
  <si>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</si>
  <si>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</si>
  <si>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</si>
  <si>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</si>
  <si>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</si>
  <si>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</si>
  <si>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</si>
  <si>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</si>
  <si>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</si>
  <si>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</si>
  <si>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</si>
  <si>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</si>
  <si>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</si>
  <si>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</si>
  <si>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</si>
  <si>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</si>
  <si>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</si>
  <si>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</si>
  <si>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</si>
  <si>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</si>
  <si>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</si>
  <si>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</si>
  <si>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</si>
  <si>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</si>
  <si>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</si>
  <si>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</si>
  <si>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</si>
  <si>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</si>
  <si>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</si>
  <si>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</si>
  <si>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</si>
  <si>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</si>
  <si>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</si>
  <si>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</si>
  <si>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</si>
  <si>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</si>
  <si>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</si>
  <si>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</si>
  <si>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</si>
  <si>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</si>
  <si>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</si>
  <si>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</si>
  <si>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</si>
  <si>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</si>
  <si>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</si>
  <si>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</si>
  <si>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</si>
  <si>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</si>
  <si>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</si>
  <si>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</si>
  <si>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</si>
  <si>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</si>
  <si>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</si>
  <si>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</si>
  <si>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</si>
  <si>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</si>
  <si>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</si>
  <si>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</si>
  <si>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</si>
  <si>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</si>
  <si>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</si>
  <si>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</si>
  <si>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</si>
  <si>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</si>
  <si>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</si>
  <si>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</si>
  <si>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</si>
  <si>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</si>
  <si>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</si>
  <si>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</si>
  <si>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</si>
  <si>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</si>
  <si>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</si>
  <si>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</si>
  <si>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</si>
  <si>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</si>
  <si>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</si>
  <si>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</si>
  <si>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</si>
  <si>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</si>
  <si>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</si>
  <si>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</si>
  <si>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</si>
  <si>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</si>
  <si>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</si>
  <si>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</si>
  <si>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</si>
  <si>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</si>
  <si>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</si>
  <si>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</si>
  <si>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</si>
  <si>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</si>
  <si>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</si>
  <si>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</si>
  <si>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</si>
  <si>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</si>
  <si>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</si>
  <si>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</si>
  <si>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</si>
  <si>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</si>
  <si>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</si>
  <si>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</si>
  <si>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</si>
  <si>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</si>
  <si>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</si>
  <si>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</si>
  <si>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</si>
  <si>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</si>
  <si>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</si>
  <si>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</si>
  <si>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</si>
  <si>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</si>
  <si>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</si>
  <si>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</si>
  <si>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</si>
  <si>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</si>
  <si>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</si>
  <si>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</si>
  <si>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</si>
  <si>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</si>
  <si>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</si>
  <si>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</si>
  <si>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</si>
  <si>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</si>
  <si>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</si>
  <si>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</si>
  <si>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</si>
  <si>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</si>
  <si>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</si>
  <si>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</si>
  <si>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</si>
  <si>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</si>
  <si>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</si>
  <si>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</si>
  <si>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</si>
  <si>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</si>
  <si>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</si>
  <si>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</si>
  <si>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</si>
  <si>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</si>
  <si>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</si>
  <si>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</si>
  <si>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</si>
  <si>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</si>
  <si>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</si>
  <si>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</si>
  <si>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</si>
  <si>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</si>
  <si>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</si>
  <si>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</si>
  <si>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</si>
  <si>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</si>
  <si>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</si>
  <si>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</si>
  <si>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</si>
  <si>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</si>
  <si>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</si>
  <si>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</si>
  <si>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</si>
  <si>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</si>
  <si>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</si>
  <si>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</si>
  <si>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</si>
  <si>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</si>
  <si>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</si>
  <si>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</si>
  <si>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</si>
  <si>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</si>
  <si>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</si>
  <si>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</si>
  <si>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</si>
  <si>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</si>
  <si>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</si>
  <si>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</si>
  <si>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</si>
  <si>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</si>
  <si>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</si>
  <si>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</si>
  <si>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</si>
  <si>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</si>
  <si>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</si>
  <si>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</si>
  <si>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</si>
  <si>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</si>
  <si>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</si>
  <si>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</si>
  <si>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</si>
  <si>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</si>
  <si>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</si>
  <si>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</si>
  <si>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</si>
  <si>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</si>
  <si>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</si>
  <si>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</si>
  <si>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</si>
  <si>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</si>
  <si>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</si>
  <si>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</si>
  <si>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</si>
  <si>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</si>
  <si>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</si>
  <si>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</si>
  <si>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</si>
  <si>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</si>
  <si>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</si>
  <si>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</si>
  <si>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</si>
  <si>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</si>
  <si>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</si>
  <si>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</si>
  <si>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</si>
  <si>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</si>
  <si>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</si>
  <si>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</si>
  <si>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</si>
  <si>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</si>
  <si>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</si>
  <si>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</si>
  <si>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</si>
  <si>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</si>
  <si>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</si>
  <si>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</si>
  <si>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</si>
  <si>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</si>
  <si>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</si>
  <si>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</si>
  <si>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</si>
  <si>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</si>
  <si>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</si>
  <si>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</si>
  <si>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</si>
  <si>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</si>
  <si>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</si>
  <si>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</si>
  <si>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</si>
  <si>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</si>
  <si>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</si>
  <si>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</si>
  <si>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</si>
  <si>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</si>
  <si>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</si>
  <si>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</si>
  <si>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</si>
  <si>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</si>
  <si>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</si>
  <si>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</si>
  <si>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</si>
  <si>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</si>
  <si>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</si>
  <si>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</si>
  <si>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</si>
  <si>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</si>
  <si>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</si>
  <si>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</si>
  <si>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</si>
  <si>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</si>
  <si>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</si>
  <si>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</si>
  <si>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</si>
  <si>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</si>
  <si>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</si>
  <si>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</si>
  <si>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</si>
  <si>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</si>
  <si>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</si>
  <si>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</si>
  <si>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</si>
  <si>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</si>
  <si>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</si>
  <si>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</si>
  <si>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</si>
  <si>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</si>
  <si>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</si>
  <si>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</si>
  <si>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</si>
  <si>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</si>
  <si>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</si>
  <si>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</si>
  <si>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</si>
  <si>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</si>
  <si>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</si>
  <si>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</si>
  <si>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</si>
  <si>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</si>
  <si>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</si>
  <si>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</si>
  <si>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</si>
  <si>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</si>
  <si>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</si>
  <si>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</si>
  <si>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</si>
  <si>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</si>
  <si>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</si>
  <si>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</si>
  <si>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</si>
  <si>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</si>
  <si>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</si>
  <si>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</si>
  <si>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</si>
  <si>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</si>
  <si>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</si>
  <si>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</si>
  <si>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</si>
  <si>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</si>
  <si>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</si>
  <si>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</si>
  <si>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</si>
  <si>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</si>
  <si>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</si>
  <si>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</si>
  <si>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</si>
  <si>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</si>
  <si>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</si>
  <si>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</si>
  <si>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</si>
  <si>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</si>
  <si>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</si>
  <si>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</si>
  <si>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</si>
  <si>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</si>
  <si>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</si>
  <si>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</si>
  <si>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</si>
  <si>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</si>
  <si>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</si>
  <si>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</si>
  <si>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</si>
  <si>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</si>
  <si>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</si>
  <si>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</si>
  <si>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</si>
  <si>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</si>
  <si>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</si>
  <si>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</si>
  <si>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</si>
  <si>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</si>
  <si>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</si>
  <si>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</si>
  <si>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</si>
  <si>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</si>
  <si>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</si>
  <si>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</si>
  <si>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</si>
  <si>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</si>
  <si>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</si>
  <si>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</si>
  <si>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</si>
  <si>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</si>
  <si>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</si>
  <si>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</si>
  <si>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</si>
  <si>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</si>
  <si>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</si>
  <si>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</si>
  <si>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</si>
  <si>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</si>
  <si>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</si>
  <si>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</si>
  <si>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</si>
  <si>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</si>
  <si>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</si>
  <si>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</si>
  <si>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</si>
  <si>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</si>
  <si>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</si>
  <si>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</si>
  <si>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</si>
  <si>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</si>
  <si>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</si>
  <si>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</si>
  <si>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</si>
  <si>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</si>
  <si>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</si>
  <si>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</si>
  <si>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</si>
  <si>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</si>
  <si>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</si>
  <si>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</si>
  <si>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</si>
  <si>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</si>
  <si>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</si>
  <si>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</si>
  <si>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</si>
  <si>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</si>
  <si>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</si>
  <si>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</si>
  <si>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</si>
  <si>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</si>
  <si>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</si>
  <si>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</si>
  <si>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</si>
  <si>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</si>
  <si>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</si>
  <si>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</si>
  <si>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</si>
  <si>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</si>
  <si>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</si>
  <si>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</si>
  <si>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</si>
  <si>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</si>
  <si>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</si>
  <si>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</si>
  <si>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</si>
  <si>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</si>
  <si>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</si>
  <si>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</si>
  <si>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</si>
  <si>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</si>
  <si>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</si>
  <si>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</si>
  <si>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</si>
  <si>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</si>
  <si>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</si>
  <si>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</si>
  <si>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</si>
  <si>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</si>
  <si>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</si>
  <si>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</si>
  <si>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</si>
  <si>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</si>
  <si>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</si>
  <si>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</si>
  <si>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</si>
  <si>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</si>
  <si>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</si>
  <si>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</si>
  <si>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</si>
  <si>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</si>
  <si>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</si>
  <si>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</si>
  <si>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</si>
  <si>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</si>
  <si>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</si>
  <si>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</si>
  <si>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</si>
  <si>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</si>
  <si>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</si>
  <si>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</si>
  <si>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</si>
  <si>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</si>
  <si>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</si>
  <si>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</si>
  <si>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</si>
  <si>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</si>
  <si>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</si>
  <si>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</si>
  <si>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</si>
  <si>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</si>
  <si>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</si>
  <si>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</si>
  <si>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</si>
  <si>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</si>
  <si>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</si>
  <si>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</si>
  <si>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</si>
  <si>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</si>
  <si>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</si>
  <si>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</si>
  <si>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</si>
  <si>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</si>
  <si>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</si>
  <si>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</si>
  <si>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</si>
  <si>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</si>
  <si>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</si>
  <si>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</si>
  <si>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</si>
  <si>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</si>
  <si>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</si>
  <si>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</si>
  <si>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</si>
  <si>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</si>
  <si>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</si>
  <si>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</si>
  <si>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</si>
  <si>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</si>
  <si>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</si>
  <si>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</si>
  <si>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</si>
  <si>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</si>
  <si>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</si>
  <si>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</si>
  <si>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</si>
  <si>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</si>
  <si>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</si>
  <si>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</si>
  <si>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</si>
  <si>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</si>
  <si>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</si>
  <si>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</si>
  <si>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</si>
  <si>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</si>
  <si>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</si>
  <si>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</si>
  <si>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</si>
  <si>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</si>
  <si>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</si>
  <si>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</si>
  <si>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</si>
  <si>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</si>
  <si>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</si>
  <si>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</si>
  <si>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</si>
  <si>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</si>
  <si>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</si>
  <si>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</si>
  <si>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</si>
  <si>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</si>
  <si>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</si>
  <si>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</si>
  <si>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</si>
  <si>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</si>
  <si>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</si>
  <si>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</si>
  <si>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</si>
  <si>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</si>
  <si>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</si>
  <si>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</si>
  <si>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</si>
  <si>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</si>
  <si>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</si>
  <si>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</si>
  <si>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</si>
  <si>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</si>
  <si>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</si>
  <si>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</si>
  <si>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</si>
  <si>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</si>
  <si>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</si>
  <si>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</si>
  <si>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</si>
  <si>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</si>
  <si>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</si>
  <si>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</si>
  <si>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</si>
  <si>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</si>
  <si>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</si>
  <si>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</si>
  <si>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</si>
  <si>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</si>
  <si>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</si>
  <si>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</si>
  <si>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</si>
  <si>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</si>
  <si>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</si>
  <si>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</si>
  <si>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</si>
  <si>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</si>
  <si>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</si>
  <si>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</si>
  <si>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</si>
  <si>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</si>
  <si>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</si>
  <si>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</si>
  <si>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</si>
  <si>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</si>
  <si>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</si>
  <si>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</si>
  <si>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</si>
  <si>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</si>
  <si>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</si>
  <si>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</si>
  <si>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</si>
  <si>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</si>
  <si>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</si>
  <si>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</si>
  <si>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</si>
  <si>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</si>
  <si>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</si>
  <si>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</si>
  <si>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</si>
  <si>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</si>
  <si>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</si>
  <si>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</si>
  <si>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</si>
  <si>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</si>
  <si>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</si>
  <si>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</si>
  <si>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</si>
  <si>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</si>
  <si>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</si>
  <si>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</si>
  <si>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</si>
  <si>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</si>
  <si>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</si>
  <si>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</si>
  <si>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</si>
  <si>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</si>
  <si>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</si>
  <si>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</si>
  <si>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</si>
  <si>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</si>
  <si>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</si>
  <si>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</si>
  <si>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</si>
  <si>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</si>
  <si>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</si>
  <si>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</si>
  <si>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</si>
  <si>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</si>
  <si>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</si>
  <si>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</si>
  <si>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</si>
  <si>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</si>
  <si>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</si>
  <si>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</si>
  <si>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</si>
  <si>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</si>
  <si>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</si>
  <si>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</si>
  <si>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</si>
  <si>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</si>
  <si>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</si>
  <si>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</si>
  <si>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</si>
  <si>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</si>
  <si>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</si>
  <si>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</si>
  <si>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</si>
  <si>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</si>
  <si>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</si>
  <si>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</si>
  <si>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</si>
  <si>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</si>
  <si>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</si>
  <si>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</si>
  <si>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</si>
  <si>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</si>
  <si>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</si>
  <si>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</si>
  <si>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</si>
  <si>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</si>
  <si>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</si>
  <si>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</si>
  <si>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</si>
  <si>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</si>
  <si>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</si>
  <si>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</si>
  <si>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</si>
  <si>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</si>
  <si>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</si>
  <si>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</si>
  <si>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</si>
  <si>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</si>
  <si>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</si>
  <si>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</si>
  <si>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</si>
  <si>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</si>
  <si>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</si>
  <si>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</si>
  <si>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</si>
  <si>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</si>
  <si>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</si>
  <si>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</si>
  <si>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</si>
  <si>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</si>
  <si>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</si>
  <si>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</si>
  <si>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</si>
  <si>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</si>
  <si>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</si>
  <si>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</si>
  <si>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</si>
  <si>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</si>
  <si>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</si>
  <si>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</si>
  <si>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</si>
  <si>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</si>
  <si>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</si>
  <si>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</si>
  <si>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</si>
  <si>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</si>
  <si>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</si>
  <si>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</si>
  <si>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</si>
  <si>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</si>
  <si>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</si>
  <si>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</si>
  <si>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</si>
  <si>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</si>
  <si>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</si>
  <si>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</si>
  <si>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</si>
  <si>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</si>
  <si>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</si>
  <si>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</si>
  <si>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</si>
  <si>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</si>
  <si>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</si>
  <si>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</si>
  <si>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</si>
  <si>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</si>
  <si>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</si>
  <si>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</si>
  <si>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</si>
  <si>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</si>
  <si>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</si>
  <si>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</si>
  <si>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</si>
  <si>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</si>
  <si>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</si>
  <si>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</si>
  <si>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</si>
  <si>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</si>
  <si>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</si>
  <si>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</si>
  <si>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</si>
  <si>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</si>
  <si>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</si>
  <si>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</si>
  <si>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</si>
  <si>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</si>
  <si>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</si>
  <si>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</si>
  <si>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</si>
  <si>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</si>
  <si>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</si>
  <si>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</si>
  <si>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</si>
  <si>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</si>
  <si>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</si>
  <si>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</si>
  <si>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</si>
  <si>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</si>
  <si>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</si>
  <si>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</si>
  <si>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</si>
  <si>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</si>
  <si>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</si>
  <si>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</si>
  <si>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</si>
  <si>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</si>
  <si>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</si>
  <si>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</si>
  <si>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</si>
  <si>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</si>
  <si>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</si>
  <si>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</si>
  <si>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</si>
  <si>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</si>
  <si>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</si>
  <si>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</si>
  <si>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</si>
  <si>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</si>
  <si>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</si>
  <si>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</si>
  <si>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</si>
  <si>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</si>
  <si>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</si>
  <si>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</si>
  <si>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</si>
  <si>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</si>
  <si>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</si>
  <si>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</si>
  <si>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</si>
  <si>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</si>
  <si>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</si>
  <si>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</si>
  <si>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</si>
  <si>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</si>
  <si>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</si>
  <si>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</si>
  <si>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</si>
  <si>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</si>
  <si>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</si>
  <si>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</si>
  <si>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</si>
  <si>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</si>
  <si>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</si>
  <si>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</si>
  <si>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</si>
  <si>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</si>
  <si>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</si>
  <si>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</si>
  <si>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</si>
  <si>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</si>
  <si>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</si>
  <si>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</si>
  <si>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</si>
  <si>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</si>
  <si>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</si>
  <si>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</si>
  <si>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</si>
  <si>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</si>
  <si>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</si>
  <si>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</si>
  <si>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</si>
  <si>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</si>
  <si>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</si>
  <si>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</si>
  <si>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</si>
  <si>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</si>
  <si>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</si>
  <si>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</si>
  <si>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</si>
  <si>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</si>
  <si>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</si>
  <si>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</si>
  <si>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</si>
  <si>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</si>
  <si>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</si>
  <si>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</si>
  <si>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</si>
  <si>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</si>
  <si>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</si>
  <si>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</si>
  <si>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</si>
  <si>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</si>
  <si>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</si>
  <si>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</si>
  <si>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</si>
  <si>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</si>
  <si>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</si>
  <si>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</si>
  <si>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</si>
  <si>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</si>
  <si>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</si>
  <si>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</si>
  <si>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</si>
  <si>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</si>
  <si>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</si>
  <si>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</si>
  <si>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</si>
  <si>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</si>
  <si>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</si>
  <si>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</si>
  <si>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</si>
  <si>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</si>
  <si>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</si>
  <si>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</si>
  <si>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</si>
  <si>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</si>
  <si>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</si>
  <si>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</si>
  <si>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</si>
  <si>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</si>
  <si>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</si>
  <si>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</si>
  <si>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</si>
  <si>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</si>
  <si>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</si>
  <si>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</si>
  <si>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</si>
  <si>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</si>
  <si>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</si>
  <si>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</si>
  <si>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</si>
  <si>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</si>
  <si>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</si>
  <si>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</si>
  <si>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</si>
  <si>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</si>
  <si>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</si>
  <si>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</si>
  <si>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</si>
  <si>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</si>
  <si>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</si>
  <si>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</si>
  <si>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</si>
  <si>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</si>
  <si>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</si>
  <si>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</si>
  <si>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</si>
  <si>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</si>
  <si>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</si>
  <si>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</si>
  <si>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</si>
  <si>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</si>
  <si>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</si>
  <si>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</si>
  <si>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</si>
  <si>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</si>
  <si>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</si>
  <si>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</si>
  <si>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</si>
  <si>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</si>
  <si>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</si>
  <si>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</si>
  <si>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</si>
  <si>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</si>
  <si>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</si>
  <si>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</si>
  <si>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</si>
  <si>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</si>
  <si>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</si>
  <si>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</si>
  <si>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</si>
  <si>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</si>
  <si>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</si>
  <si>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</si>
  <si>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</si>
  <si>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</si>
  <si>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</si>
  <si>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</si>
  <si>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</si>
  <si>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</si>
  <si>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</si>
  <si>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</si>
  <si>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</si>
  <si>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</si>
  <si>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</si>
  <si>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</si>
  <si>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</si>
  <si>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</si>
  <si>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</si>
  <si>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</si>
  <si>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</si>
  <si>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</si>
  <si>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</si>
  <si>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</si>
  <si>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</si>
  <si>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</si>
  <si>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</si>
  <si>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</si>
  <si>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</si>
  <si>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</si>
  <si>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</si>
  <si>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</si>
  <si>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</si>
  <si>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</si>
  <si>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</si>
  <si>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</si>
  <si>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</si>
  <si>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</si>
  <si>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</si>
  <si>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</si>
  <si>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</si>
  <si>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</si>
  <si>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</si>
  <si>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</si>
  <si>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</si>
  <si>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</si>
  <si>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</si>
  <si>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</si>
  <si>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</si>
  <si>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</si>
  <si>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</si>
  <si>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</si>
  <si>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</si>
  <si>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</si>
  <si>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</si>
  <si>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</si>
  <si>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</si>
  <si>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</si>
  <si>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</si>
  <si>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</si>
  <si>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</si>
  <si>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</si>
  <si>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</si>
  <si>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</si>
  <si>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</si>
  <si>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</si>
  <si>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</si>
  <si>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</si>
  <si>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</si>
  <si>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</si>
  <si>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</si>
  <si>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</si>
  <si>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</si>
  <si>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</si>
  <si>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</si>
  <si>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</si>
  <si>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</si>
  <si>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</si>
  <si>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</si>
  <si>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</si>
  <si>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</si>
  <si>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</si>
  <si>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</si>
  <si>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</si>
  <si>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</si>
  <si>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</si>
  <si>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</si>
  <si>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</si>
  <si>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</si>
  <si>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</si>
  <si>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</si>
  <si>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</si>
  <si>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</si>
  <si>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</si>
  <si>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</si>
  <si>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</si>
  <si>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</si>
  <si>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</si>
  <si>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</si>
  <si>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</si>
  <si>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</si>
  <si>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</si>
  <si>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</si>
  <si>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</si>
  <si>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</si>
  <si>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</si>
  <si>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</si>
  <si>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</si>
  <si>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</si>
  <si>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</si>
  <si>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</si>
  <si>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</si>
  <si>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</si>
  <si>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</si>
  <si>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</si>
  <si>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</si>
  <si>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</si>
  <si>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</si>
  <si>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</si>
  <si>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</si>
  <si>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</si>
  <si>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</si>
  <si>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</si>
  <si>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</si>
  <si>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</si>
  <si>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</si>
  <si>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</si>
  <si>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</si>
  <si>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</si>
  <si>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</si>
  <si>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</si>
  <si>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</si>
  <si>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</si>
  <si>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</si>
  <si>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</si>
  <si>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</si>
  <si>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</si>
  <si>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</si>
  <si>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</si>
  <si>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</si>
  <si>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</si>
  <si>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</si>
  <si>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</si>
  <si>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</si>
  <si>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</si>
  <si>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</si>
  <si>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</si>
  <si>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</si>
  <si>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</si>
  <si>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</si>
  <si>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</si>
  <si>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</si>
  <si>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</si>
  <si>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</si>
  <si>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</si>
  <si>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</si>
  <si>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</si>
  <si>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</si>
  <si>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</si>
  <si>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</si>
  <si>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</si>
  <si>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</si>
  <si>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</si>
  <si>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</si>
  <si>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</si>
  <si>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</si>
  <si>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</si>
  <si>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</si>
  <si>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</si>
  <si>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</si>
  <si>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</si>
  <si>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</si>
  <si>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</si>
  <si>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</si>
  <si>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</si>
  <si>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</si>
  <si>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</si>
  <si>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</si>
  <si>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</si>
  <si>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</si>
  <si>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</si>
  <si>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</si>
  <si>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</si>
  <si>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</si>
  <si>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</si>
  <si>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</si>
  <si>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</si>
  <si>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</si>
  <si>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</si>
  <si>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</si>
  <si>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</si>
  <si>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</si>
  <si>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</si>
  <si>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</si>
  <si>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</si>
  <si>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</si>
  <si>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</si>
  <si>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</si>
  <si>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</si>
  <si>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</si>
  <si>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</si>
  <si>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</si>
  <si>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</si>
  <si>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</si>
  <si>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</si>
  <si>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</si>
  <si>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</si>
  <si>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</si>
  <si>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</si>
  <si>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</si>
  <si>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</si>
  <si>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</si>
  <si>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</si>
  <si>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</si>
  <si>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</si>
  <si>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</si>
  <si>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</si>
  <si>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</si>
  <si>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</si>
  <si>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</si>
  <si>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</si>
  <si>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</si>
  <si>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</si>
  <si>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</si>
  <si>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</si>
  <si>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</si>
  <si>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</si>
  <si>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</si>
  <si>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</si>
  <si>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</si>
  <si>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</si>
  <si>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</si>
  <si>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</si>
  <si>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</si>
  <si>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</si>
  <si>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</si>
  <si>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</si>
  <si>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</si>
  <si>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</si>
  <si>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</si>
  <si>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</si>
  <si>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</si>
  <si>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</si>
  <si>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</si>
  <si>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</si>
  <si>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</si>
  <si>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</si>
  <si>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</si>
  <si>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</si>
  <si>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</si>
  <si>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</si>
  <si>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</si>
  <si>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</si>
  <si>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</si>
  <si>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</si>
  <si>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</si>
  <si>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</si>
  <si>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</si>
  <si>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</si>
  <si>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</si>
  <si>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</si>
  <si>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</si>
  <si>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</si>
  <si>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</si>
  <si>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</si>
  <si>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</si>
  <si>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</si>
  <si>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</si>
  <si>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</si>
  <si>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</si>
  <si>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</si>
  <si>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</si>
  <si>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</si>
  <si>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</si>
  <si>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</si>
  <si>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</si>
  <si>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</si>
  <si>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</si>
  <si>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</si>
  <si>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</si>
  <si>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</si>
  <si>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</si>
  <si>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</si>
  <si>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</si>
  <si>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</si>
  <si>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</si>
  <si>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</si>
  <si>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</si>
  <si>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</si>
  <si>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</si>
  <si>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</si>
  <si>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</si>
  <si>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</si>
  <si>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</si>
  <si>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</si>
  <si>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</si>
  <si>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</si>
  <si>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</si>
  <si>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</si>
  <si>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</si>
  <si>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</si>
  <si>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</si>
  <si>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</si>
  <si>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</si>
  <si>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</si>
  <si>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</si>
  <si>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</si>
  <si>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</si>
  <si>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</si>
  <si>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</si>
  <si>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</si>
  <si>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</si>
  <si>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</si>
  <si>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</si>
  <si>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</si>
  <si>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</si>
  <si>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</si>
  <si>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</si>
  <si>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</si>
  <si>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</si>
  <si>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</si>
  <si>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</si>
  <si>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</si>
  <si>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</si>
  <si>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</si>
  <si>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</si>
  <si>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</si>
  <si>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</si>
  <si>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</si>
  <si>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</si>
  <si>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</si>
  <si>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</si>
  <si>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</si>
  <si>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</si>
  <si>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</si>
  <si>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</si>
  <si>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</si>
  <si>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</si>
  <si>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</si>
  <si>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</si>
  <si>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</si>
  <si>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</si>
  <si>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</si>
  <si>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</si>
  <si>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</si>
  <si>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</si>
  <si>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</si>
  <si>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</si>
  <si>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</si>
  <si>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</si>
  <si>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</si>
  <si>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</si>
  <si>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</si>
  <si>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</si>
  <si>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</si>
  <si>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</si>
  <si>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</si>
  <si>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</si>
  <si>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</si>
  <si>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</si>
  <si>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</si>
  <si>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</si>
  <si>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</si>
  <si>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</si>
  <si>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</si>
  <si>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</si>
  <si>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</si>
  <si>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</si>
  <si>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</si>
  <si>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</si>
  <si>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</si>
  <si>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</si>
  <si>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</si>
  <si>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</si>
  <si>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</si>
  <si>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</si>
  <si>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</si>
  <si>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</si>
  <si>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</si>
  <si>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</si>
  <si>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</si>
  <si>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</si>
  <si>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</si>
  <si>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</si>
  <si>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</si>
  <si>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</si>
  <si>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</si>
  <si>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</si>
  <si>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</si>
  <si>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</si>
  <si>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</si>
  <si>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</si>
  <si>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</si>
  <si>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</si>
  <si>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</si>
  <si>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</si>
  <si>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</si>
  <si>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</si>
  <si>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</si>
  <si>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</si>
  <si>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</si>
  <si>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</si>
  <si>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</si>
  <si>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</si>
  <si>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</si>
  <si>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</si>
  <si>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</si>
  <si>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</si>
  <si>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</si>
  <si>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</si>
  <si>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</si>
  <si>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</si>
  <si>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</si>
  <si>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</si>
  <si>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</si>
  <si>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</si>
  <si>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</si>
  <si>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</si>
  <si>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</si>
  <si>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</si>
  <si>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</si>
  <si>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</si>
  <si>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</si>
  <si>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</si>
  <si>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</si>
  <si>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</si>
  <si>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</si>
  <si>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</si>
  <si>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</si>
  <si>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</si>
  <si>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</si>
  <si>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</si>
  <si>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</si>
  <si>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</si>
  <si>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</si>
  <si>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</si>
  <si>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</si>
  <si>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</si>
  <si>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</si>
  <si>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</si>
  <si>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</si>
  <si>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</si>
  <si>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</si>
  <si>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</si>
  <si>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</si>
  <si>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</si>
  <si>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</si>
  <si>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</si>
  <si>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</si>
  <si>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</si>
  <si>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</si>
  <si>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</si>
  <si>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</si>
  <si>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</si>
  <si>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</si>
  <si>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</si>
  <si>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</si>
  <si>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</si>
  <si>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</si>
  <si>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</si>
  <si>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</si>
  <si>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</si>
  <si>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</si>
  <si>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</si>
  <si>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</si>
  <si>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</si>
  <si>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</si>
  <si>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</si>
  <si>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</si>
  <si>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</si>
  <si>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</si>
  <si>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</si>
  <si>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</si>
  <si>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</si>
  <si>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</si>
  <si>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</si>
  <si>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</si>
  <si>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</si>
  <si>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</si>
  <si>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</si>
  <si>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</si>
  <si>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</si>
  <si>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</si>
  <si>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</si>
  <si>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</si>
  <si>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</si>
  <si>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</si>
  <si>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</si>
  <si>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</si>
  <si>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</si>
  <si>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</si>
  <si>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</si>
  <si>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</si>
  <si>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</si>
  <si>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</si>
  <si>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</si>
  <si>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</si>
  <si>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</si>
  <si>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</si>
  <si>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</si>
  <si>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</si>
  <si>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</si>
  <si>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</si>
  <si>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</si>
  <si>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</si>
  <si>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</si>
  <si>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</si>
  <si>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</si>
  <si>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</si>
  <si>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</si>
  <si>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</si>
  <si>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</si>
  <si>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</si>
  <si>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</si>
  <si>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</si>
  <si>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</si>
  <si>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</si>
  <si>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</si>
  <si>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</si>
  <si>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</si>
  <si>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</si>
  <si>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</si>
  <si>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</si>
  <si>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</si>
  <si>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</si>
  <si>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</si>
  <si>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</si>
  <si>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</si>
  <si>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</si>
  <si>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</si>
  <si>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</si>
  <si>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</si>
  <si>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</si>
  <si>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</si>
  <si>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</si>
  <si>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</si>
  <si>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</si>
  <si>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</si>
  <si>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</si>
  <si>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</si>
  <si>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</si>
  <si>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</si>
  <si>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</si>
  <si>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</si>
  <si>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</si>
  <si>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</si>
  <si>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</si>
  <si>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</si>
  <si>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</si>
  <si>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</si>
  <si>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</si>
  <si>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</si>
  <si>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</si>
  <si>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</si>
  <si>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</si>
  <si>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</si>
  <si>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</si>
  <si>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</si>
  <si>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</si>
  <si>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</si>
  <si>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</si>
  <si>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</si>
  <si>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</si>
  <si>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</si>
  <si>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</si>
  <si>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</si>
  <si>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</si>
  <si>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</si>
  <si>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</si>
  <si>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</si>
  <si>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</si>
  <si>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</si>
  <si>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</si>
  <si>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</si>
  <si>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</si>
  <si>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</si>
  <si>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</si>
  <si>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</si>
  <si>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</si>
  <si>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</si>
  <si>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</si>
  <si>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</si>
  <si>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</si>
  <si>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</si>
  <si>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</si>
  <si>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</si>
  <si>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</si>
  <si>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</si>
  <si>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</si>
  <si>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</si>
  <si>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</si>
  <si>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</si>
  <si>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</si>
  <si>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</si>
  <si>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</si>
  <si>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</si>
  <si>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</si>
  <si>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</si>
  <si>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</si>
  <si>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</si>
  <si>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</si>
  <si>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</si>
  <si>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</si>
  <si>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</si>
  <si>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</si>
  <si>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</si>
  <si>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</si>
  <si>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</si>
  <si>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</si>
  <si>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</si>
  <si>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</si>
  <si>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</si>
  <si>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</si>
  <si>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</si>
  <si>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</si>
  <si>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</si>
  <si>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</si>
  <si>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</si>
  <si>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</si>
  <si>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</si>
  <si>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</si>
  <si>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</si>
  <si>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</si>
  <si>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</si>
  <si>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</si>
  <si>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</si>
  <si>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</si>
  <si>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</si>
  <si>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</si>
  <si>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</si>
  <si>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</si>
  <si>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</si>
  <si>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</si>
  <si>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</si>
  <si>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</si>
  <si>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</si>
  <si>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</si>
  <si>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</si>
  <si>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</si>
  <si>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</si>
  <si>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</si>
  <si>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</si>
  <si>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</si>
  <si>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</si>
  <si>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</si>
  <si>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</si>
  <si>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</si>
  <si>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</si>
  <si>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</si>
  <si>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</si>
  <si>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</si>
  <si>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</si>
  <si>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</si>
  <si>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</si>
  <si>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</si>
  <si>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</si>
  <si>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</si>
  <si>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</si>
  <si>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</si>
  <si>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</si>
  <si>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</si>
  <si>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</si>
  <si>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</si>
  <si>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</si>
  <si>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</si>
  <si>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</si>
  <si>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</si>
  <si>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</si>
  <si>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</si>
  <si>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</si>
  <si>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</si>
  <si>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</si>
  <si>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</si>
  <si>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</si>
  <si>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</si>
  <si>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</si>
  <si>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</si>
  <si>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</si>
  <si>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</si>
  <si>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</si>
  <si>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</si>
  <si>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</si>
  <si>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</si>
  <si>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</si>
  <si>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</si>
  <si>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</si>
  <si>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</si>
  <si>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</si>
  <si>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</si>
  <si>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</si>
  <si>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</si>
  <si>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</si>
  <si>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</si>
  <si>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</si>
  <si>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</si>
  <si>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</si>
  <si>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</si>
  <si>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</si>
  <si>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</si>
  <si>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</si>
  <si>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</si>
  <si>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</si>
  <si>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</si>
  <si>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</si>
  <si>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</si>
  <si>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</si>
  <si>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</si>
  <si>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</si>
  <si>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</si>
  <si>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</si>
  <si>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</si>
  <si>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</si>
  <si>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</si>
  <si>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</si>
  <si>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</si>
  <si>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</si>
  <si>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</si>
  <si>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</si>
  <si>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</si>
  <si>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</si>
  <si>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</si>
  <si>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</si>
  <si>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</si>
  <si>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</si>
  <si>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</si>
  <si>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</si>
  <si>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</si>
  <si>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</si>
  <si>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</si>
  <si>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</si>
  <si>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</si>
  <si>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</si>
  <si>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</si>
  <si>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</si>
  <si>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</si>
  <si>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</si>
  <si>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</si>
  <si>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</si>
  <si>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</si>
  <si>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</si>
  <si>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</si>
  <si>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</si>
  <si>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</si>
  <si>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</si>
  <si>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</si>
  <si>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</si>
  <si>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</si>
  <si>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</si>
  <si>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</si>
  <si>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</si>
  <si>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</si>
  <si>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</si>
  <si>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</si>
  <si>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</si>
  <si>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</si>
  <si>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</si>
  <si>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</si>
  <si>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</si>
  <si>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</si>
  <si>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</si>
  <si>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</si>
  <si>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</si>
  <si>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</si>
  <si>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</si>
  <si>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</si>
  <si>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</si>
  <si>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</si>
  <si>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</si>
  <si>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</si>
  <si>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</si>
  <si>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</si>
  <si>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</si>
  <si>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</si>
  <si>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</si>
  <si>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</si>
  <si>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</si>
  <si>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</si>
  <si>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</si>
  <si>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</si>
  <si>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</si>
  <si>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</si>
  <si>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</si>
  <si>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</si>
  <si>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</si>
  <si>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</si>
  <si>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</si>
  <si>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</si>
  <si>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</si>
  <si>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</si>
  <si>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</si>
  <si>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</si>
  <si>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</si>
  <si>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</si>
  <si>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</si>
  <si>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</si>
  <si>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</si>
  <si>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</si>
  <si>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</si>
  <si>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</si>
  <si>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</si>
  <si>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</si>
  <si>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</si>
  <si>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</si>
  <si>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</si>
  <si>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</si>
  <si>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</si>
  <si>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</si>
  <si>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</si>
  <si>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</si>
  <si>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</si>
  <si>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</si>
  <si>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</si>
  <si>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</si>
  <si>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</si>
  <si>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</si>
  <si>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</si>
  <si>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</si>
  <si>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</si>
  <si>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</si>
  <si>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</si>
  <si>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</si>
  <si>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</si>
  <si>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</si>
  <si>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</si>
  <si>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</si>
  <si>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</si>
  <si>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</si>
  <si>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</si>
  <si>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</si>
  <si>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</si>
  <si>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</si>
  <si>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</si>
  <si>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</si>
  <si>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</si>
  <si>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</si>
  <si>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</si>
  <si>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</si>
  <si>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</si>
  <si>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</si>
  <si>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</si>
  <si>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</si>
  <si>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</si>
  <si>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</si>
  <si>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</si>
  <si>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</si>
  <si>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</si>
  <si>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</si>
  <si>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</si>
  <si>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</si>
  <si>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</si>
  <si>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</si>
  <si>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</si>
  <si>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</si>
  <si>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</si>
  <si>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</si>
  <si>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</si>
  <si>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</si>
  <si>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</si>
  <si>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</si>
  <si>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</si>
  <si>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</si>
  <si>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</si>
  <si>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</si>
  <si>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</si>
  <si>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</si>
  <si>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</si>
  <si>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</si>
  <si>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</si>
  <si>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</si>
  <si>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</si>
  <si>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</si>
  <si>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</si>
  <si>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</si>
  <si>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</si>
  <si>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</si>
  <si>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</si>
  <si>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</si>
  <si>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</si>
  <si>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</si>
  <si>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</si>
  <si>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</si>
  <si>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</si>
  <si>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</si>
  <si>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</si>
  <si>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</si>
  <si>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</si>
  <si>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</si>
  <si>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</si>
  <si>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</si>
  <si>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</si>
  <si>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</si>
  <si>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</si>
  <si>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</si>
  <si>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</si>
  <si>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</si>
  <si>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</si>
  <si>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</si>
  <si>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</si>
  <si>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</si>
  <si>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</si>
  <si>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</si>
  <si>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</si>
  <si>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</si>
  <si>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</si>
  <si>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</si>
  <si>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</si>
  <si>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</si>
  <si>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</si>
  <si>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</si>
  <si>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</si>
  <si>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</si>
  <si>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</si>
  <si>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</si>
  <si>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</si>
  <si>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</si>
  <si>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</si>
  <si>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</si>
  <si>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</si>
  <si>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</si>
  <si>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</si>
  <si>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</si>
  <si>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</si>
  <si>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</si>
  <si>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</si>
  <si>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</si>
  <si>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</si>
  <si>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</si>
  <si>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</si>
  <si>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</si>
  <si>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</si>
  <si>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</si>
  <si>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</si>
  <si>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</si>
  <si>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</si>
  <si>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</si>
  <si>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</si>
  <si>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</si>
  <si>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</si>
  <si>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</si>
  <si>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</si>
  <si>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</si>
  <si>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</si>
  <si>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</si>
  <si>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</si>
  <si>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</si>
  <si>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</si>
  <si>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</si>
  <si>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</si>
  <si>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</si>
  <si>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</si>
  <si>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</si>
  <si>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</si>
  <si>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</si>
  <si>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</si>
  <si>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</si>
  <si>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</si>
  <si>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</si>
  <si>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</si>
  <si>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</si>
  <si>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</si>
  <si>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</si>
  <si>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</si>
  <si>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</si>
  <si>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</si>
  <si>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</si>
  <si>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</si>
  <si>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</si>
  <si>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</si>
  <si>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</si>
  <si>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</si>
  <si>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</si>
  <si>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</si>
  <si>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</si>
  <si>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</si>
  <si>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</si>
  <si>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</si>
  <si>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</si>
  <si>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</si>
  <si>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</si>
  <si>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</si>
  <si>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</si>
  <si>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</si>
  <si>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</si>
  <si>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</si>
  <si>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</si>
  <si>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</si>
  <si>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</si>
  <si>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</si>
  <si>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</si>
  <si>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</si>
  <si>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</si>
  <si>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</si>
  <si>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</si>
  <si>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</si>
  <si>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</si>
  <si>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</si>
  <si>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</si>
  <si>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</si>
  <si>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</si>
  <si>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</si>
  <si>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</si>
  <si>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</si>
  <si>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</si>
  <si>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</si>
  <si>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</si>
  <si>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</si>
  <si>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</si>
  <si>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</si>
  <si>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</si>
  <si>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</si>
  <si>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</si>
  <si>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</si>
  <si>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</si>
  <si>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</si>
  <si>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</si>
  <si>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</si>
  <si>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</si>
  <si>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</si>
  <si>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</si>
  <si>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</si>
  <si>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</si>
  <si>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</si>
  <si>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</si>
  <si>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</si>
  <si>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</si>
  <si>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</si>
  <si>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</si>
  <si>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</si>
  <si>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</si>
  <si>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</si>
  <si>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</si>
  <si>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</si>
  <si>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</si>
  <si>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</si>
  <si>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</si>
  <si>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</si>
  <si>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</si>
  <si>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</si>
  <si>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</si>
  <si>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</si>
  <si>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</si>
  <si>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</si>
  <si>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</si>
  <si>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</si>
  <si>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</si>
  <si>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</si>
  <si>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</si>
  <si>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</si>
  <si>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</si>
  <si>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</si>
  <si>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</si>
  <si>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</si>
  <si>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</si>
  <si>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</si>
  <si>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</si>
  <si>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</si>
  <si>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</si>
  <si>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</si>
  <si>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</si>
  <si>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</si>
  <si>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</si>
  <si>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</si>
  <si>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</si>
  <si>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</si>
  <si>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</si>
  <si>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</si>
  <si>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</si>
  <si>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</si>
  <si>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</si>
  <si>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</si>
  <si>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</si>
  <si>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</si>
  <si>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</si>
  <si>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</si>
  <si>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</si>
  <si>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</si>
  <si>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</si>
  <si>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</si>
  <si>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</si>
  <si>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</si>
  <si>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</si>
  <si>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</si>
  <si>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</si>
  <si>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</si>
  <si>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</si>
  <si>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</si>
  <si>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</si>
  <si>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</si>
  <si>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</si>
  <si>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</si>
  <si>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</si>
  <si>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</si>
  <si>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</si>
  <si>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</si>
  <si>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</si>
  <si>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</si>
  <si>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</si>
  <si>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</si>
  <si>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</si>
  <si>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</si>
  <si>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</si>
  <si>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</si>
  <si>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</si>
  <si>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</si>
  <si>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</si>
  <si>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</si>
  <si>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</si>
  <si>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</si>
  <si>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</si>
  <si>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</si>
  <si>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</si>
  <si>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</si>
  <si>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</si>
  <si>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</si>
  <si>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</si>
  <si>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</si>
  <si>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</si>
  <si>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</si>
  <si>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</si>
  <si>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</si>
  <si>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</si>
  <si>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</si>
  <si>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</si>
  <si>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</si>
  <si>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</si>
  <si>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</si>
  <si>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</si>
  <si>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</si>
  <si>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</si>
  <si>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</si>
  <si>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</si>
  <si>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</si>
  <si>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</si>
  <si>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</si>
  <si>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</si>
  <si>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</si>
  <si>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</si>
  <si>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</si>
  <si>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</si>
  <si>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</si>
  <si>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</si>
  <si>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</si>
  <si>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</si>
  <si>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</si>
  <si>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</si>
  <si>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</si>
  <si>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</si>
  <si>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</si>
  <si>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</si>
  <si>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</si>
  <si>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</si>
  <si>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</si>
  <si>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</si>
  <si>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</si>
  <si>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</si>
  <si>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</si>
  <si>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</si>
  <si>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</si>
  <si>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</si>
  <si>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</si>
  <si>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</si>
  <si>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</si>
  <si>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</si>
  <si>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</si>
  <si>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</si>
  <si>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</si>
  <si>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</si>
  <si>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</si>
  <si>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</si>
  <si>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</si>
  <si>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</si>
  <si>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</si>
  <si>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</si>
  <si>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</si>
  <si>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</si>
  <si>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</si>
  <si>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</si>
  <si>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</si>
  <si>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</si>
  <si>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</si>
  <si>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</si>
  <si>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</si>
  <si>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</si>
  <si>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</si>
  <si>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</si>
  <si>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</si>
  <si>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</si>
  <si>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</si>
  <si>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</si>
  <si>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</si>
  <si>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</si>
  <si>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</si>
  <si>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</si>
  <si>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</si>
  <si>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</si>
  <si>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</si>
  <si>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</si>
  <si>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</si>
  <si>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</si>
  <si>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</si>
  <si>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</si>
  <si>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</si>
  <si>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</si>
  <si>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</si>
  <si>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</si>
  <si>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</si>
  <si>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</si>
  <si>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</si>
  <si>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</si>
  <si>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</si>
  <si>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</si>
  <si>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</si>
  <si>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</si>
  <si>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</si>
  <si>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</si>
  <si>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</si>
  <si>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</si>
  <si>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</si>
  <si>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</si>
  <si>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</si>
  <si>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</si>
  <si>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</si>
  <si>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</si>
  <si>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</si>
  <si>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</si>
  <si>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</si>
  <si>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</si>
  <si>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</si>
  <si>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</si>
  <si>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</si>
  <si>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</si>
  <si>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</si>
  <si>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</si>
  <si>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</si>
  <si>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</si>
  <si>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</si>
  <si>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</si>
  <si>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</si>
  <si>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</si>
  <si>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</si>
  <si>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</si>
  <si>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</si>
  <si>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</si>
  <si>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</si>
  <si>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</si>
  <si>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</si>
  <si>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</si>
  <si>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</si>
  <si>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</si>
  <si>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</si>
  <si>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</si>
  <si>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</si>
  <si>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</si>
  <si>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</si>
  <si>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</si>
  <si>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</si>
  <si>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</si>
  <si>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</si>
  <si>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</si>
  <si>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</si>
  <si>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</si>
  <si>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</si>
  <si>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</si>
  <si>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</si>
  <si>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</si>
  <si>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</si>
  <si>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</si>
  <si>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</si>
  <si>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</si>
  <si>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</si>
  <si>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</si>
  <si>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</si>
  <si>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</si>
  <si>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</si>
  <si>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</si>
  <si>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</si>
  <si>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</si>
  <si>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</si>
  <si>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</si>
  <si>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</si>
  <si>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</si>
  <si>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</si>
  <si>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</si>
  <si>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</si>
  <si>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</si>
  <si>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</si>
  <si>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</si>
  <si>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</si>
  <si>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</si>
  <si>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</si>
  <si>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</si>
  <si>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</si>
  <si>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</si>
  <si>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KME SE Group affiliates</t>
  </si>
  <si>
    <t>Klosterstraße 29, 49074 Osnabrück</t>
  </si>
  <si>
    <t>Frank Otten</t>
  </si>
  <si>
    <t>frank.otten@kme.com</t>
  </si>
  <si>
    <t>00495413211509</t>
  </si>
  <si>
    <t>Marco Calamia</t>
  </si>
  <si>
    <t>Director Corporate Metal Procurement</t>
  </si>
  <si>
    <t>marco.calamia@kme.com</t>
  </si>
  <si>
    <t>003905544111</t>
  </si>
  <si>
    <t>100%</t>
  </si>
  <si>
    <t>Questionnaire in accordance with all our needs.</t>
  </si>
  <si>
    <t>KME SE on behalf of KME Group affialiates:  KME SE: HRB 213357</t>
  </si>
  <si>
    <t>Manufacturing Companies:
KME Germany GmbH, KME Italy S.p.A., 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t>
  </si>
  <si>
    <t>recycled</t>
  </si>
  <si>
    <t>Certification by the Copper Mark: Site that participated in the Copper Mark Assurance Framework committed to demonstrate responsible production practices through an independent third party assessment; Improvement plan in progress</t>
  </si>
  <si>
    <t>Certification by the Copper Mark: Site that participated in the Copper Mark Assurance Framework committed to demonstrate responsible production practices through an independent third party assessment: Fully meets for all applicable criteria</t>
  </si>
  <si>
    <t>Certification by the Copper Mark: Site that participated in the Copper Mark Assurance Framework committed to demonstrate responsible production practices through an independent third party assessment: Fully meets for all applicable criteria.</t>
  </si>
  <si>
    <t>Certification by the Copper Mark: Assurance of responsible sourcing practices in accordance with the OECD Due Diligence Guidance:</t>
  </si>
  <si>
    <t>Aurubis Lünen, Aurubis Beerse; Certification by the Copper Mark: Site that participated in the Copper Mark Assurance Framework committed to demonstrate responsible production practices through an independent third party assessment: Fully meets for all applicable criteria</t>
  </si>
  <si>
    <t>Montanwerke Brixlegg AG</t>
  </si>
  <si>
    <t>Umicore N.V.</t>
  </si>
  <si>
    <t>Kazzinc</t>
  </si>
  <si>
    <t>Ust-Kamenogorsk</t>
  </si>
  <si>
    <t>East-Kazahstan</t>
  </si>
  <si>
    <t>Ridder and Altay</t>
  </si>
  <si>
    <t>Kazahstan</t>
  </si>
  <si>
    <t>Nickelhuette Aue GmbH</t>
  </si>
  <si>
    <t>n.a.</t>
  </si>
  <si>
    <t>Aue-Bad Schlema</t>
  </si>
  <si>
    <t>Saxony</t>
  </si>
  <si>
    <t>Vale - Long Harbour Processing Plant</t>
  </si>
  <si>
    <t>La Sino - Congolaise Des Mines Societe Anonyme</t>
  </si>
  <si>
    <t xml:space="preserve">Ganzhou Tengyuan Cobalt </t>
  </si>
  <si>
    <t>La Compagnie Miniere De Kambove SAS</t>
  </si>
  <si>
    <t>LME Passport</t>
  </si>
  <si>
    <t>Site-specific risk assessment performed (document-review) and classified as acceptable</t>
  </si>
  <si>
    <t>Conformant Smelter according to RMI</t>
  </si>
  <si>
    <t>Regarding conformance refer to CID003584 and www.saladeimprensa.vale.com/long-harbour</t>
  </si>
  <si>
    <t>https://www.kme.com/fileadmin/DOWNLOADCENTER/ABOUT%20US/5%20Corporate/2025.08_KME_Responsible_Sourcing___Supply_Chain_Due_Diligence_ENG.pdf</t>
  </si>
  <si>
    <t>Evaluation of RMAP listed smelters and individual survey.</t>
  </si>
  <si>
    <t>If deemed necessary by the Responsible Sourcing Team, an independent thrid-party audit is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</si>
</sst>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2">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me.com/fileadmin/DOWNLOADCENTER/ABOUT%20US/5%20Corporate/2025.08_KME_Responsible_Sourcing___Supply_Chain_Due_Diligence_ENG.pdf" TargetMode="External"/><Relationship Id="rId2" Type="http://schemas.openxmlformats.org/officeDocument/2006/relationships/hyperlink" Target="mailto:marco.calamia@kme.com" TargetMode="External"/><Relationship Id="rId1" Type="http://schemas.openxmlformats.org/officeDocument/2006/relationships/hyperlink" Target="mailto:frank.otten@km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6"/>
      <c r="B4" s="179"/>
    </row>
    <row r="5" spans="1:2" ht="42" customHeight="1">
      <c r="A5" s="217"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6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649999999999999" customHeight="1">
      <c r="A22" s="216"/>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6"/>
      <c r="B35" s="179"/>
    </row>
    <row r="36" spans="1:2" ht="68.650000000000006"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149999999999999" customHeight="1">
      <c r="A45" s="216"/>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1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6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15"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6"/>
      <c r="B64" s="179"/>
    </row>
    <row r="65" spans="1:2" ht="30">
      <c r="A65" s="217"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6"/>
      <c r="B79" s="179"/>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6"/>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38" customWidth="1"/>
    <col min="6" max="6" width="61.75" style="239"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38" t="s">
        <v>363</v>
      </c>
      <c r="F1" s="239" t="s">
        <v>364</v>
      </c>
      <c r="G1" s="126" t="s">
        <v>365</v>
      </c>
      <c r="H1" s="274" t="s">
        <v>366</v>
      </c>
      <c r="I1" s="188" t="s">
        <v>18438</v>
      </c>
    </row>
    <row r="2" spans="1:9" ht="42.75">
      <c r="A2" s="126" t="str">
        <f>B2&amp;C2</f>
        <v>InstructionsA1</v>
      </c>
      <c r="B2" s="126" t="s">
        <v>367</v>
      </c>
      <c r="C2" s="126" t="s">
        <v>368</v>
      </c>
      <c r="D2" s="126" t="s">
        <v>369</v>
      </c>
      <c r="E2" s="238" t="s">
        <v>370</v>
      </c>
      <c r="F2" s="239" t="s">
        <v>371</v>
      </c>
      <c r="G2" s="126" t="s">
        <v>369</v>
      </c>
      <c r="H2" s="274" t="s">
        <v>369</v>
      </c>
      <c r="I2" s="274" t="s">
        <v>369</v>
      </c>
    </row>
    <row r="3" spans="1:9">
      <c r="A3" s="126" t="str">
        <f t="shared" ref="A3:A84" si="0">B3&amp;C3</f>
        <v>InstructionsA2</v>
      </c>
      <c r="B3" s="126" t="s">
        <v>367</v>
      </c>
      <c r="C3" s="126" t="s">
        <v>372</v>
      </c>
      <c r="D3" s="126" t="s">
        <v>373</v>
      </c>
      <c r="E3" s="238" t="s">
        <v>374</v>
      </c>
      <c r="F3" s="239" t="s">
        <v>375</v>
      </c>
      <c r="G3" s="126" t="s">
        <v>376</v>
      </c>
      <c r="H3" s="274" t="s">
        <v>373</v>
      </c>
      <c r="I3" s="188" t="s">
        <v>18439</v>
      </c>
    </row>
    <row r="4" spans="1:9" ht="293.64999999999998" customHeight="1">
      <c r="A4" s="126" t="str">
        <f t="shared" si="0"/>
        <v>InstructionsA3</v>
      </c>
      <c r="B4" s="126" t="s">
        <v>367</v>
      </c>
      <c r="C4" s="126" t="s">
        <v>377</v>
      </c>
      <c r="D4" s="126" t="s">
        <v>19260</v>
      </c>
      <c r="E4" s="238" t="s">
        <v>378</v>
      </c>
      <c r="F4" s="239" t="s">
        <v>379</v>
      </c>
      <c r="G4" s="240" t="s">
        <v>380</v>
      </c>
      <c r="H4" s="275" t="s">
        <v>18508</v>
      </c>
      <c r="I4" s="126" t="s">
        <v>18539</v>
      </c>
    </row>
    <row r="5" spans="1:9" ht="40.5" customHeight="1">
      <c r="A5" s="126" t="str">
        <f t="shared" si="0"/>
        <v>InstructionsA5</v>
      </c>
      <c r="B5" s="126" t="s">
        <v>367</v>
      </c>
      <c r="C5" s="126" t="s">
        <v>381</v>
      </c>
      <c r="D5" s="126" t="s">
        <v>19380</v>
      </c>
      <c r="E5" s="238" t="s">
        <v>19375</v>
      </c>
      <c r="F5" s="239" t="s">
        <v>19376</v>
      </c>
      <c r="G5" s="126" t="s">
        <v>19377</v>
      </c>
      <c r="H5" s="274" t="s">
        <v>19378</v>
      </c>
      <c r="I5" s="126" t="s">
        <v>19379</v>
      </c>
    </row>
    <row r="6" spans="1:9">
      <c r="A6" s="126" t="str">
        <f t="shared" si="0"/>
        <v>InstructionsA6</v>
      </c>
      <c r="B6" s="126" t="s">
        <v>367</v>
      </c>
      <c r="C6" s="126" t="s">
        <v>382</v>
      </c>
      <c r="D6" s="126" t="s">
        <v>383</v>
      </c>
      <c r="E6" s="238" t="s">
        <v>384</v>
      </c>
      <c r="F6" s="239" t="s">
        <v>385</v>
      </c>
      <c r="G6" s="126" t="s">
        <v>386</v>
      </c>
      <c r="H6" s="276" t="s">
        <v>387</v>
      </c>
      <c r="I6" s="126" t="s">
        <v>18440</v>
      </c>
    </row>
    <row r="7" spans="1:9" ht="86.25" customHeight="1">
      <c r="A7" s="126" t="str">
        <f t="shared" si="0"/>
        <v>InstructionsA7</v>
      </c>
      <c r="B7" s="126" t="s">
        <v>367</v>
      </c>
      <c r="C7" s="126" t="s">
        <v>388</v>
      </c>
      <c r="D7" s="126" t="s">
        <v>389</v>
      </c>
      <c r="E7" s="238" t="s">
        <v>390</v>
      </c>
      <c r="F7" s="239" t="s">
        <v>391</v>
      </c>
      <c r="G7" s="126" t="s">
        <v>392</v>
      </c>
      <c r="H7" s="274" t="s">
        <v>393</v>
      </c>
      <c r="I7" s="126" t="s">
        <v>18441</v>
      </c>
    </row>
    <row r="8" spans="1:9" ht="409.5">
      <c r="A8" s="126" t="str">
        <f t="shared" si="0"/>
        <v>InstructionsA8</v>
      </c>
      <c r="B8" s="126" t="s">
        <v>367</v>
      </c>
      <c r="C8" s="126" t="s">
        <v>394</v>
      </c>
      <c r="D8" s="126" t="s">
        <v>19979</v>
      </c>
      <c r="E8" s="238" t="s">
        <v>19975</v>
      </c>
      <c r="F8" s="239" t="s">
        <v>19976</v>
      </c>
      <c r="G8" s="126" t="s">
        <v>19974</v>
      </c>
      <c r="H8" s="274" t="s">
        <v>19977</v>
      </c>
      <c r="I8" s="100" t="s">
        <v>19978</v>
      </c>
    </row>
    <row r="9" spans="1:9" ht="128.25">
      <c r="A9" s="126" t="str">
        <f t="shared" ref="A9" si="1">B9&amp;C9</f>
        <v>InstructionsA9</v>
      </c>
      <c r="B9" s="126" t="s">
        <v>367</v>
      </c>
      <c r="C9" s="126" t="s">
        <v>395</v>
      </c>
      <c r="D9" s="126" t="s">
        <v>19324</v>
      </c>
      <c r="E9" s="238" t="s">
        <v>19482</v>
      </c>
      <c r="F9" s="239" t="s">
        <v>19959</v>
      </c>
      <c r="G9" s="126" t="s">
        <v>19960</v>
      </c>
      <c r="H9" s="274" t="s">
        <v>19961</v>
      </c>
      <c r="I9" s="100" t="s">
        <v>19962</v>
      </c>
    </row>
    <row r="10" spans="1:9" ht="57">
      <c r="A10" s="126" t="str">
        <f t="shared" si="0"/>
        <v>InstructionsA10</v>
      </c>
      <c r="B10" s="126" t="s">
        <v>367</v>
      </c>
      <c r="C10" s="126" t="s">
        <v>396</v>
      </c>
      <c r="D10" s="126" t="s">
        <v>19325</v>
      </c>
      <c r="E10" s="238" t="s">
        <v>19991</v>
      </c>
      <c r="F10" s="239" t="s">
        <v>20003</v>
      </c>
      <c r="G10" s="126" t="s">
        <v>20015</v>
      </c>
      <c r="H10" s="274" t="s">
        <v>20027</v>
      </c>
      <c r="I10" s="126" t="s">
        <v>20040</v>
      </c>
    </row>
    <row r="11" spans="1:9" ht="40.5">
      <c r="A11" s="126" t="str">
        <f>B11&amp;C11</f>
        <v>InstructionsA11</v>
      </c>
      <c r="B11" s="126" t="s">
        <v>367</v>
      </c>
      <c r="C11" s="126" t="s">
        <v>397</v>
      </c>
      <c r="D11" s="126" t="s">
        <v>19326</v>
      </c>
      <c r="E11" s="238" t="s">
        <v>19992</v>
      </c>
      <c r="F11" s="239" t="s">
        <v>20004</v>
      </c>
      <c r="G11" s="126" t="s">
        <v>20016</v>
      </c>
      <c r="H11" s="274" t="s">
        <v>20028</v>
      </c>
      <c r="I11" s="126" t="s">
        <v>20039</v>
      </c>
    </row>
    <row r="12" spans="1:9" ht="45">
      <c r="A12" s="126" t="str">
        <f t="shared" si="0"/>
        <v>InstructionsA12</v>
      </c>
      <c r="B12" s="126" t="s">
        <v>367</v>
      </c>
      <c r="C12" s="126" t="s">
        <v>398</v>
      </c>
      <c r="D12" s="126" t="s">
        <v>19327</v>
      </c>
      <c r="E12" s="219" t="s">
        <v>19993</v>
      </c>
      <c r="F12" s="241" t="s">
        <v>20005</v>
      </c>
      <c r="G12" s="126" t="s">
        <v>20017</v>
      </c>
      <c r="H12" s="274" t="s">
        <v>20029</v>
      </c>
      <c r="I12" s="126" t="s">
        <v>20041</v>
      </c>
    </row>
    <row r="13" spans="1:9" ht="42.75">
      <c r="A13" s="126" t="str">
        <f t="shared" si="0"/>
        <v>InstructionsA13</v>
      </c>
      <c r="B13" s="126" t="s">
        <v>367</v>
      </c>
      <c r="C13" s="126" t="s">
        <v>399</v>
      </c>
      <c r="D13" s="126" t="s">
        <v>19328</v>
      </c>
      <c r="E13" s="238" t="s">
        <v>19994</v>
      </c>
      <c r="F13" s="239" t="s">
        <v>20006</v>
      </c>
      <c r="G13" s="126" t="s">
        <v>20018</v>
      </c>
      <c r="H13" s="274" t="s">
        <v>20030</v>
      </c>
      <c r="I13" s="126" t="s">
        <v>20042</v>
      </c>
    </row>
    <row r="14" spans="1:9" ht="71.25">
      <c r="A14" s="126" t="str">
        <f t="shared" si="0"/>
        <v>InstructionsA14</v>
      </c>
      <c r="B14" s="126" t="s">
        <v>367</v>
      </c>
      <c r="C14" s="126" t="s">
        <v>400</v>
      </c>
      <c r="D14" s="126" t="s">
        <v>19329</v>
      </c>
      <c r="E14" s="219" t="s">
        <v>19995</v>
      </c>
      <c r="F14" s="241" t="s">
        <v>20007</v>
      </c>
      <c r="G14" s="126" t="s">
        <v>20019</v>
      </c>
      <c r="H14" s="274" t="s">
        <v>20031</v>
      </c>
      <c r="I14" s="126" t="s">
        <v>20043</v>
      </c>
    </row>
    <row r="15" spans="1:9" ht="31.5" customHeight="1">
      <c r="A15" s="126" t="str">
        <f t="shared" si="0"/>
        <v>InstructionsA15</v>
      </c>
      <c r="B15" s="126" t="s">
        <v>367</v>
      </c>
      <c r="C15" s="126" t="s">
        <v>401</v>
      </c>
      <c r="D15" s="126" t="s">
        <v>19330</v>
      </c>
      <c r="E15" s="238" t="s">
        <v>19996</v>
      </c>
      <c r="F15" s="239" t="s">
        <v>20008</v>
      </c>
      <c r="G15" s="126" t="s">
        <v>20020</v>
      </c>
      <c r="H15" s="274" t="s">
        <v>20032</v>
      </c>
      <c r="I15" s="126" t="s">
        <v>20044</v>
      </c>
    </row>
    <row r="16" spans="1:9" ht="99.75">
      <c r="A16" s="126" t="str">
        <f t="shared" si="0"/>
        <v>InstructionsA16</v>
      </c>
      <c r="B16" s="126" t="s">
        <v>367</v>
      </c>
      <c r="C16" s="126" t="s">
        <v>402</v>
      </c>
      <c r="D16" s="126" t="s">
        <v>19331</v>
      </c>
      <c r="E16" s="238" t="s">
        <v>19997</v>
      </c>
      <c r="F16" s="239" t="s">
        <v>20009</v>
      </c>
      <c r="G16" s="126" t="s">
        <v>20021</v>
      </c>
      <c r="H16" s="274" t="s">
        <v>20033</v>
      </c>
      <c r="I16" s="126" t="s">
        <v>20045</v>
      </c>
    </row>
    <row r="17" spans="1:9" ht="45">
      <c r="A17" s="126" t="str">
        <f t="shared" si="0"/>
        <v>InstructionsA17</v>
      </c>
      <c r="B17" s="126" t="s">
        <v>367</v>
      </c>
      <c r="C17" s="126" t="s">
        <v>403</v>
      </c>
      <c r="D17" s="126" t="s">
        <v>19332</v>
      </c>
      <c r="E17" s="219" t="s">
        <v>19998</v>
      </c>
      <c r="F17" s="241" t="s">
        <v>20010</v>
      </c>
      <c r="G17" s="126" t="s">
        <v>20022</v>
      </c>
      <c r="H17" s="274" t="s">
        <v>20034</v>
      </c>
      <c r="I17" s="126" t="s">
        <v>20046</v>
      </c>
    </row>
    <row r="18" spans="1:9" ht="85.5">
      <c r="A18" s="126" t="str">
        <f t="shared" si="0"/>
        <v>InstructionsA18</v>
      </c>
      <c r="B18" s="126" t="s">
        <v>367</v>
      </c>
      <c r="C18" s="126" t="s">
        <v>404</v>
      </c>
      <c r="D18" s="126" t="s">
        <v>19333</v>
      </c>
      <c r="E18" s="238" t="s">
        <v>19999</v>
      </c>
      <c r="F18" s="239" t="s">
        <v>20011</v>
      </c>
      <c r="G18" s="126" t="s">
        <v>20023</v>
      </c>
      <c r="H18" s="274" t="s">
        <v>20035</v>
      </c>
      <c r="I18" s="126" t="s">
        <v>20047</v>
      </c>
    </row>
    <row r="19" spans="1:9" ht="45">
      <c r="A19" s="126" t="str">
        <f>B19&amp;C19</f>
        <v>InstructionsA19</v>
      </c>
      <c r="B19" s="126" t="s">
        <v>367</v>
      </c>
      <c r="C19" s="126" t="s">
        <v>405</v>
      </c>
      <c r="D19" s="126" t="s">
        <v>19334</v>
      </c>
      <c r="E19" s="126" t="s">
        <v>20000</v>
      </c>
      <c r="F19" s="241" t="s">
        <v>20012</v>
      </c>
      <c r="G19" s="126" t="s">
        <v>20024</v>
      </c>
      <c r="H19" s="274" t="s">
        <v>20036</v>
      </c>
      <c r="I19" s="126" t="s">
        <v>20048</v>
      </c>
    </row>
    <row r="20" spans="1:9" ht="42.75">
      <c r="A20" s="126" t="str">
        <f t="shared" si="0"/>
        <v>InstructionsA20</v>
      </c>
      <c r="B20" s="126" t="s">
        <v>367</v>
      </c>
      <c r="C20" s="126" t="s">
        <v>406</v>
      </c>
      <c r="D20" s="126" t="s">
        <v>19335</v>
      </c>
      <c r="E20" s="238" t="s">
        <v>20001</v>
      </c>
      <c r="F20" s="239" t="s">
        <v>20013</v>
      </c>
      <c r="G20" s="126" t="s">
        <v>20025</v>
      </c>
      <c r="H20" s="277" t="s">
        <v>20037</v>
      </c>
      <c r="I20" s="126" t="s">
        <v>20049</v>
      </c>
    </row>
    <row r="21" spans="1:9" ht="42.75">
      <c r="A21" s="126" t="str">
        <f t="shared" si="0"/>
        <v>InstructionsA21</v>
      </c>
      <c r="B21" s="126" t="s">
        <v>367</v>
      </c>
      <c r="C21" s="126" t="s">
        <v>19337</v>
      </c>
      <c r="D21" s="126" t="s">
        <v>19336</v>
      </c>
      <c r="E21" s="238" t="s">
        <v>20002</v>
      </c>
      <c r="F21" s="239" t="s">
        <v>20014</v>
      </c>
      <c r="G21" s="126" t="s">
        <v>20026</v>
      </c>
      <c r="H21" s="274" t="s">
        <v>20038</v>
      </c>
      <c r="I21" s="126" t="s">
        <v>20050</v>
      </c>
    </row>
    <row r="22" spans="1:9" ht="54.75" customHeight="1">
      <c r="A22" s="126" t="str">
        <f t="shared" si="0"/>
        <v>InstructionsA23</v>
      </c>
      <c r="B22" s="126" t="s">
        <v>367</v>
      </c>
      <c r="C22" s="126" t="s">
        <v>407</v>
      </c>
      <c r="D22" s="126" t="s">
        <v>19381</v>
      </c>
      <c r="E22" s="238" t="s">
        <v>19382</v>
      </c>
      <c r="F22" s="239" t="s">
        <v>19383</v>
      </c>
      <c r="G22" s="126" t="s">
        <v>19384</v>
      </c>
      <c r="H22" s="277" t="s">
        <v>19385</v>
      </c>
      <c r="I22" s="376" t="s">
        <v>19386</v>
      </c>
    </row>
    <row r="23" spans="1:9" ht="142.5">
      <c r="A23" s="126" t="str">
        <f t="shared" si="0"/>
        <v>InstructionsA24</v>
      </c>
      <c r="B23" s="126" t="s">
        <v>367</v>
      </c>
      <c r="C23" s="126" t="s">
        <v>408</v>
      </c>
      <c r="D23" s="126" t="s">
        <v>19374</v>
      </c>
      <c r="E23" s="238" t="s">
        <v>19483</v>
      </c>
      <c r="F23" s="239" t="s">
        <v>19484</v>
      </c>
      <c r="G23" s="240" t="s">
        <v>19485</v>
      </c>
      <c r="H23" s="277" t="s">
        <v>19486</v>
      </c>
      <c r="I23" s="126" t="s">
        <v>19487</v>
      </c>
    </row>
    <row r="24" spans="1:9" ht="42.75">
      <c r="A24" s="126" t="str">
        <f>B24&amp;C24</f>
        <v>InstructionsA25</v>
      </c>
      <c r="B24" s="126" t="s">
        <v>367</v>
      </c>
      <c r="C24" s="126" t="s">
        <v>414</v>
      </c>
      <c r="D24" s="126" t="s">
        <v>409</v>
      </c>
      <c r="E24" s="238" t="s">
        <v>410</v>
      </c>
      <c r="F24" s="239" t="s">
        <v>411</v>
      </c>
      <c r="G24" s="126" t="s">
        <v>412</v>
      </c>
      <c r="H24" s="277" t="s">
        <v>413</v>
      </c>
      <c r="I24" s="126" t="s">
        <v>18442</v>
      </c>
    </row>
    <row r="25" spans="1:9" ht="114">
      <c r="A25" s="126" t="str">
        <f t="shared" si="0"/>
        <v>InstructionsA26</v>
      </c>
      <c r="B25" s="126" t="s">
        <v>367</v>
      </c>
      <c r="C25" s="126" t="s">
        <v>415</v>
      </c>
      <c r="D25" s="126" t="s">
        <v>19259</v>
      </c>
      <c r="E25" s="238" t="s">
        <v>19488</v>
      </c>
      <c r="F25" s="269" t="s">
        <v>19492</v>
      </c>
      <c r="G25" s="126" t="s">
        <v>19489</v>
      </c>
      <c r="H25" s="274" t="s">
        <v>19490</v>
      </c>
      <c r="I25" s="126" t="s">
        <v>19491</v>
      </c>
    </row>
    <row r="26" spans="1:9" ht="256.5">
      <c r="A26" s="126" t="str">
        <f t="shared" si="0"/>
        <v>InstructionsA27</v>
      </c>
      <c r="B26" s="126" t="s">
        <v>367</v>
      </c>
      <c r="C26" s="126" t="s">
        <v>416</v>
      </c>
      <c r="D26" s="126" t="s">
        <v>19493</v>
      </c>
      <c r="E26" s="242" t="s">
        <v>19494</v>
      </c>
      <c r="F26" s="269" t="s">
        <v>19871</v>
      </c>
      <c r="G26" s="126" t="s">
        <v>19506</v>
      </c>
      <c r="H26" s="274" t="s">
        <v>19495</v>
      </c>
      <c r="I26" s="126" t="s">
        <v>19496</v>
      </c>
    </row>
    <row r="27" spans="1:9" ht="57">
      <c r="A27" s="126" t="str">
        <f t="shared" si="0"/>
        <v>InstructionsA28</v>
      </c>
      <c r="B27" s="126" t="s">
        <v>367</v>
      </c>
      <c r="C27" s="126" t="s">
        <v>422</v>
      </c>
      <c r="D27" s="126" t="s">
        <v>417</v>
      </c>
      <c r="E27" s="238" t="s">
        <v>418</v>
      </c>
      <c r="F27" s="239" t="s">
        <v>419</v>
      </c>
      <c r="G27" s="126" t="s">
        <v>420</v>
      </c>
      <c r="H27" s="274" t="s">
        <v>421</v>
      </c>
      <c r="I27" s="126" t="s">
        <v>18443</v>
      </c>
    </row>
    <row r="28" spans="1:9" ht="409.5">
      <c r="A28" s="126" t="str">
        <f t="shared" si="0"/>
        <v>InstructionsA29</v>
      </c>
      <c r="B28" s="126" t="s">
        <v>367</v>
      </c>
      <c r="C28" s="126" t="s">
        <v>423</v>
      </c>
      <c r="D28" s="126" t="s">
        <v>19261</v>
      </c>
      <c r="E28" s="379" t="s">
        <v>19497</v>
      </c>
      <c r="F28" s="239" t="s">
        <v>19872</v>
      </c>
      <c r="G28" s="126" t="s">
        <v>19504</v>
      </c>
      <c r="H28" s="274" t="s">
        <v>19498</v>
      </c>
      <c r="I28" s="126" t="s">
        <v>19499</v>
      </c>
    </row>
    <row r="29" spans="1:9" ht="348" customHeight="1">
      <c r="A29" s="126" t="str">
        <f t="shared" ref="A29:A33" si="2">B29&amp;C29</f>
        <v>InstructionsA30</v>
      </c>
      <c r="B29" s="126" t="s">
        <v>367</v>
      </c>
      <c r="C29" s="126" t="s">
        <v>424</v>
      </c>
      <c r="D29" s="126" t="s">
        <v>19500</v>
      </c>
      <c r="E29" s="242" t="s">
        <v>19501</v>
      </c>
      <c r="F29" s="243" t="s">
        <v>19873</v>
      </c>
      <c r="G29" s="126" t="s">
        <v>19505</v>
      </c>
      <c r="H29" s="274" t="s">
        <v>19503</v>
      </c>
      <c r="I29" s="126" t="s">
        <v>19502</v>
      </c>
    </row>
    <row r="30" spans="1:9" ht="270.75">
      <c r="A30" s="126" t="str">
        <f t="shared" si="2"/>
        <v>InstructionsA31</v>
      </c>
      <c r="B30" s="126" t="s">
        <v>367</v>
      </c>
      <c r="C30" s="126" t="s">
        <v>425</v>
      </c>
      <c r="D30" s="126" t="s">
        <v>19321</v>
      </c>
      <c r="E30" s="379" t="s">
        <v>19875</v>
      </c>
      <c r="F30" s="239" t="s">
        <v>19874</v>
      </c>
      <c r="G30" s="126" t="s">
        <v>19876</v>
      </c>
      <c r="H30" s="274" t="s">
        <v>19877</v>
      </c>
      <c r="I30" s="126" t="s">
        <v>19878</v>
      </c>
    </row>
    <row r="31" spans="1:9" ht="270.75">
      <c r="A31" s="126" t="str">
        <f t="shared" si="2"/>
        <v>InstructionsA32</v>
      </c>
      <c r="B31" s="126" t="s">
        <v>367</v>
      </c>
      <c r="C31" s="126" t="s">
        <v>426</v>
      </c>
      <c r="D31" s="126" t="s">
        <v>19322</v>
      </c>
      <c r="E31" s="126" t="s">
        <v>19880</v>
      </c>
      <c r="F31" s="243" t="s">
        <v>19879</v>
      </c>
      <c r="G31" s="126" t="s">
        <v>19881</v>
      </c>
      <c r="H31" s="274" t="s">
        <v>19882</v>
      </c>
      <c r="I31" s="126" t="s">
        <v>19883</v>
      </c>
    </row>
    <row r="32" spans="1:9" ht="156.75">
      <c r="A32" s="126" t="str">
        <f t="shared" si="2"/>
        <v>InstructionsA33</v>
      </c>
      <c r="B32" s="126" t="s">
        <v>367</v>
      </c>
      <c r="C32" s="126" t="s">
        <v>427</v>
      </c>
      <c r="D32" s="126" t="s">
        <v>19263</v>
      </c>
      <c r="E32" s="379" t="s">
        <v>19507</v>
      </c>
      <c r="F32" s="243" t="s">
        <v>19884</v>
      </c>
      <c r="G32" s="126" t="s">
        <v>19508</v>
      </c>
      <c r="H32" s="274" t="s">
        <v>19509</v>
      </c>
      <c r="I32" s="126" t="s">
        <v>19510</v>
      </c>
    </row>
    <row r="33" spans="1:9" ht="156.75">
      <c r="A33" s="126" t="str">
        <f t="shared" si="2"/>
        <v>InstructionsA34</v>
      </c>
      <c r="B33" s="126" t="s">
        <v>367</v>
      </c>
      <c r="C33" s="126" t="s">
        <v>19338</v>
      </c>
      <c r="D33" s="244" t="s">
        <v>19264</v>
      </c>
      <c r="E33" s="242" t="s">
        <v>19511</v>
      </c>
      <c r="F33" s="243" t="s">
        <v>19885</v>
      </c>
      <c r="G33" s="126" t="s">
        <v>19512</v>
      </c>
      <c r="H33" s="274" t="s">
        <v>19513</v>
      </c>
      <c r="I33" s="126" t="s">
        <v>19514</v>
      </c>
    </row>
    <row r="34" spans="1:9" ht="78" customHeight="1">
      <c r="A34" s="126" t="str">
        <f t="shared" si="0"/>
        <v>InstructionsA36</v>
      </c>
      <c r="B34" s="126" t="s">
        <v>367</v>
      </c>
      <c r="C34" s="126" t="s">
        <v>428</v>
      </c>
      <c r="D34" s="126" t="s">
        <v>19387</v>
      </c>
      <c r="E34" s="379" t="s">
        <v>19515</v>
      </c>
      <c r="F34" s="243" t="s">
        <v>19886</v>
      </c>
      <c r="G34" s="246" t="s">
        <v>19516</v>
      </c>
      <c r="H34" s="274" t="s">
        <v>19517</v>
      </c>
      <c r="I34" s="126" t="s">
        <v>19518</v>
      </c>
    </row>
    <row r="35" spans="1:9" ht="327.75">
      <c r="A35" s="126" t="str">
        <f t="shared" si="0"/>
        <v>InstructionsA37</v>
      </c>
      <c r="B35" s="126" t="s">
        <v>367</v>
      </c>
      <c r="C35" s="126" t="s">
        <v>429</v>
      </c>
      <c r="D35" s="126" t="s">
        <v>19262</v>
      </c>
      <c r="E35" s="238" t="s">
        <v>19519</v>
      </c>
      <c r="F35" s="239" t="s">
        <v>19887</v>
      </c>
      <c r="G35" s="246" t="s">
        <v>19520</v>
      </c>
      <c r="H35" s="274" t="s">
        <v>19521</v>
      </c>
      <c r="I35" s="126" t="s">
        <v>19522</v>
      </c>
    </row>
    <row r="36" spans="1:9" ht="71.25">
      <c r="A36" s="126" t="str">
        <f t="shared" si="0"/>
        <v>InstructionsA38</v>
      </c>
      <c r="B36" s="126" t="s">
        <v>367</v>
      </c>
      <c r="C36" s="126" t="s">
        <v>434</v>
      </c>
      <c r="D36" s="126" t="s">
        <v>19265</v>
      </c>
      <c r="E36" s="242" t="s">
        <v>430</v>
      </c>
      <c r="F36" s="269" t="s">
        <v>431</v>
      </c>
      <c r="G36" s="126" t="s">
        <v>432</v>
      </c>
      <c r="H36" s="274" t="s">
        <v>433</v>
      </c>
      <c r="I36" s="126" t="s">
        <v>18444</v>
      </c>
    </row>
    <row r="37" spans="1:9" ht="99.75">
      <c r="A37" s="126" t="str">
        <f t="shared" si="0"/>
        <v>InstructionsA39</v>
      </c>
      <c r="B37" s="126" t="s">
        <v>367</v>
      </c>
      <c r="C37" s="126" t="s">
        <v>435</v>
      </c>
      <c r="D37" s="126" t="s">
        <v>19266</v>
      </c>
      <c r="E37" s="242" t="s">
        <v>19524</v>
      </c>
      <c r="F37" s="269" t="s">
        <v>19525</v>
      </c>
      <c r="G37" s="126" t="s">
        <v>19527</v>
      </c>
      <c r="H37" s="274" t="s">
        <v>19529</v>
      </c>
      <c r="I37" s="126" t="s">
        <v>19531</v>
      </c>
    </row>
    <row r="38" spans="1:9" ht="142.5">
      <c r="A38" s="126" t="str">
        <f t="shared" si="0"/>
        <v>InstructionsA40</v>
      </c>
      <c r="B38" s="126" t="s">
        <v>367</v>
      </c>
      <c r="C38" s="126" t="s">
        <v>436</v>
      </c>
      <c r="D38" s="126" t="s">
        <v>19267</v>
      </c>
      <c r="E38" s="379" t="s">
        <v>19523</v>
      </c>
      <c r="F38" s="270" t="s">
        <v>19888</v>
      </c>
      <c r="G38" s="126" t="s">
        <v>19526</v>
      </c>
      <c r="H38" s="274" t="s">
        <v>19528</v>
      </c>
      <c r="I38" s="126" t="s">
        <v>19530</v>
      </c>
    </row>
    <row r="39" spans="1:9" ht="213.75">
      <c r="A39" s="126" t="str">
        <f t="shared" si="0"/>
        <v>InstructionsA41</v>
      </c>
      <c r="B39" s="126" t="s">
        <v>367</v>
      </c>
      <c r="C39" s="126" t="s">
        <v>442</v>
      </c>
      <c r="D39" s="126" t="s">
        <v>437</v>
      </c>
      <c r="E39" s="245" t="s">
        <v>438</v>
      </c>
      <c r="F39" s="271" t="s">
        <v>439</v>
      </c>
      <c r="G39" s="244" t="s">
        <v>440</v>
      </c>
      <c r="H39" s="274" t="s">
        <v>441</v>
      </c>
      <c r="I39" s="126" t="s">
        <v>18445</v>
      </c>
    </row>
    <row r="40" spans="1:9" ht="256.5">
      <c r="A40" s="126" t="str">
        <f>B40&amp;C40</f>
        <v>InstructionsA42</v>
      </c>
      <c r="B40" s="126" t="s">
        <v>367</v>
      </c>
      <c r="C40" s="126" t="s">
        <v>448</v>
      </c>
      <c r="D40" s="126" t="s">
        <v>443</v>
      </c>
      <c r="E40" s="245" t="s">
        <v>444</v>
      </c>
      <c r="F40" s="271" t="s">
        <v>445</v>
      </c>
      <c r="G40" s="247" t="s">
        <v>446</v>
      </c>
      <c r="H40" s="278" t="s">
        <v>447</v>
      </c>
      <c r="I40" s="126" t="s">
        <v>18446</v>
      </c>
    </row>
    <row r="41" spans="1:9" ht="228">
      <c r="A41" s="126" t="str">
        <f>B41&amp;C41</f>
        <v>InstructionsA43</v>
      </c>
      <c r="B41" s="126" t="s">
        <v>367</v>
      </c>
      <c r="C41" s="126" t="s">
        <v>454</v>
      </c>
      <c r="D41" s="126" t="s">
        <v>449</v>
      </c>
      <c r="E41" s="238" t="s">
        <v>450</v>
      </c>
      <c r="F41" s="269" t="s">
        <v>451</v>
      </c>
      <c r="G41" s="126" t="s">
        <v>452</v>
      </c>
      <c r="H41" s="274" t="s">
        <v>453</v>
      </c>
      <c r="I41" s="126" t="s">
        <v>18447</v>
      </c>
    </row>
    <row r="42" spans="1:9" ht="99.75">
      <c r="A42" s="126" t="str">
        <f t="shared" si="0"/>
        <v>InstructionsA44</v>
      </c>
      <c r="B42" s="126" t="s">
        <v>367</v>
      </c>
      <c r="C42" s="126" t="s">
        <v>19339</v>
      </c>
      <c r="D42" s="126" t="s">
        <v>455</v>
      </c>
      <c r="E42" s="238" t="s">
        <v>456</v>
      </c>
      <c r="F42" s="269" t="s">
        <v>19533</v>
      </c>
      <c r="G42" s="126" t="s">
        <v>457</v>
      </c>
      <c r="H42" s="274" t="s">
        <v>458</v>
      </c>
      <c r="I42" s="126" t="s">
        <v>18448</v>
      </c>
    </row>
    <row r="43" spans="1:9" ht="71.25">
      <c r="A43" s="126" t="str">
        <f t="shared" si="0"/>
        <v>InstructionsA46</v>
      </c>
      <c r="B43" s="126" t="s">
        <v>367</v>
      </c>
      <c r="C43" s="126" t="s">
        <v>464</v>
      </c>
      <c r="D43" s="126" t="s">
        <v>459</v>
      </c>
      <c r="E43" s="238" t="s">
        <v>460</v>
      </c>
      <c r="F43" s="239" t="s">
        <v>461</v>
      </c>
      <c r="G43" s="126" t="s">
        <v>462</v>
      </c>
      <c r="H43" s="274" t="s">
        <v>463</v>
      </c>
      <c r="I43" s="126" t="s">
        <v>18449</v>
      </c>
    </row>
    <row r="44" spans="1:9" ht="99.75">
      <c r="A44" s="126" t="str">
        <f t="shared" si="0"/>
        <v>InstructionsA47</v>
      </c>
      <c r="B44" s="126" t="s">
        <v>367</v>
      </c>
      <c r="C44" s="126" t="s">
        <v>19340</v>
      </c>
      <c r="D44" s="126" t="s">
        <v>19268</v>
      </c>
      <c r="E44" s="242" t="s">
        <v>465</v>
      </c>
      <c r="F44" s="269" t="s">
        <v>466</v>
      </c>
      <c r="G44" s="246" t="s">
        <v>467</v>
      </c>
      <c r="H44" s="274" t="s">
        <v>468</v>
      </c>
      <c r="I44" s="126" t="s">
        <v>18450</v>
      </c>
    </row>
    <row r="45" spans="1:9" ht="71.25">
      <c r="A45" s="126" t="str">
        <f t="shared" si="0"/>
        <v>InstructionsA48</v>
      </c>
      <c r="B45" s="232" t="s">
        <v>367</v>
      </c>
      <c r="C45" s="126" t="s">
        <v>469</v>
      </c>
      <c r="D45" s="232" t="s">
        <v>470</v>
      </c>
      <c r="E45" s="238" t="s">
        <v>471</v>
      </c>
      <c r="F45" s="239" t="s">
        <v>472</v>
      </c>
      <c r="G45" s="248" t="s">
        <v>473</v>
      </c>
      <c r="H45" s="274" t="s">
        <v>474</v>
      </c>
      <c r="I45" s="126" t="s">
        <v>18451</v>
      </c>
    </row>
    <row r="46" spans="1:9" ht="85.5">
      <c r="A46" s="126" t="str">
        <f>B46&amp;C46</f>
        <v>InstructionsA49</v>
      </c>
      <c r="B46" s="126" t="s">
        <v>367</v>
      </c>
      <c r="C46" s="126" t="s">
        <v>475</v>
      </c>
      <c r="D46" s="126" t="s">
        <v>19389</v>
      </c>
      <c r="E46" s="126" t="s">
        <v>19532</v>
      </c>
      <c r="F46" s="239" t="s">
        <v>19889</v>
      </c>
      <c r="G46" s="126" t="s">
        <v>19534</v>
      </c>
      <c r="H46" s="277" t="s">
        <v>19535</v>
      </c>
      <c r="I46" s="126" t="s">
        <v>19536</v>
      </c>
    </row>
    <row r="47" spans="1:9" ht="171">
      <c r="A47" s="126" t="str">
        <f t="shared" si="0"/>
        <v>InstructionsA50</v>
      </c>
      <c r="B47" s="126" t="s">
        <v>367</v>
      </c>
      <c r="C47" s="126" t="s">
        <v>476</v>
      </c>
      <c r="D47" s="126" t="s">
        <v>477</v>
      </c>
      <c r="E47" s="272" t="s">
        <v>478</v>
      </c>
      <c r="F47" s="269" t="s">
        <v>479</v>
      </c>
      <c r="G47" s="126" t="s">
        <v>480</v>
      </c>
      <c r="H47" s="274" t="s">
        <v>481</v>
      </c>
      <c r="I47" s="126" t="s">
        <v>18452</v>
      </c>
    </row>
    <row r="48" spans="1:9" ht="85.5">
      <c r="A48" s="126" t="str">
        <f t="shared" si="0"/>
        <v>InstructionsA51</v>
      </c>
      <c r="B48" s="126" t="s">
        <v>367</v>
      </c>
      <c r="C48" s="126" t="s">
        <v>482</v>
      </c>
      <c r="D48" s="126" t="s">
        <v>19388</v>
      </c>
      <c r="E48" s="238" t="s">
        <v>483</v>
      </c>
      <c r="F48" s="239" t="s">
        <v>484</v>
      </c>
      <c r="G48" s="126" t="s">
        <v>485</v>
      </c>
      <c r="H48" s="274" t="s">
        <v>486</v>
      </c>
      <c r="I48" s="126" t="s">
        <v>18453</v>
      </c>
    </row>
    <row r="49" spans="1:9" ht="99.75">
      <c r="A49" s="126" t="str">
        <f t="shared" si="0"/>
        <v>InstructionsA52</v>
      </c>
      <c r="B49" s="126" t="s">
        <v>367</v>
      </c>
      <c r="C49" s="126" t="s">
        <v>487</v>
      </c>
      <c r="D49" s="126" t="s">
        <v>488</v>
      </c>
      <c r="E49" s="238" t="s">
        <v>489</v>
      </c>
      <c r="F49" s="239" t="s">
        <v>490</v>
      </c>
      <c r="G49" s="249" t="s">
        <v>491</v>
      </c>
      <c r="H49" s="274" t="s">
        <v>492</v>
      </c>
      <c r="I49" s="126" t="s">
        <v>18454</v>
      </c>
    </row>
    <row r="50" spans="1:9" ht="128.25">
      <c r="A50" s="126" t="str">
        <f>B50&amp;C50</f>
        <v>InstructionsA53</v>
      </c>
      <c r="B50" s="126" t="s">
        <v>367</v>
      </c>
      <c r="C50" s="126" t="s">
        <v>493</v>
      </c>
      <c r="D50" s="126" t="s">
        <v>494</v>
      </c>
      <c r="E50" s="238" t="s">
        <v>495</v>
      </c>
      <c r="F50" s="239" t="s">
        <v>496</v>
      </c>
      <c r="G50" s="249" t="s">
        <v>497</v>
      </c>
      <c r="H50" s="277" t="s">
        <v>498</v>
      </c>
      <c r="I50" s="126" t="s">
        <v>18455</v>
      </c>
    </row>
    <row r="51" spans="1:9" ht="85.5">
      <c r="A51" s="126" t="str">
        <f>B51&amp;C51</f>
        <v>InstructionsA54</v>
      </c>
      <c r="B51" s="126" t="s">
        <v>367</v>
      </c>
      <c r="C51" s="126" t="s">
        <v>499</v>
      </c>
      <c r="D51" s="126" t="s">
        <v>500</v>
      </c>
      <c r="E51" s="238" t="s">
        <v>501</v>
      </c>
      <c r="F51" s="239" t="s">
        <v>502</v>
      </c>
      <c r="G51" s="249" t="s">
        <v>503</v>
      </c>
      <c r="H51" s="274" t="s">
        <v>504</v>
      </c>
      <c r="I51" s="126" t="s">
        <v>18456</v>
      </c>
    </row>
    <row r="52" spans="1:9" ht="42.75">
      <c r="A52" s="126" t="str">
        <f t="shared" si="0"/>
        <v>InstructionsA55</v>
      </c>
      <c r="B52" s="126" t="s">
        <v>367</v>
      </c>
      <c r="C52" s="126" t="s">
        <v>505</v>
      </c>
      <c r="D52" s="126" t="s">
        <v>506</v>
      </c>
      <c r="E52" s="238" t="s">
        <v>507</v>
      </c>
      <c r="F52" s="239" t="s">
        <v>508</v>
      </c>
      <c r="G52" s="249" t="s">
        <v>509</v>
      </c>
      <c r="H52" s="274" t="s">
        <v>510</v>
      </c>
      <c r="I52" s="126" t="s">
        <v>18457</v>
      </c>
    </row>
    <row r="53" spans="1:9" ht="42.75">
      <c r="A53" s="126" t="str">
        <f t="shared" si="0"/>
        <v>InstructionsA56</v>
      </c>
      <c r="B53" s="126" t="s">
        <v>367</v>
      </c>
      <c r="C53" s="126" t="s">
        <v>511</v>
      </c>
      <c r="D53" s="126" t="s">
        <v>512</v>
      </c>
      <c r="E53" s="238" t="s">
        <v>513</v>
      </c>
      <c r="F53" s="239" t="s">
        <v>514</v>
      </c>
      <c r="G53" s="126" t="s">
        <v>515</v>
      </c>
      <c r="H53" s="274" t="s">
        <v>516</v>
      </c>
      <c r="I53" s="126" t="s">
        <v>18458</v>
      </c>
    </row>
    <row r="54" spans="1:9" ht="71.25">
      <c r="A54" s="126" t="str">
        <f t="shared" si="0"/>
        <v>InstructionsA57</v>
      </c>
      <c r="B54" s="126" t="s">
        <v>367</v>
      </c>
      <c r="C54" s="126" t="s">
        <v>517</v>
      </c>
      <c r="D54" s="126" t="s">
        <v>518</v>
      </c>
      <c r="E54" s="238" t="s">
        <v>519</v>
      </c>
      <c r="F54" s="239" t="s">
        <v>520</v>
      </c>
      <c r="G54" s="250" t="s">
        <v>521</v>
      </c>
      <c r="H54" s="274" t="s">
        <v>522</v>
      </c>
      <c r="I54" s="126" t="s">
        <v>18459</v>
      </c>
    </row>
    <row r="55" spans="1:9" ht="356.25">
      <c r="A55" s="126" t="str">
        <f t="shared" si="0"/>
        <v>InstructionsA58</v>
      </c>
      <c r="B55" s="126" t="s">
        <v>367</v>
      </c>
      <c r="C55" s="126" t="s">
        <v>523</v>
      </c>
      <c r="D55" s="126" t="s">
        <v>524</v>
      </c>
      <c r="E55" s="238" t="s">
        <v>525</v>
      </c>
      <c r="F55" s="239" t="s">
        <v>526</v>
      </c>
      <c r="G55" s="249" t="s">
        <v>527</v>
      </c>
      <c r="H55" s="274" t="s">
        <v>528</v>
      </c>
      <c r="I55" s="126" t="s">
        <v>18466</v>
      </c>
    </row>
    <row r="56" spans="1:9" ht="85.5">
      <c r="A56" s="126" t="str">
        <f t="shared" si="0"/>
        <v>InstructionsA59</v>
      </c>
      <c r="B56" s="126" t="s">
        <v>367</v>
      </c>
      <c r="C56" s="126" t="s">
        <v>529</v>
      </c>
      <c r="D56" s="126" t="s">
        <v>530</v>
      </c>
      <c r="E56" s="238" t="s">
        <v>531</v>
      </c>
      <c r="F56" s="239" t="s">
        <v>532</v>
      </c>
      <c r="G56" s="126" t="s">
        <v>533</v>
      </c>
      <c r="H56" s="274" t="s">
        <v>534</v>
      </c>
      <c r="I56" s="126" t="s">
        <v>18460</v>
      </c>
    </row>
    <row r="57" spans="1:9" ht="185.25">
      <c r="A57" s="126" t="str">
        <f t="shared" si="0"/>
        <v>InstructionsA60</v>
      </c>
      <c r="B57" s="126" t="s">
        <v>367</v>
      </c>
      <c r="C57" s="126" t="s">
        <v>535</v>
      </c>
      <c r="D57" s="126" t="s">
        <v>536</v>
      </c>
      <c r="E57" s="238" t="s">
        <v>537</v>
      </c>
      <c r="F57" s="239" t="s">
        <v>538</v>
      </c>
      <c r="G57" s="249" t="s">
        <v>539</v>
      </c>
      <c r="H57" s="274" t="s">
        <v>540</v>
      </c>
      <c r="I57" s="126" t="s">
        <v>18461</v>
      </c>
    </row>
    <row r="58" spans="1:9" ht="199.5">
      <c r="A58" s="126" t="str">
        <f t="shared" si="0"/>
        <v>InstructionsA61</v>
      </c>
      <c r="B58" s="126" t="s">
        <v>367</v>
      </c>
      <c r="C58" s="126" t="s">
        <v>541</v>
      </c>
      <c r="D58" s="126" t="s">
        <v>542</v>
      </c>
      <c r="E58" s="238" t="s">
        <v>543</v>
      </c>
      <c r="F58" s="239" t="s">
        <v>544</v>
      </c>
      <c r="G58" s="249" t="s">
        <v>545</v>
      </c>
      <c r="H58" s="274" t="s">
        <v>546</v>
      </c>
      <c r="I58" s="126" t="s">
        <v>18462</v>
      </c>
    </row>
    <row r="59" spans="1:9" ht="120">
      <c r="A59" s="126" t="str">
        <f>B59&amp;C59</f>
        <v>InstructionsA62</v>
      </c>
      <c r="B59" s="126" t="s">
        <v>367</v>
      </c>
      <c r="C59" s="126" t="s">
        <v>547</v>
      </c>
      <c r="D59" s="126" t="s">
        <v>548</v>
      </c>
      <c r="E59" s="272" t="s">
        <v>549</v>
      </c>
      <c r="F59" s="269" t="s">
        <v>550</v>
      </c>
      <c r="G59" s="249" t="s">
        <v>551</v>
      </c>
      <c r="H59" s="279" t="s">
        <v>552</v>
      </c>
      <c r="I59" s="126" t="s">
        <v>18463</v>
      </c>
    </row>
    <row r="60" spans="1:9" ht="42.75">
      <c r="A60" s="126" t="str">
        <f t="shared" si="0"/>
        <v>InstructionsA63</v>
      </c>
      <c r="B60" s="126" t="s">
        <v>367</v>
      </c>
      <c r="C60" s="126" t="s">
        <v>553</v>
      </c>
      <c r="D60" s="126" t="s">
        <v>554</v>
      </c>
      <c r="E60" s="238" t="s">
        <v>555</v>
      </c>
      <c r="F60" s="239" t="s">
        <v>556</v>
      </c>
      <c r="G60" s="126" t="s">
        <v>557</v>
      </c>
      <c r="H60" s="274" t="s">
        <v>558</v>
      </c>
      <c r="I60" s="126" t="s">
        <v>18464</v>
      </c>
    </row>
    <row r="61" spans="1:9" ht="28.5">
      <c r="A61" s="126" t="str">
        <f t="shared" ref="A61" si="3">B61&amp;C61</f>
        <v>InstructionsA65</v>
      </c>
      <c r="B61" s="126" t="s">
        <v>367</v>
      </c>
      <c r="C61" s="126" t="s">
        <v>559</v>
      </c>
      <c r="D61" s="126" t="s">
        <v>19390</v>
      </c>
      <c r="E61" s="238" t="s">
        <v>19391</v>
      </c>
      <c r="F61" s="239" t="s">
        <v>19392</v>
      </c>
      <c r="G61" s="126" t="s">
        <v>19393</v>
      </c>
      <c r="H61" s="274" t="s">
        <v>19394</v>
      </c>
      <c r="I61" s="126" t="s">
        <v>19395</v>
      </c>
    </row>
    <row r="62" spans="1:9" ht="85.5">
      <c r="A62" s="126" t="str">
        <f t="shared" ref="A62:A63" si="4">B62&amp;C62</f>
        <v>InstructionsA66</v>
      </c>
      <c r="B62" s="126" t="s">
        <v>367</v>
      </c>
      <c r="C62" s="126" t="s">
        <v>19468</v>
      </c>
      <c r="D62" s="126" t="s">
        <v>19890</v>
      </c>
      <c r="E62" s="238" t="s">
        <v>19892</v>
      </c>
      <c r="F62" s="239" t="s">
        <v>19891</v>
      </c>
      <c r="G62" s="126" t="s">
        <v>19893</v>
      </c>
      <c r="H62" s="274" t="s">
        <v>19894</v>
      </c>
      <c r="I62" s="126" t="s">
        <v>19895</v>
      </c>
    </row>
    <row r="63" spans="1:9" ht="71.25">
      <c r="A63" s="126" t="str">
        <f t="shared" si="4"/>
        <v>InstructionsA67</v>
      </c>
      <c r="B63" s="126" t="s">
        <v>367</v>
      </c>
      <c r="C63" s="126" t="s">
        <v>565</v>
      </c>
      <c r="D63" s="126" t="s">
        <v>19396</v>
      </c>
      <c r="E63" s="238" t="s">
        <v>19397</v>
      </c>
      <c r="F63" s="239" t="s">
        <v>19398</v>
      </c>
      <c r="G63" s="126" t="s">
        <v>19399</v>
      </c>
      <c r="H63" s="274" t="s">
        <v>19400</v>
      </c>
      <c r="I63" s="126" t="s">
        <v>19401</v>
      </c>
    </row>
    <row r="64" spans="1:9" ht="42.75">
      <c r="A64" s="126" t="str">
        <f t="shared" ref="A64:A74" si="5">B64&amp;C64</f>
        <v>InstructionsA68</v>
      </c>
      <c r="B64" s="126" t="s">
        <v>367</v>
      </c>
      <c r="C64" s="126" t="s">
        <v>571</v>
      </c>
      <c r="D64" s="126" t="s">
        <v>19402</v>
      </c>
      <c r="E64" s="238" t="s">
        <v>19403</v>
      </c>
      <c r="F64" s="239" t="s">
        <v>19404</v>
      </c>
      <c r="G64" s="126" t="s">
        <v>19405</v>
      </c>
      <c r="H64" s="274" t="s">
        <v>19406</v>
      </c>
      <c r="I64" s="126" t="s">
        <v>19407</v>
      </c>
    </row>
    <row r="65" spans="1:9" ht="128.25">
      <c r="A65" s="126" t="str">
        <f t="shared" si="5"/>
        <v>InstructionsA69</v>
      </c>
      <c r="B65" s="126" t="s">
        <v>367</v>
      </c>
      <c r="C65" s="126" t="s">
        <v>577</v>
      </c>
      <c r="D65" s="126" t="s">
        <v>19408</v>
      </c>
      <c r="E65" s="238" t="s">
        <v>19409</v>
      </c>
      <c r="F65" s="239" t="s">
        <v>19410</v>
      </c>
      <c r="G65" s="126" t="s">
        <v>19411</v>
      </c>
      <c r="H65" s="274" t="s">
        <v>19412</v>
      </c>
      <c r="I65" s="126" t="s">
        <v>19413</v>
      </c>
    </row>
    <row r="66" spans="1:9" ht="42.75">
      <c r="A66" s="126" t="str">
        <f t="shared" si="5"/>
        <v>InstructionsA70</v>
      </c>
      <c r="B66" s="126" t="s">
        <v>367</v>
      </c>
      <c r="C66" s="126" t="s">
        <v>583</v>
      </c>
      <c r="D66" s="126" t="s">
        <v>19414</v>
      </c>
      <c r="E66" s="238" t="s">
        <v>19415</v>
      </c>
      <c r="F66" s="239" t="s">
        <v>19416</v>
      </c>
      <c r="G66" s="126" t="s">
        <v>19417</v>
      </c>
      <c r="H66" s="274" t="s">
        <v>19418</v>
      </c>
      <c r="I66" s="126" t="s">
        <v>19419</v>
      </c>
    </row>
    <row r="67" spans="1:9" ht="42.75">
      <c r="A67" s="126" t="str">
        <f t="shared" si="5"/>
        <v>InstructionsA71</v>
      </c>
      <c r="B67" s="126" t="s">
        <v>367</v>
      </c>
      <c r="C67" s="126" t="s">
        <v>589</v>
      </c>
      <c r="D67" s="126" t="s">
        <v>19420</v>
      </c>
      <c r="E67" s="238" t="s">
        <v>19421</v>
      </c>
      <c r="F67" s="239" t="s">
        <v>19422</v>
      </c>
      <c r="G67" s="126" t="s">
        <v>19423</v>
      </c>
      <c r="H67" s="274" t="s">
        <v>19424</v>
      </c>
      <c r="I67" s="126" t="s">
        <v>19425</v>
      </c>
    </row>
    <row r="68" spans="1:9" ht="42.75">
      <c r="A68" s="126" t="str">
        <f t="shared" si="5"/>
        <v>InstructionsA72</v>
      </c>
      <c r="B68" s="126" t="s">
        <v>367</v>
      </c>
      <c r="C68" s="126" t="s">
        <v>595</v>
      </c>
      <c r="D68" s="126" t="s">
        <v>19426</v>
      </c>
      <c r="E68" s="238" t="s">
        <v>19427</v>
      </c>
      <c r="F68" s="239" t="s">
        <v>19428</v>
      </c>
      <c r="G68" s="126" t="s">
        <v>19429</v>
      </c>
      <c r="H68" s="274" t="s">
        <v>19430</v>
      </c>
      <c r="I68" s="126" t="s">
        <v>19431</v>
      </c>
    </row>
    <row r="69" spans="1:9" ht="42.75">
      <c r="A69" s="126" t="str">
        <f t="shared" si="5"/>
        <v>InstructionsA73</v>
      </c>
      <c r="B69" s="126" t="s">
        <v>367</v>
      </c>
      <c r="C69" s="126" t="s">
        <v>601</v>
      </c>
      <c r="D69" s="126" t="s">
        <v>19432</v>
      </c>
      <c r="E69" s="238" t="s">
        <v>19433</v>
      </c>
      <c r="F69" s="239" t="s">
        <v>19434</v>
      </c>
      <c r="G69" s="126" t="s">
        <v>19435</v>
      </c>
      <c r="H69" s="274" t="s">
        <v>19436</v>
      </c>
      <c r="I69" s="126" t="s">
        <v>19437</v>
      </c>
    </row>
    <row r="70" spans="1:9" ht="71.25">
      <c r="A70" s="126" t="str">
        <f t="shared" si="5"/>
        <v>InstructionsA74</v>
      </c>
      <c r="B70" s="126" t="s">
        <v>367</v>
      </c>
      <c r="C70" s="126" t="s">
        <v>19469</v>
      </c>
      <c r="D70" s="126" t="s">
        <v>19438</v>
      </c>
      <c r="E70" s="238" t="s">
        <v>19439</v>
      </c>
      <c r="F70" s="239" t="s">
        <v>19440</v>
      </c>
      <c r="G70" s="126" t="s">
        <v>19441</v>
      </c>
      <c r="H70" s="274" t="s">
        <v>19442</v>
      </c>
      <c r="I70" s="126" t="s">
        <v>19443</v>
      </c>
    </row>
    <row r="71" spans="1:9" ht="242.25">
      <c r="A71" s="126" t="str">
        <f t="shared" si="5"/>
        <v>InstructionsA75</v>
      </c>
      <c r="B71" s="126" t="s">
        <v>367</v>
      </c>
      <c r="C71" s="126" t="s">
        <v>19470</v>
      </c>
      <c r="D71" s="126" t="s">
        <v>19444</v>
      </c>
      <c r="E71" s="238" t="s">
        <v>19445</v>
      </c>
      <c r="F71" s="239" t="s">
        <v>19446</v>
      </c>
      <c r="G71" s="126" t="s">
        <v>19447</v>
      </c>
      <c r="H71" s="274" t="s">
        <v>19448</v>
      </c>
      <c r="I71" s="126" t="s">
        <v>19449</v>
      </c>
    </row>
    <row r="72" spans="1:9" ht="85.5">
      <c r="A72" s="126" t="str">
        <f t="shared" si="5"/>
        <v>InstructionsA76</v>
      </c>
      <c r="B72" s="126" t="s">
        <v>367</v>
      </c>
      <c r="C72" s="126" t="s">
        <v>19471</v>
      </c>
      <c r="D72" s="126" t="s">
        <v>19450</v>
      </c>
      <c r="E72" s="238" t="s">
        <v>19451</v>
      </c>
      <c r="F72" s="239" t="s">
        <v>19452</v>
      </c>
      <c r="G72" s="126" t="s">
        <v>19453</v>
      </c>
      <c r="H72" s="274" t="s">
        <v>19454</v>
      </c>
      <c r="I72" s="126" t="s">
        <v>19455</v>
      </c>
    </row>
    <row r="73" spans="1:9" ht="142.5">
      <c r="A73" s="126" t="str">
        <f t="shared" si="5"/>
        <v>InstructionsA77</v>
      </c>
      <c r="B73" s="126" t="s">
        <v>367</v>
      </c>
      <c r="C73" s="126" t="s">
        <v>19472</v>
      </c>
      <c r="D73" s="126" t="s">
        <v>19456</v>
      </c>
      <c r="E73" s="238" t="s">
        <v>19457</v>
      </c>
      <c r="F73" s="239" t="s">
        <v>19458</v>
      </c>
      <c r="G73" s="126" t="s">
        <v>19459</v>
      </c>
      <c r="H73" s="274" t="s">
        <v>19460</v>
      </c>
      <c r="I73" s="126" t="s">
        <v>19461</v>
      </c>
    </row>
    <row r="74" spans="1:9" ht="42.75">
      <c r="A74" s="126" t="str">
        <f t="shared" si="5"/>
        <v>InstructionsA78</v>
      </c>
      <c r="B74" s="126" t="s">
        <v>367</v>
      </c>
      <c r="C74" s="126" t="s">
        <v>19473</v>
      </c>
      <c r="D74" s="126" t="s">
        <v>19462</v>
      </c>
      <c r="E74" s="238" t="s">
        <v>19463</v>
      </c>
      <c r="F74" s="239" t="s">
        <v>19464</v>
      </c>
      <c r="G74" s="126" t="s">
        <v>19465</v>
      </c>
      <c r="H74" s="274" t="s">
        <v>19466</v>
      </c>
      <c r="I74" s="126" t="s">
        <v>19467</v>
      </c>
    </row>
    <row r="75" spans="1:9" ht="199.5">
      <c r="A75" s="126" t="str">
        <f>B75&amp;C75</f>
        <v>InstructionsA80</v>
      </c>
      <c r="B75" s="126" t="s">
        <v>367</v>
      </c>
      <c r="C75" s="126" t="s">
        <v>19474</v>
      </c>
      <c r="D75" s="126" t="s">
        <v>560</v>
      </c>
      <c r="E75" s="238" t="s">
        <v>561</v>
      </c>
      <c r="F75" s="239" t="s">
        <v>562</v>
      </c>
      <c r="G75" s="126" t="s">
        <v>563</v>
      </c>
      <c r="H75" s="277" t="s">
        <v>564</v>
      </c>
      <c r="I75" s="126" t="s">
        <v>18465</v>
      </c>
    </row>
    <row r="76" spans="1:9" ht="28.5">
      <c r="A76" s="126" t="str">
        <f t="shared" si="0"/>
        <v>InstructionsA82</v>
      </c>
      <c r="B76" s="126" t="s">
        <v>367</v>
      </c>
      <c r="C76" s="126" t="s">
        <v>19475</v>
      </c>
      <c r="D76" s="126" t="s">
        <v>566</v>
      </c>
      <c r="E76" s="238" t="s">
        <v>567</v>
      </c>
      <c r="F76" s="239" t="s">
        <v>568</v>
      </c>
      <c r="G76" s="126" t="s">
        <v>569</v>
      </c>
      <c r="H76" s="277" t="s">
        <v>570</v>
      </c>
      <c r="I76" s="126" t="s">
        <v>18467</v>
      </c>
    </row>
    <row r="77" spans="1:9" ht="327.75">
      <c r="A77" s="126" t="str">
        <f t="shared" si="0"/>
        <v>InstructionsA83</v>
      </c>
      <c r="B77" s="126" t="s">
        <v>367</v>
      </c>
      <c r="C77" s="126" t="s">
        <v>19476</v>
      </c>
      <c r="D77" s="126" t="s">
        <v>572</v>
      </c>
      <c r="E77" s="238" t="s">
        <v>573</v>
      </c>
      <c r="F77" s="239" t="s">
        <v>574</v>
      </c>
      <c r="G77" s="249" t="s">
        <v>575</v>
      </c>
      <c r="H77" s="274" t="s">
        <v>576</v>
      </c>
      <c r="I77" s="126" t="s">
        <v>18473</v>
      </c>
    </row>
    <row r="78" spans="1:9" ht="185.25">
      <c r="A78" s="126" t="str">
        <f t="shared" si="0"/>
        <v>InstructionsA84</v>
      </c>
      <c r="B78" s="126" t="s">
        <v>367</v>
      </c>
      <c r="C78" s="126" t="s">
        <v>19477</v>
      </c>
      <c r="D78" s="126" t="s">
        <v>578</v>
      </c>
      <c r="E78" s="238" t="s">
        <v>579</v>
      </c>
      <c r="F78" s="239" t="s">
        <v>580</v>
      </c>
      <c r="G78" s="249" t="s">
        <v>581</v>
      </c>
      <c r="H78" s="274" t="s">
        <v>582</v>
      </c>
      <c r="I78" s="126" t="s">
        <v>18468</v>
      </c>
    </row>
    <row r="79" spans="1:9" ht="156.75">
      <c r="A79" s="126" t="str">
        <f t="shared" si="0"/>
        <v>InstructionsA85</v>
      </c>
      <c r="B79" s="126" t="s">
        <v>367</v>
      </c>
      <c r="C79" s="126" t="s">
        <v>19478</v>
      </c>
      <c r="D79" s="126" t="s">
        <v>584</v>
      </c>
      <c r="E79" s="238" t="s">
        <v>585</v>
      </c>
      <c r="F79" s="239" t="s">
        <v>586</v>
      </c>
      <c r="G79" s="249" t="s">
        <v>587</v>
      </c>
      <c r="H79" s="274" t="s">
        <v>588</v>
      </c>
      <c r="I79" s="126" t="s">
        <v>18469</v>
      </c>
    </row>
    <row r="80" spans="1:9" ht="327.75">
      <c r="A80" s="126" t="str">
        <f t="shared" si="0"/>
        <v>InstructionsA86</v>
      </c>
      <c r="B80" s="126" t="s">
        <v>367</v>
      </c>
      <c r="C80" s="126" t="s">
        <v>19479</v>
      </c>
      <c r="D80" s="126" t="s">
        <v>590</v>
      </c>
      <c r="E80" s="238" t="s">
        <v>591</v>
      </c>
      <c r="F80" s="239" t="s">
        <v>592</v>
      </c>
      <c r="G80" s="249" t="s">
        <v>593</v>
      </c>
      <c r="H80" s="274" t="s">
        <v>594</v>
      </c>
      <c r="I80" s="126" t="s">
        <v>18470</v>
      </c>
    </row>
    <row r="81" spans="1:9" ht="114">
      <c r="A81" s="126" t="str">
        <f t="shared" si="0"/>
        <v>InstructionsA87</v>
      </c>
      <c r="B81" s="126" t="s">
        <v>367</v>
      </c>
      <c r="C81" s="126" t="s">
        <v>19480</v>
      </c>
      <c r="D81" s="126" t="s">
        <v>596</v>
      </c>
      <c r="E81" s="238" t="s">
        <v>597</v>
      </c>
      <c r="F81" s="239" t="s">
        <v>598</v>
      </c>
      <c r="G81" s="249" t="s">
        <v>599</v>
      </c>
      <c r="H81" s="274" t="s">
        <v>600</v>
      </c>
      <c r="I81" s="126" t="s">
        <v>18471</v>
      </c>
    </row>
    <row r="82" spans="1:9" ht="57">
      <c r="A82" s="126" t="str">
        <f t="shared" si="0"/>
        <v>InstructionsA88</v>
      </c>
      <c r="B82" s="126" t="s">
        <v>367</v>
      </c>
      <c r="C82" s="126" t="s">
        <v>19481</v>
      </c>
      <c r="D82" s="126" t="s">
        <v>602</v>
      </c>
      <c r="E82" s="238" t="s">
        <v>603</v>
      </c>
      <c r="F82" s="239" t="s">
        <v>604</v>
      </c>
      <c r="G82" s="249" t="s">
        <v>605</v>
      </c>
      <c r="H82" s="274" t="s">
        <v>606</v>
      </c>
      <c r="I82" s="126" t="s">
        <v>18472</v>
      </c>
    </row>
    <row r="83" spans="1:9">
      <c r="A83" s="126" t="str">
        <f t="shared" si="0"/>
        <v>DefinitionsB2</v>
      </c>
      <c r="B83" s="126" t="s">
        <v>607</v>
      </c>
      <c r="C83" s="126" t="s">
        <v>608</v>
      </c>
      <c r="D83" s="126" t="s">
        <v>609</v>
      </c>
      <c r="E83" s="238" t="s">
        <v>610</v>
      </c>
      <c r="F83" s="239" t="s">
        <v>611</v>
      </c>
      <c r="G83" s="126" t="s">
        <v>612</v>
      </c>
      <c r="H83" s="274" t="s">
        <v>609</v>
      </c>
      <c r="I83" s="126" t="s">
        <v>18474</v>
      </c>
    </row>
    <row r="84" spans="1:9">
      <c r="A84" s="126" t="str">
        <f t="shared" si="0"/>
        <v>DefinitionsB3</v>
      </c>
      <c r="B84" s="126" t="s">
        <v>607</v>
      </c>
      <c r="C84" s="126" t="s">
        <v>613</v>
      </c>
      <c r="D84" s="126" t="s">
        <v>614</v>
      </c>
      <c r="E84" s="238" t="s">
        <v>615</v>
      </c>
      <c r="F84" s="239" t="s">
        <v>616</v>
      </c>
      <c r="G84" s="126" t="s">
        <v>617</v>
      </c>
      <c r="H84" s="274" t="s">
        <v>618</v>
      </c>
      <c r="I84" s="188" t="s">
        <v>18475</v>
      </c>
    </row>
    <row r="85" spans="1:9">
      <c r="A85" s="126" t="str">
        <f t="shared" ref="A85" si="6">B85&amp;C85</f>
        <v>DefinitionsB4</v>
      </c>
      <c r="B85" s="126" t="s">
        <v>607</v>
      </c>
      <c r="C85" s="126" t="s">
        <v>619</v>
      </c>
      <c r="D85" s="244" t="s">
        <v>620</v>
      </c>
      <c r="E85" s="244" t="s">
        <v>621</v>
      </c>
      <c r="F85" s="251" t="s">
        <v>622</v>
      </c>
      <c r="G85" s="244" t="s">
        <v>623</v>
      </c>
      <c r="H85" s="274" t="s">
        <v>624</v>
      </c>
      <c r="I85" s="188" t="s">
        <v>18540</v>
      </c>
    </row>
    <row r="86" spans="1:9">
      <c r="A86" s="126" t="str">
        <f>B86&amp;C86</f>
        <v>DefinitionsB5</v>
      </c>
      <c r="B86" s="126" t="s">
        <v>607</v>
      </c>
      <c r="C86" s="126" t="s">
        <v>625</v>
      </c>
      <c r="D86" s="126" t="s">
        <v>626</v>
      </c>
      <c r="E86" s="238" t="s">
        <v>627</v>
      </c>
      <c r="F86" s="239" t="s">
        <v>628</v>
      </c>
      <c r="G86" s="126" t="s">
        <v>629</v>
      </c>
      <c r="H86" s="274" t="s">
        <v>630</v>
      </c>
      <c r="I86" s="188" t="s">
        <v>18476</v>
      </c>
    </row>
    <row r="87" spans="1:9">
      <c r="A87" s="126" t="str">
        <f t="shared" ref="A87:A150" si="7">B87&amp;C87</f>
        <v>DefinitionsB6</v>
      </c>
      <c r="B87" s="126" t="s">
        <v>607</v>
      </c>
      <c r="C87" s="126" t="s">
        <v>631</v>
      </c>
      <c r="D87" s="244" t="s">
        <v>19308</v>
      </c>
      <c r="E87" s="244" t="s">
        <v>19537</v>
      </c>
      <c r="F87" s="244" t="s">
        <v>19896</v>
      </c>
      <c r="G87" s="244" t="s">
        <v>19538</v>
      </c>
      <c r="H87" s="244" t="s">
        <v>19540</v>
      </c>
      <c r="I87" s="244" t="s">
        <v>19539</v>
      </c>
    </row>
    <row r="88" spans="1:9">
      <c r="A88" s="126" t="str">
        <f t="shared" si="7"/>
        <v>DefinitionsB7</v>
      </c>
      <c r="B88" s="126" t="s">
        <v>607</v>
      </c>
      <c r="C88" s="126" t="s">
        <v>637</v>
      </c>
      <c r="D88" s="126" t="s">
        <v>632</v>
      </c>
      <c r="E88" s="238" t="s">
        <v>633</v>
      </c>
      <c r="F88" s="239" t="s">
        <v>634</v>
      </c>
      <c r="G88" s="126" t="s">
        <v>635</v>
      </c>
      <c r="H88" s="274" t="s">
        <v>636</v>
      </c>
      <c r="I88" s="188" t="s">
        <v>18477</v>
      </c>
    </row>
    <row r="89" spans="1:9">
      <c r="A89" s="126" t="str">
        <f t="shared" si="7"/>
        <v>DefinitionsB8</v>
      </c>
      <c r="B89" s="126" t="s">
        <v>607</v>
      </c>
      <c r="C89" s="126" t="s">
        <v>643</v>
      </c>
      <c r="D89" s="126" t="s">
        <v>638</v>
      </c>
      <c r="E89" s="238" t="s">
        <v>639</v>
      </c>
      <c r="F89" s="239" t="s">
        <v>640</v>
      </c>
      <c r="G89" s="126" t="s">
        <v>641</v>
      </c>
      <c r="H89" s="274" t="s">
        <v>642</v>
      </c>
      <c r="I89" s="188" t="s">
        <v>18497</v>
      </c>
    </row>
    <row r="90" spans="1:9">
      <c r="A90" s="126" t="str">
        <f t="shared" ref="A90" si="8">B90&amp;C90</f>
        <v>DefinitionsB9</v>
      </c>
      <c r="B90" s="126" t="s">
        <v>607</v>
      </c>
      <c r="C90" s="126" t="s">
        <v>649</v>
      </c>
      <c r="D90" s="372" t="s">
        <v>19860</v>
      </c>
      <c r="E90" s="372" t="s">
        <v>19549</v>
      </c>
      <c r="F90" s="372" t="s">
        <v>19550</v>
      </c>
      <c r="G90" s="372" t="s">
        <v>19551</v>
      </c>
      <c r="H90" s="372" t="s">
        <v>19552</v>
      </c>
      <c r="I90" s="372" t="s">
        <v>19553</v>
      </c>
    </row>
    <row r="91" spans="1:9">
      <c r="A91" s="126" t="str">
        <f t="shared" ref="A91" si="9">B91&amp;C91</f>
        <v>DefinitionsB10</v>
      </c>
      <c r="B91" s="126" t="s">
        <v>607</v>
      </c>
      <c r="C91" s="126" t="s">
        <v>654</v>
      </c>
      <c r="D91" s="244" t="s">
        <v>19367</v>
      </c>
      <c r="E91" s="244" t="s">
        <v>19541</v>
      </c>
      <c r="F91" s="244" t="s">
        <v>19897</v>
      </c>
      <c r="G91" s="244" t="s">
        <v>19542</v>
      </c>
      <c r="H91" s="244" t="s">
        <v>19544</v>
      </c>
      <c r="I91" s="244" t="s">
        <v>19543</v>
      </c>
    </row>
    <row r="92" spans="1:9">
      <c r="A92" s="126" t="str">
        <f t="shared" si="7"/>
        <v>DefinitionsB11</v>
      </c>
      <c r="B92" s="126" t="s">
        <v>607</v>
      </c>
      <c r="C92" s="126" t="s">
        <v>659</v>
      </c>
      <c r="D92" s="126" t="s">
        <v>644</v>
      </c>
      <c r="E92" s="238" t="s">
        <v>645</v>
      </c>
      <c r="F92" s="239" t="s">
        <v>646</v>
      </c>
      <c r="G92" s="126" t="s">
        <v>647</v>
      </c>
      <c r="H92" s="274" t="s">
        <v>648</v>
      </c>
      <c r="I92" s="188" t="s">
        <v>18478</v>
      </c>
    </row>
    <row r="93" spans="1:9">
      <c r="A93" s="126" t="str">
        <f t="shared" si="7"/>
        <v>DefinitionsB12</v>
      </c>
      <c r="B93" s="126" t="s">
        <v>607</v>
      </c>
      <c r="C93" s="126" t="s">
        <v>665</v>
      </c>
      <c r="D93" s="126" t="s">
        <v>650</v>
      </c>
      <c r="E93" s="238" t="s">
        <v>651</v>
      </c>
      <c r="F93" s="239" t="s">
        <v>19963</v>
      </c>
      <c r="G93" s="126" t="s">
        <v>652</v>
      </c>
      <c r="H93" s="274" t="s">
        <v>653</v>
      </c>
      <c r="I93" s="188" t="s">
        <v>18479</v>
      </c>
    </row>
    <row r="94" spans="1:9">
      <c r="A94" s="126" t="str">
        <f t="shared" si="7"/>
        <v>DefinitionsB13</v>
      </c>
      <c r="B94" s="126" t="s">
        <v>607</v>
      </c>
      <c r="C94" s="126" t="s">
        <v>670</v>
      </c>
      <c r="D94" s="244" t="s">
        <v>19307</v>
      </c>
      <c r="E94" s="244" t="s">
        <v>19545</v>
      </c>
      <c r="F94" s="244" t="s">
        <v>19898</v>
      </c>
      <c r="G94" s="244" t="s">
        <v>19546</v>
      </c>
      <c r="H94" s="244" t="s">
        <v>19547</v>
      </c>
      <c r="I94" s="244" t="s">
        <v>19548</v>
      </c>
    </row>
    <row r="95" spans="1:9">
      <c r="A95" s="126" t="str">
        <f t="shared" si="7"/>
        <v>DefinitionsB14</v>
      </c>
      <c r="B95" s="126" t="s">
        <v>607</v>
      </c>
      <c r="C95" s="126" t="s">
        <v>676</v>
      </c>
      <c r="D95" s="126" t="s">
        <v>655</v>
      </c>
      <c r="E95" s="238" t="s">
        <v>656</v>
      </c>
      <c r="F95" s="239" t="s">
        <v>657</v>
      </c>
      <c r="G95" s="126" t="s">
        <v>655</v>
      </c>
      <c r="H95" s="274" t="s">
        <v>658</v>
      </c>
      <c r="I95" s="188" t="s">
        <v>655</v>
      </c>
    </row>
    <row r="96" spans="1:9">
      <c r="A96" s="126" t="str">
        <f t="shared" si="7"/>
        <v>DefinitionsB15</v>
      </c>
      <c r="B96" s="126" t="s">
        <v>607</v>
      </c>
      <c r="C96" s="126" t="s">
        <v>682</v>
      </c>
      <c r="D96" s="244" t="s">
        <v>660</v>
      </c>
      <c r="E96" s="244" t="s">
        <v>661</v>
      </c>
      <c r="F96" s="252" t="s">
        <v>662</v>
      </c>
      <c r="G96" s="253" t="s">
        <v>663</v>
      </c>
      <c r="H96" s="274" t="s">
        <v>664</v>
      </c>
      <c r="I96" s="188" t="s">
        <v>18487</v>
      </c>
    </row>
    <row r="97" spans="1:9">
      <c r="A97" s="126" t="str">
        <f t="shared" si="7"/>
        <v>DefinitionsB16</v>
      </c>
      <c r="B97" s="126" t="s">
        <v>607</v>
      </c>
      <c r="C97" s="126" t="s">
        <v>688</v>
      </c>
      <c r="D97" s="244" t="s">
        <v>666</v>
      </c>
      <c r="E97" s="244" t="s">
        <v>667</v>
      </c>
      <c r="F97" s="252" t="s">
        <v>668</v>
      </c>
      <c r="G97" s="254" t="s">
        <v>669</v>
      </c>
      <c r="H97" s="274" t="s">
        <v>18485</v>
      </c>
      <c r="I97" s="188" t="s">
        <v>18488</v>
      </c>
    </row>
    <row r="98" spans="1:9">
      <c r="A98" s="126" t="str">
        <f t="shared" si="7"/>
        <v>DefinitionsB17</v>
      </c>
      <c r="B98" s="126" t="s">
        <v>607</v>
      </c>
      <c r="C98" s="126" t="s">
        <v>691</v>
      </c>
      <c r="D98" s="244" t="s">
        <v>19856</v>
      </c>
      <c r="E98" s="244" t="s">
        <v>19857</v>
      </c>
      <c r="F98" s="252" t="s">
        <v>19868</v>
      </c>
      <c r="G98" s="254" t="s">
        <v>19858</v>
      </c>
      <c r="H98" s="278" t="s">
        <v>19869</v>
      </c>
      <c r="I98" s="244" t="s">
        <v>19859</v>
      </c>
    </row>
    <row r="99" spans="1:9">
      <c r="A99" s="126" t="str">
        <f t="shared" si="7"/>
        <v>DefinitionsB18</v>
      </c>
      <c r="B99" s="126" t="s">
        <v>607</v>
      </c>
      <c r="C99" s="126" t="s">
        <v>697</v>
      </c>
      <c r="D99" s="244" t="s">
        <v>19309</v>
      </c>
      <c r="E99" s="244" t="s">
        <v>19554</v>
      </c>
      <c r="F99" s="244" t="s">
        <v>19965</v>
      </c>
      <c r="G99" s="244" t="s">
        <v>19555</v>
      </c>
      <c r="H99" s="244" t="s">
        <v>19556</v>
      </c>
      <c r="I99" s="244" t="s">
        <v>19557</v>
      </c>
    </row>
    <row r="100" spans="1:9">
      <c r="A100" s="126" t="str">
        <f t="shared" si="7"/>
        <v>DefinitionsB19</v>
      </c>
      <c r="B100" s="126" t="s">
        <v>607</v>
      </c>
      <c r="C100" s="126" t="s">
        <v>703</v>
      </c>
      <c r="D100" s="244" t="s">
        <v>671</v>
      </c>
      <c r="E100" s="244" t="s">
        <v>672</v>
      </c>
      <c r="F100" s="251" t="s">
        <v>673</v>
      </c>
      <c r="G100" s="254" t="s">
        <v>674</v>
      </c>
      <c r="H100" s="274" t="s">
        <v>675</v>
      </c>
      <c r="I100" s="188" t="s">
        <v>18486</v>
      </c>
    </row>
    <row r="101" spans="1:9">
      <c r="A101" s="126" t="str">
        <f t="shared" si="7"/>
        <v>DefinitionsB20</v>
      </c>
      <c r="B101" s="126" t="s">
        <v>607</v>
      </c>
      <c r="C101" s="126" t="s">
        <v>709</v>
      </c>
      <c r="D101" s="126" t="s">
        <v>677</v>
      </c>
      <c r="E101" s="238" t="s">
        <v>678</v>
      </c>
      <c r="F101" s="239" t="s">
        <v>679</v>
      </c>
      <c r="G101" s="126" t="s">
        <v>680</v>
      </c>
      <c r="H101" s="274" t="s">
        <v>681</v>
      </c>
      <c r="I101" s="188" t="s">
        <v>18480</v>
      </c>
    </row>
    <row r="102" spans="1:9" ht="27">
      <c r="A102" s="126" t="str">
        <f t="shared" si="7"/>
        <v>DefinitionsB21</v>
      </c>
      <c r="B102" s="126" t="s">
        <v>607</v>
      </c>
      <c r="C102" s="126" t="s">
        <v>715</v>
      </c>
      <c r="D102" s="126" t="s">
        <v>683</v>
      </c>
      <c r="E102" s="238" t="s">
        <v>684</v>
      </c>
      <c r="F102" s="239" t="s">
        <v>685</v>
      </c>
      <c r="G102" s="126" t="s">
        <v>686</v>
      </c>
      <c r="H102" s="274" t="s">
        <v>687</v>
      </c>
      <c r="I102" s="188" t="s">
        <v>18481</v>
      </c>
    </row>
    <row r="103" spans="1:9">
      <c r="A103" s="126" t="str">
        <f t="shared" si="7"/>
        <v>DefinitionsB22</v>
      </c>
      <c r="B103" s="126" t="s">
        <v>607</v>
      </c>
      <c r="C103" s="126" t="s">
        <v>19303</v>
      </c>
      <c r="D103" s="126" t="s">
        <v>689</v>
      </c>
      <c r="E103" s="238" t="s">
        <v>690</v>
      </c>
      <c r="F103" s="239" t="s">
        <v>689</v>
      </c>
      <c r="G103" s="126" t="s">
        <v>689</v>
      </c>
      <c r="H103" s="274" t="s">
        <v>689</v>
      </c>
      <c r="I103" s="274" t="s">
        <v>689</v>
      </c>
    </row>
    <row r="104" spans="1:9" ht="27">
      <c r="A104" s="126" t="str">
        <f t="shared" si="7"/>
        <v>DefinitionsB23</v>
      </c>
      <c r="B104" s="126" t="s">
        <v>607</v>
      </c>
      <c r="C104" s="126" t="s">
        <v>19304</v>
      </c>
      <c r="D104" s="126" t="s">
        <v>692</v>
      </c>
      <c r="E104" s="238" t="s">
        <v>693</v>
      </c>
      <c r="F104" s="239" t="s">
        <v>694</v>
      </c>
      <c r="G104" s="126" t="s">
        <v>695</v>
      </c>
      <c r="H104" s="274" t="s">
        <v>696</v>
      </c>
      <c r="I104" s="188" t="s">
        <v>692</v>
      </c>
    </row>
    <row r="105" spans="1:9">
      <c r="A105" s="126" t="str">
        <f t="shared" si="7"/>
        <v>DefinitionsB24</v>
      </c>
      <c r="B105" s="126" t="s">
        <v>607</v>
      </c>
      <c r="C105" s="126" t="s">
        <v>19305</v>
      </c>
      <c r="D105" s="126" t="s">
        <v>698</v>
      </c>
      <c r="E105" s="238" t="s">
        <v>699</v>
      </c>
      <c r="F105" s="239" t="s">
        <v>700</v>
      </c>
      <c r="G105" s="126" t="s">
        <v>701</v>
      </c>
      <c r="H105" s="274" t="s">
        <v>702</v>
      </c>
      <c r="I105" s="188" t="s">
        <v>18482</v>
      </c>
    </row>
    <row r="106" spans="1:9">
      <c r="A106" s="126" t="str">
        <f t="shared" si="7"/>
        <v>DefinitionsB25</v>
      </c>
      <c r="B106" s="126" t="s">
        <v>607</v>
      </c>
      <c r="C106" s="126" t="s">
        <v>19306</v>
      </c>
      <c r="D106" s="126" t="s">
        <v>704</v>
      </c>
      <c r="E106" s="238" t="s">
        <v>705</v>
      </c>
      <c r="F106" s="239" t="s">
        <v>706</v>
      </c>
      <c r="G106" s="126" t="s">
        <v>707</v>
      </c>
      <c r="H106" s="274" t="s">
        <v>708</v>
      </c>
      <c r="I106" s="188" t="s">
        <v>18489</v>
      </c>
    </row>
    <row r="107" spans="1:9">
      <c r="A107" s="126" t="str">
        <f t="shared" si="7"/>
        <v>DefinitionsB26</v>
      </c>
      <c r="B107" s="126" t="s">
        <v>607</v>
      </c>
      <c r="C107" s="126" t="s">
        <v>19318</v>
      </c>
      <c r="D107" s="126" t="s">
        <v>710</v>
      </c>
      <c r="E107" s="238" t="s">
        <v>711</v>
      </c>
      <c r="F107" s="239" t="s">
        <v>712</v>
      </c>
      <c r="G107" s="126" t="s">
        <v>713</v>
      </c>
      <c r="H107" s="274" t="s">
        <v>714</v>
      </c>
      <c r="I107" s="188" t="s">
        <v>18483</v>
      </c>
    </row>
    <row r="108" spans="1:9">
      <c r="A108" s="126" t="str">
        <f t="shared" si="7"/>
        <v>DefinitionsB27</v>
      </c>
      <c r="B108" s="126" t="s">
        <v>607</v>
      </c>
      <c r="C108" s="126" t="s">
        <v>19366</v>
      </c>
      <c r="D108" s="126" t="s">
        <v>716</v>
      </c>
      <c r="E108" s="238" t="s">
        <v>717</v>
      </c>
      <c r="F108" s="239" t="s">
        <v>718</v>
      </c>
      <c r="G108" s="126" t="s">
        <v>719</v>
      </c>
      <c r="H108" s="274"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5" t="s">
        <v>723</v>
      </c>
      <c r="F110" s="239" t="s">
        <v>724</v>
      </c>
      <c r="G110" s="126" t="s">
        <v>725</v>
      </c>
      <c r="H110" s="274" t="s">
        <v>726</v>
      </c>
      <c r="I110" s="188" t="s">
        <v>18493</v>
      </c>
    </row>
    <row r="111" spans="1:9" ht="85.5">
      <c r="A111" s="126" t="str">
        <f t="shared" si="7"/>
        <v>DefinitionsC3</v>
      </c>
      <c r="B111" s="126" t="s">
        <v>607</v>
      </c>
      <c r="C111" s="126" t="s">
        <v>727</v>
      </c>
      <c r="D111" s="126" t="s">
        <v>728</v>
      </c>
      <c r="E111" s="238" t="s">
        <v>729</v>
      </c>
      <c r="F111" s="239" t="s">
        <v>730</v>
      </c>
      <c r="G111" s="126" t="s">
        <v>731</v>
      </c>
      <c r="H111" s="274" t="s">
        <v>732</v>
      </c>
      <c r="I111" s="126" t="s">
        <v>18494</v>
      </c>
    </row>
    <row r="112" spans="1:9" ht="71.25">
      <c r="A112" s="126" t="str">
        <f t="shared" si="7"/>
        <v>DefinitionsC4</v>
      </c>
      <c r="B112" s="126" t="s">
        <v>607</v>
      </c>
      <c r="C112" s="126" t="s">
        <v>733</v>
      </c>
      <c r="D112" s="126" t="s">
        <v>734</v>
      </c>
      <c r="E112" s="242" t="s">
        <v>735</v>
      </c>
      <c r="F112" s="239" t="s">
        <v>736</v>
      </c>
      <c r="G112" s="246" t="s">
        <v>737</v>
      </c>
      <c r="H112" s="274" t="s">
        <v>738</v>
      </c>
      <c r="I112" s="287" t="s">
        <v>18490</v>
      </c>
    </row>
    <row r="113" spans="1:9" ht="213.75">
      <c r="A113" s="126" t="str">
        <f t="shared" si="7"/>
        <v>DefinitionsC5</v>
      </c>
      <c r="B113" s="126" t="s">
        <v>607</v>
      </c>
      <c r="C113" s="126" t="s">
        <v>739</v>
      </c>
      <c r="D113" s="126" t="s">
        <v>740</v>
      </c>
      <c r="E113" s="238" t="s">
        <v>741</v>
      </c>
      <c r="F113" s="239" t="s">
        <v>742</v>
      </c>
      <c r="G113" s="126" t="s">
        <v>743</v>
      </c>
      <c r="H113" s="274" t="s">
        <v>744</v>
      </c>
      <c r="I113" s="126" t="s">
        <v>18495</v>
      </c>
    </row>
    <row r="114" spans="1:9" ht="128.25">
      <c r="A114" s="126" t="str">
        <f t="shared" si="7"/>
        <v>DefinitionsC6</v>
      </c>
      <c r="B114" s="126" t="s">
        <v>607</v>
      </c>
      <c r="C114" s="126" t="s">
        <v>745</v>
      </c>
      <c r="D114" s="126" t="s">
        <v>19314</v>
      </c>
      <c r="E114" s="238" t="s">
        <v>19344</v>
      </c>
      <c r="F114" s="239" t="s">
        <v>19899</v>
      </c>
      <c r="G114" s="126" t="s">
        <v>19345</v>
      </c>
      <c r="H114" s="274" t="s">
        <v>19346</v>
      </c>
      <c r="I114" s="126" t="s">
        <v>19347</v>
      </c>
    </row>
    <row r="115" spans="1:9" ht="185.25">
      <c r="A115" s="126" t="str">
        <f t="shared" si="7"/>
        <v>DefinitionsC7</v>
      </c>
      <c r="B115" s="126" t="s">
        <v>607</v>
      </c>
      <c r="C115" s="126" t="s">
        <v>751</v>
      </c>
      <c r="D115" s="126" t="s">
        <v>746</v>
      </c>
      <c r="E115" s="238" t="s">
        <v>747</v>
      </c>
      <c r="F115" s="239" t="s">
        <v>748</v>
      </c>
      <c r="G115" s="126" t="s">
        <v>749</v>
      </c>
      <c r="H115" s="274" t="s">
        <v>750</v>
      </c>
      <c r="I115" s="126" t="s">
        <v>18496</v>
      </c>
    </row>
    <row r="116" spans="1:9" ht="156.75">
      <c r="A116" s="126" t="str">
        <f t="shared" si="7"/>
        <v>DefinitionsC8</v>
      </c>
      <c r="B116" s="126" t="s">
        <v>607</v>
      </c>
      <c r="C116" s="126" t="s">
        <v>757</v>
      </c>
      <c r="D116" s="126" t="s">
        <v>752</v>
      </c>
      <c r="E116" s="238" t="s">
        <v>753</v>
      </c>
      <c r="F116" s="239" t="s">
        <v>754</v>
      </c>
      <c r="G116" s="126" t="s">
        <v>755</v>
      </c>
      <c r="H116" s="274" t="s">
        <v>756</v>
      </c>
      <c r="I116" s="126" t="s">
        <v>18499</v>
      </c>
    </row>
    <row r="117" spans="1:9" ht="128.25">
      <c r="A117" s="126" t="str">
        <f t="shared" si="7"/>
        <v>DefinitionsC9</v>
      </c>
      <c r="B117" s="126" t="s">
        <v>607</v>
      </c>
      <c r="C117" s="126" t="s">
        <v>763</v>
      </c>
      <c r="D117" s="345" t="s">
        <v>19317</v>
      </c>
      <c r="E117" s="242" t="s">
        <v>19356</v>
      </c>
      <c r="F117" s="373" t="s">
        <v>19357</v>
      </c>
      <c r="G117" s="374" t="s">
        <v>19358</v>
      </c>
      <c r="H117" s="274" t="s">
        <v>19359</v>
      </c>
      <c r="I117" s="126" t="s">
        <v>19360</v>
      </c>
    </row>
    <row r="118" spans="1:9" ht="114">
      <c r="A118" s="126" t="str">
        <f t="shared" si="7"/>
        <v>DefinitionsC10</v>
      </c>
      <c r="B118" s="126" t="s">
        <v>607</v>
      </c>
      <c r="C118" s="126" t="s">
        <v>764</v>
      </c>
      <c r="D118" s="345" t="s">
        <v>19368</v>
      </c>
      <c r="E118" s="345" t="s">
        <v>19369</v>
      </c>
      <c r="F118" s="382" t="s">
        <v>19901</v>
      </c>
      <c r="G118" s="375" t="s">
        <v>19370</v>
      </c>
      <c r="H118" s="345" t="s">
        <v>19371</v>
      </c>
      <c r="I118" s="345" t="s">
        <v>19372</v>
      </c>
    </row>
    <row r="119" spans="1:9" ht="156.75">
      <c r="A119" s="126" t="str">
        <f t="shared" si="7"/>
        <v>DefinitionsC11</v>
      </c>
      <c r="B119" s="126" t="s">
        <v>607</v>
      </c>
      <c r="C119" s="126" t="s">
        <v>770</v>
      </c>
      <c r="D119" s="126" t="s">
        <v>758</v>
      </c>
      <c r="E119" s="238" t="s">
        <v>759</v>
      </c>
      <c r="F119" s="239" t="s">
        <v>760</v>
      </c>
      <c r="G119" s="126" t="s">
        <v>761</v>
      </c>
      <c r="H119" s="274" t="s">
        <v>762</v>
      </c>
      <c r="I119" s="126" t="s">
        <v>18498</v>
      </c>
    </row>
    <row r="120" spans="1:9" ht="71.25">
      <c r="A120" s="126" t="str">
        <f t="shared" si="7"/>
        <v>DefinitionsC12</v>
      </c>
      <c r="B120" s="126" t="s">
        <v>607</v>
      </c>
      <c r="C120" s="126" t="s">
        <v>776</v>
      </c>
      <c r="D120" s="244" t="s">
        <v>19902</v>
      </c>
      <c r="E120" s="238" t="s">
        <v>19955</v>
      </c>
      <c r="F120" s="251" t="s">
        <v>19964</v>
      </c>
      <c r="G120" s="126" t="s">
        <v>19956</v>
      </c>
      <c r="H120" s="274" t="s">
        <v>19957</v>
      </c>
      <c r="I120" s="126" t="s">
        <v>19958</v>
      </c>
    </row>
    <row r="121" spans="1:9" ht="156.75">
      <c r="A121" s="126" t="str">
        <f t="shared" si="7"/>
        <v>DefinitionsC13</v>
      </c>
      <c r="B121" s="126" t="s">
        <v>607</v>
      </c>
      <c r="C121" s="126" t="s">
        <v>782</v>
      </c>
      <c r="D121" s="126" t="s">
        <v>19315</v>
      </c>
      <c r="E121" s="238" t="s">
        <v>19348</v>
      </c>
      <c r="F121" s="239" t="s">
        <v>19900</v>
      </c>
      <c r="G121" s="126" t="s">
        <v>19349</v>
      </c>
      <c r="H121" s="274" t="s">
        <v>19350</v>
      </c>
      <c r="I121" s="126" t="s">
        <v>19351</v>
      </c>
    </row>
    <row r="122" spans="1:9" ht="242.25">
      <c r="A122" s="126" t="str">
        <f t="shared" si="7"/>
        <v>DefinitionsC14</v>
      </c>
      <c r="B122" s="126" t="s">
        <v>607</v>
      </c>
      <c r="C122" s="126" t="s">
        <v>783</v>
      </c>
      <c r="D122" s="126" t="s">
        <v>765</v>
      </c>
      <c r="E122" s="238" t="s">
        <v>766</v>
      </c>
      <c r="F122" s="239" t="s">
        <v>767</v>
      </c>
      <c r="G122" s="126" t="s">
        <v>768</v>
      </c>
      <c r="H122" s="274" t="s">
        <v>769</v>
      </c>
      <c r="I122" s="126" t="s">
        <v>18500</v>
      </c>
    </row>
    <row r="123" spans="1:9" ht="41.65" customHeight="1">
      <c r="A123" s="126" t="str">
        <f t="shared" si="7"/>
        <v>DefinitionsC15</v>
      </c>
      <c r="B123" s="126" t="s">
        <v>607</v>
      </c>
      <c r="C123" s="126" t="s">
        <v>789</v>
      </c>
      <c r="D123" s="244" t="s">
        <v>771</v>
      </c>
      <c r="E123" s="245" t="s">
        <v>772</v>
      </c>
      <c r="F123" s="251" t="s">
        <v>773</v>
      </c>
      <c r="G123" s="253" t="s">
        <v>774</v>
      </c>
      <c r="H123" s="280" t="s">
        <v>775</v>
      </c>
      <c r="I123" s="126" t="s">
        <v>18491</v>
      </c>
    </row>
    <row r="124" spans="1:9" ht="41.65" customHeight="1">
      <c r="A124" s="126" t="str">
        <f t="shared" si="7"/>
        <v>DefinitionsC16</v>
      </c>
      <c r="B124" s="126" t="s">
        <v>607</v>
      </c>
      <c r="C124" s="126" t="s">
        <v>790</v>
      </c>
      <c r="D124" s="244" t="s">
        <v>777</v>
      </c>
      <c r="E124" s="245" t="s">
        <v>778</v>
      </c>
      <c r="F124" s="251" t="s">
        <v>779</v>
      </c>
      <c r="G124" s="254" t="s">
        <v>780</v>
      </c>
      <c r="H124" s="274" t="s">
        <v>781</v>
      </c>
      <c r="I124" s="126" t="s">
        <v>18492</v>
      </c>
    </row>
    <row r="125" spans="1:9" ht="156.75">
      <c r="A125" s="126" t="str">
        <f t="shared" si="7"/>
        <v>DefinitionsC17</v>
      </c>
      <c r="B125" s="126" t="s">
        <v>607</v>
      </c>
      <c r="C125" s="126" t="s">
        <v>796</v>
      </c>
      <c r="D125" s="244" t="s">
        <v>19862</v>
      </c>
      <c r="E125" s="245" t="s">
        <v>19863</v>
      </c>
      <c r="F125" s="251" t="s">
        <v>19864</v>
      </c>
      <c r="G125" s="254" t="s">
        <v>19865</v>
      </c>
      <c r="H125" s="274" t="s">
        <v>19866</v>
      </c>
      <c r="I125" s="126" t="s">
        <v>19867</v>
      </c>
    </row>
    <row r="126" spans="1:9" ht="128.25">
      <c r="A126" s="126" t="str">
        <f t="shared" si="7"/>
        <v>DefinitionsC18</v>
      </c>
      <c r="B126" s="126" t="s">
        <v>607</v>
      </c>
      <c r="C126" s="126" t="s">
        <v>797</v>
      </c>
      <c r="D126" s="345" t="s">
        <v>19316</v>
      </c>
      <c r="E126" s="242" t="s">
        <v>19352</v>
      </c>
      <c r="F126" s="373" t="s">
        <v>19903</v>
      </c>
      <c r="G126" s="374" t="s">
        <v>19353</v>
      </c>
      <c r="H126" s="274" t="s">
        <v>19354</v>
      </c>
      <c r="I126" s="126" t="s">
        <v>19355</v>
      </c>
    </row>
    <row r="127" spans="1:9" ht="185.25">
      <c r="A127" s="126" t="str">
        <f t="shared" si="7"/>
        <v>DefinitionsC19</v>
      </c>
      <c r="B127" s="126" t="s">
        <v>607</v>
      </c>
      <c r="C127" s="126" t="s">
        <v>803</v>
      </c>
      <c r="D127" s="244" t="s">
        <v>19980</v>
      </c>
      <c r="E127" s="245" t="s">
        <v>19982</v>
      </c>
      <c r="F127" s="252" t="s">
        <v>19981</v>
      </c>
      <c r="G127" s="254" t="s">
        <v>19983</v>
      </c>
      <c r="H127" s="278" t="s">
        <v>19984</v>
      </c>
      <c r="I127" s="244" t="s">
        <v>19985</v>
      </c>
    </row>
    <row r="128" spans="1:9" ht="71.25">
      <c r="A128" s="126" t="str">
        <f t="shared" si="7"/>
        <v>DefinitionsC20</v>
      </c>
      <c r="B128" s="126" t="s">
        <v>607</v>
      </c>
      <c r="C128" s="126" t="s">
        <v>809</v>
      </c>
      <c r="D128" s="126" t="s">
        <v>784</v>
      </c>
      <c r="E128" s="238" t="s">
        <v>785</v>
      </c>
      <c r="F128" s="239" t="s">
        <v>786</v>
      </c>
      <c r="G128" s="126" t="s">
        <v>787</v>
      </c>
      <c r="H128" s="274" t="s">
        <v>788</v>
      </c>
      <c r="I128" s="126" t="s">
        <v>18501</v>
      </c>
    </row>
    <row r="129" spans="1:9" ht="228">
      <c r="A129" s="126" t="str">
        <f t="shared" si="7"/>
        <v>DefinitionsC21</v>
      </c>
      <c r="B129" s="126" t="s">
        <v>607</v>
      </c>
      <c r="C129" s="126" t="s">
        <v>815</v>
      </c>
      <c r="D129" s="126" t="s">
        <v>19320</v>
      </c>
      <c r="E129" s="242" t="s">
        <v>19986</v>
      </c>
      <c r="F129" s="383" t="s">
        <v>19987</v>
      </c>
      <c r="G129" s="384" t="s">
        <v>19988</v>
      </c>
      <c r="H129" s="274" t="s">
        <v>19989</v>
      </c>
      <c r="I129" s="244" t="s">
        <v>19990</v>
      </c>
    </row>
    <row r="130" spans="1:9" ht="71.25">
      <c r="A130" s="126" t="str">
        <f t="shared" si="7"/>
        <v>DefinitionsC22</v>
      </c>
      <c r="B130" s="126" t="s">
        <v>607</v>
      </c>
      <c r="C130" s="126" t="s">
        <v>19310</v>
      </c>
      <c r="D130" s="126" t="s">
        <v>791</v>
      </c>
      <c r="E130" s="238" t="s">
        <v>792</v>
      </c>
      <c r="F130" s="239" t="s">
        <v>793</v>
      </c>
      <c r="G130" s="126" t="s">
        <v>794</v>
      </c>
      <c r="H130" s="274" t="s">
        <v>795</v>
      </c>
      <c r="I130" s="126" t="s">
        <v>18502</v>
      </c>
    </row>
    <row r="131" spans="1:9" ht="99.75">
      <c r="A131" s="126" t="str">
        <f>B131&amp;C131</f>
        <v>DefinitionsC23</v>
      </c>
      <c r="B131" s="126" t="s">
        <v>607</v>
      </c>
      <c r="C131" s="126" t="s">
        <v>19311</v>
      </c>
      <c r="D131" s="126" t="s">
        <v>19968</v>
      </c>
      <c r="E131" s="238" t="s">
        <v>19969</v>
      </c>
      <c r="F131" s="239" t="s">
        <v>19970</v>
      </c>
      <c r="G131" s="126" t="s">
        <v>19971</v>
      </c>
      <c r="H131" s="274" t="s">
        <v>19972</v>
      </c>
      <c r="I131" s="126" t="s">
        <v>18503</v>
      </c>
    </row>
    <row r="132" spans="1:9" ht="285">
      <c r="A132" s="126" t="str">
        <f t="shared" si="7"/>
        <v>DefinitionsC24</v>
      </c>
      <c r="B132" s="126" t="s">
        <v>607</v>
      </c>
      <c r="C132" s="126" t="s">
        <v>19312</v>
      </c>
      <c r="D132" s="126" t="s">
        <v>798</v>
      </c>
      <c r="E132" s="238" t="s">
        <v>799</v>
      </c>
      <c r="F132" s="239" t="s">
        <v>800</v>
      </c>
      <c r="G132" s="126" t="s">
        <v>801</v>
      </c>
      <c r="H132" s="274" t="s">
        <v>802</v>
      </c>
      <c r="I132" s="126" t="s">
        <v>18504</v>
      </c>
    </row>
    <row r="133" spans="1:9" ht="270.75">
      <c r="A133" s="126" t="str">
        <f t="shared" si="7"/>
        <v>DefinitionsC25</v>
      </c>
      <c r="B133" s="126" t="s">
        <v>607</v>
      </c>
      <c r="C133" s="126" t="s">
        <v>19313</v>
      </c>
      <c r="D133" s="126" t="s">
        <v>804</v>
      </c>
      <c r="E133" s="238" t="s">
        <v>805</v>
      </c>
      <c r="F133" s="239" t="s">
        <v>806</v>
      </c>
      <c r="G133" s="246" t="s">
        <v>807</v>
      </c>
      <c r="H133" s="274" t="s">
        <v>808</v>
      </c>
      <c r="I133" s="126" t="s">
        <v>18505</v>
      </c>
    </row>
    <row r="134" spans="1:9" ht="142.5">
      <c r="A134" s="126" t="str">
        <f t="shared" si="7"/>
        <v>DefinitionsC26</v>
      </c>
      <c r="B134" s="126" t="s">
        <v>607</v>
      </c>
      <c r="C134" s="126" t="s">
        <v>19373</v>
      </c>
      <c r="D134" s="244" t="s">
        <v>810</v>
      </c>
      <c r="E134" s="245" t="s">
        <v>811</v>
      </c>
      <c r="F134" s="252" t="s">
        <v>812</v>
      </c>
      <c r="G134" s="253" t="s">
        <v>813</v>
      </c>
      <c r="H134" s="274" t="s">
        <v>814</v>
      </c>
      <c r="I134" s="126" t="s">
        <v>18506</v>
      </c>
    </row>
    <row r="135" spans="1:9" ht="99.75">
      <c r="A135" s="126" t="str">
        <f t="shared" si="7"/>
        <v>DefinitionsC27</v>
      </c>
      <c r="B135" s="126" t="s">
        <v>607</v>
      </c>
      <c r="C135" s="126" t="s">
        <v>19870</v>
      </c>
      <c r="D135" s="126" t="s">
        <v>816</v>
      </c>
      <c r="E135" s="238" t="s">
        <v>817</v>
      </c>
      <c r="F135" s="239" t="s">
        <v>818</v>
      </c>
      <c r="G135" s="126" t="s">
        <v>819</v>
      </c>
      <c r="H135" s="274" t="s">
        <v>820</v>
      </c>
      <c r="I135" s="126" t="s">
        <v>18507</v>
      </c>
    </row>
    <row r="136" spans="1:9" ht="28.5">
      <c r="A136" s="126" t="str">
        <f t="shared" si="7"/>
        <v>DeclarationD2</v>
      </c>
      <c r="B136" s="126" t="s">
        <v>821</v>
      </c>
      <c r="C136" s="126" t="s">
        <v>822</v>
      </c>
      <c r="D136" s="244" t="s">
        <v>823</v>
      </c>
      <c r="E136" s="244" t="s">
        <v>824</v>
      </c>
      <c r="F136" s="251" t="s">
        <v>825</v>
      </c>
      <c r="G136" s="256" t="s">
        <v>826</v>
      </c>
      <c r="H136" s="274" t="s">
        <v>827</v>
      </c>
      <c r="I136" s="188" t="s">
        <v>18509</v>
      </c>
    </row>
    <row r="137" spans="1:9" ht="28.5">
      <c r="A137" s="126" t="str">
        <f t="shared" si="7"/>
        <v>DeclarationF3</v>
      </c>
      <c r="B137" s="126" t="s">
        <v>821</v>
      </c>
      <c r="C137" s="126" t="s">
        <v>828</v>
      </c>
      <c r="D137" s="126" t="s">
        <v>829</v>
      </c>
      <c r="E137" s="238" t="s">
        <v>830</v>
      </c>
      <c r="F137" s="239" t="s">
        <v>831</v>
      </c>
      <c r="G137" s="126" t="s">
        <v>832</v>
      </c>
      <c r="H137" s="274" t="s">
        <v>833</v>
      </c>
      <c r="I137" s="126" t="s">
        <v>18510</v>
      </c>
    </row>
    <row r="138" spans="1:9" ht="28.5">
      <c r="A138" s="126" t="str">
        <f t="shared" si="7"/>
        <v>DeclarationI3</v>
      </c>
      <c r="B138" s="126" t="s">
        <v>821</v>
      </c>
      <c r="C138" s="126" t="s">
        <v>834</v>
      </c>
      <c r="D138" s="126" t="s">
        <v>835</v>
      </c>
      <c r="E138" s="238" t="s">
        <v>836</v>
      </c>
      <c r="F138" s="239" t="s">
        <v>837</v>
      </c>
      <c r="G138" s="126" t="s">
        <v>838</v>
      </c>
      <c r="H138" s="274" t="s">
        <v>839</v>
      </c>
      <c r="I138" s="126" t="s">
        <v>18511</v>
      </c>
    </row>
    <row r="139" spans="1:9">
      <c r="A139" s="126" t="str">
        <f t="shared" si="7"/>
        <v>DeclarationI4</v>
      </c>
      <c r="B139" s="126" t="s">
        <v>821</v>
      </c>
      <c r="C139" s="126" t="s">
        <v>840</v>
      </c>
      <c r="D139" s="126" t="s">
        <v>841</v>
      </c>
      <c r="E139" s="238" t="s">
        <v>842</v>
      </c>
      <c r="F139" s="239" t="s">
        <v>843</v>
      </c>
      <c r="G139" s="126" t="s">
        <v>844</v>
      </c>
      <c r="H139" s="274" t="s">
        <v>845</v>
      </c>
      <c r="I139" s="126" t="s">
        <v>18512</v>
      </c>
    </row>
    <row r="140" spans="1:9" ht="43.5" customHeight="1">
      <c r="A140" s="126" t="str">
        <f t="shared" si="7"/>
        <v>DeclarationB4</v>
      </c>
      <c r="B140" s="126" t="s">
        <v>821</v>
      </c>
      <c r="C140" s="126" t="s">
        <v>619</v>
      </c>
      <c r="D140" s="126" t="s">
        <v>18631</v>
      </c>
      <c r="E140" s="238" t="s">
        <v>846</v>
      </c>
      <c r="F140" s="239" t="s">
        <v>19904</v>
      </c>
      <c r="G140" s="126" t="s">
        <v>847</v>
      </c>
      <c r="H140" s="274" t="s">
        <v>848</v>
      </c>
      <c r="I140" s="126" t="s">
        <v>18538</v>
      </c>
    </row>
    <row r="141" spans="1:9" ht="45">
      <c r="A141" s="126" t="str">
        <f t="shared" si="7"/>
        <v>DeclarationB6</v>
      </c>
      <c r="B141" s="126" t="s">
        <v>821</v>
      </c>
      <c r="C141" s="126" t="s">
        <v>631</v>
      </c>
      <c r="D141" s="126" t="s">
        <v>849</v>
      </c>
      <c r="E141" s="257" t="s">
        <v>850</v>
      </c>
      <c r="F141" s="269" t="s">
        <v>851</v>
      </c>
      <c r="G141" s="126" t="s">
        <v>852</v>
      </c>
      <c r="H141" s="274" t="s">
        <v>853</v>
      </c>
      <c r="I141" s="288" t="s">
        <v>18513</v>
      </c>
    </row>
    <row r="142" spans="1:9">
      <c r="A142" s="126" t="str">
        <f t="shared" si="7"/>
        <v>DeclarationB7</v>
      </c>
      <c r="B142" s="126" t="s">
        <v>821</v>
      </c>
      <c r="C142" s="126" t="s">
        <v>637</v>
      </c>
      <c r="D142" s="126" t="s">
        <v>854</v>
      </c>
      <c r="E142" s="238" t="s">
        <v>855</v>
      </c>
      <c r="F142" s="239" t="s">
        <v>856</v>
      </c>
      <c r="G142" s="126" t="s">
        <v>857</v>
      </c>
      <c r="H142" s="274" t="s">
        <v>858</v>
      </c>
      <c r="I142" s="126" t="s">
        <v>18514</v>
      </c>
    </row>
    <row r="143" spans="1:9" ht="15.75">
      <c r="A143" s="126" t="str">
        <f t="shared" si="7"/>
        <v>DeclarationB8</v>
      </c>
      <c r="B143" s="126" t="s">
        <v>821</v>
      </c>
      <c r="C143" s="126" t="s">
        <v>643</v>
      </c>
      <c r="D143" s="126" t="s">
        <v>859</v>
      </c>
      <c r="E143" s="238" t="s">
        <v>860</v>
      </c>
      <c r="F143" s="239" t="s">
        <v>861</v>
      </c>
      <c r="G143" s="126" t="s">
        <v>862</v>
      </c>
      <c r="H143" s="274" t="s">
        <v>863</v>
      </c>
      <c r="I143" s="126" t="s">
        <v>18515</v>
      </c>
    </row>
    <row r="144" spans="1:9" ht="15.75">
      <c r="A144" s="126" t="str">
        <f t="shared" si="7"/>
        <v>DeclarationB9</v>
      </c>
      <c r="B144" s="126" t="s">
        <v>821</v>
      </c>
      <c r="C144" s="126" t="s">
        <v>649</v>
      </c>
      <c r="D144" s="126" t="s">
        <v>864</v>
      </c>
      <c r="E144" s="238" t="s">
        <v>865</v>
      </c>
      <c r="F144" s="239" t="s">
        <v>866</v>
      </c>
      <c r="G144" s="126" t="s">
        <v>867</v>
      </c>
      <c r="H144" s="274" t="s">
        <v>868</v>
      </c>
      <c r="I144" s="126" t="s">
        <v>18516</v>
      </c>
    </row>
    <row r="145" spans="1:9" ht="28.5">
      <c r="A145" s="126" t="str">
        <f t="shared" si="7"/>
        <v>DeclarationB10</v>
      </c>
      <c r="B145" s="126" t="s">
        <v>821</v>
      </c>
      <c r="C145" s="126" t="s">
        <v>654</v>
      </c>
      <c r="D145" s="126" t="s">
        <v>869</v>
      </c>
      <c r="E145" s="238" t="s">
        <v>870</v>
      </c>
      <c r="F145" s="239" t="s">
        <v>871</v>
      </c>
      <c r="G145" s="126" t="s">
        <v>872</v>
      </c>
      <c r="H145" s="274" t="s">
        <v>873</v>
      </c>
      <c r="I145" s="126" t="s">
        <v>18517</v>
      </c>
    </row>
    <row r="146" spans="1:9" ht="28.5">
      <c r="A146" s="126" t="str">
        <f t="shared" si="7"/>
        <v>DeclarationB10A</v>
      </c>
      <c r="B146" s="126" t="s">
        <v>821</v>
      </c>
      <c r="C146" s="126" t="s">
        <v>874</v>
      </c>
      <c r="D146" s="126" t="s">
        <v>869</v>
      </c>
      <c r="E146" s="238" t="s">
        <v>870</v>
      </c>
      <c r="F146" s="239" t="s">
        <v>875</v>
      </c>
      <c r="G146" s="126" t="s">
        <v>872</v>
      </c>
      <c r="H146" s="274" t="s">
        <v>873</v>
      </c>
      <c r="I146" s="126" t="s">
        <v>18517</v>
      </c>
    </row>
    <row r="147" spans="1:9" ht="28.5">
      <c r="A147" s="126" t="str">
        <f t="shared" si="7"/>
        <v>DeclarationB10C</v>
      </c>
      <c r="B147" s="126" t="s">
        <v>821</v>
      </c>
      <c r="C147" s="126" t="s">
        <v>876</v>
      </c>
      <c r="D147" s="126" t="s">
        <v>877</v>
      </c>
      <c r="E147" s="238" t="s">
        <v>878</v>
      </c>
      <c r="F147" s="239" t="s">
        <v>879</v>
      </c>
      <c r="G147" s="126" t="s">
        <v>880</v>
      </c>
      <c r="H147" s="274" t="s">
        <v>881</v>
      </c>
      <c r="I147" s="126" t="s">
        <v>18518</v>
      </c>
    </row>
    <row r="148" spans="1:9" ht="28.5">
      <c r="A148" s="126" t="str">
        <f t="shared" si="7"/>
        <v>DeclarationB10B</v>
      </c>
      <c r="B148" s="126" t="s">
        <v>821</v>
      </c>
      <c r="C148" s="126" t="s">
        <v>882</v>
      </c>
      <c r="D148" s="126" t="s">
        <v>883</v>
      </c>
      <c r="E148" s="238" t="s">
        <v>884</v>
      </c>
      <c r="F148" s="239" t="s">
        <v>885</v>
      </c>
      <c r="G148" s="126" t="s">
        <v>886</v>
      </c>
      <c r="H148" s="274" t="s">
        <v>887</v>
      </c>
      <c r="I148" s="126" t="s">
        <v>18519</v>
      </c>
    </row>
    <row r="149" spans="1:9" ht="28.5">
      <c r="A149" s="126" t="str">
        <f t="shared" si="7"/>
        <v>DeclarationD11</v>
      </c>
      <c r="B149" s="126" t="s">
        <v>821</v>
      </c>
      <c r="C149" s="126" t="s">
        <v>888</v>
      </c>
      <c r="D149" s="126" t="s">
        <v>889</v>
      </c>
      <c r="E149" s="238" t="s">
        <v>890</v>
      </c>
      <c r="F149" s="239" t="s">
        <v>891</v>
      </c>
      <c r="G149" s="126" t="s">
        <v>892</v>
      </c>
      <c r="H149" s="274" t="s">
        <v>893</v>
      </c>
      <c r="I149" s="126" t="s">
        <v>18520</v>
      </c>
    </row>
    <row r="150" spans="1:9" ht="42.75">
      <c r="A150" s="126" t="str">
        <f t="shared" si="7"/>
        <v>DeclarationB12</v>
      </c>
      <c r="B150" s="126" t="s">
        <v>821</v>
      </c>
      <c r="C150" s="126" t="s">
        <v>18612</v>
      </c>
      <c r="D150" s="244" t="s">
        <v>18611</v>
      </c>
      <c r="E150" s="245" t="s">
        <v>19906</v>
      </c>
      <c r="F150" s="251" t="s">
        <v>19905</v>
      </c>
      <c r="G150" s="244" t="s">
        <v>19907</v>
      </c>
      <c r="H150" s="278" t="s">
        <v>19908</v>
      </c>
      <c r="I150" s="244" t="s">
        <v>19909</v>
      </c>
    </row>
    <row r="151" spans="1:9" ht="28.5">
      <c r="A151" s="126" t="str">
        <f t="shared" ref="A151:A214" si="10">B151&amp;C151</f>
        <v>DeclarationB14</v>
      </c>
      <c r="B151" s="126" t="s">
        <v>821</v>
      </c>
      <c r="C151" s="126" t="s">
        <v>18613</v>
      </c>
      <c r="H151" s="274"/>
      <c r="I151" s="126"/>
    </row>
    <row r="152" spans="1:9" ht="28.5">
      <c r="A152" s="126" t="str">
        <f t="shared" si="10"/>
        <v>DeclarationB16</v>
      </c>
      <c r="B152" s="126" t="s">
        <v>821</v>
      </c>
      <c r="C152" s="126" t="s">
        <v>18599</v>
      </c>
      <c r="D152" s="126" t="s">
        <v>894</v>
      </c>
      <c r="E152" s="238" t="s">
        <v>895</v>
      </c>
      <c r="F152" s="239" t="s">
        <v>896</v>
      </c>
      <c r="G152" s="126" t="s">
        <v>897</v>
      </c>
      <c r="H152" s="274" t="s">
        <v>898</v>
      </c>
      <c r="I152" s="126" t="s">
        <v>18521</v>
      </c>
    </row>
    <row r="153" spans="1:9" ht="28.5">
      <c r="A153" s="126" t="str">
        <f t="shared" si="10"/>
        <v>DeclarationB17</v>
      </c>
      <c r="B153" s="126" t="s">
        <v>821</v>
      </c>
      <c r="C153" s="126" t="s">
        <v>18600</v>
      </c>
      <c r="D153" s="126" t="s">
        <v>899</v>
      </c>
      <c r="E153" s="238" t="s">
        <v>900</v>
      </c>
      <c r="F153" s="239" t="s">
        <v>901</v>
      </c>
      <c r="G153" s="126" t="s">
        <v>902</v>
      </c>
      <c r="H153" s="274" t="s">
        <v>903</v>
      </c>
      <c r="I153" s="126" t="s">
        <v>18522</v>
      </c>
    </row>
    <row r="154" spans="1:9" ht="28.5">
      <c r="A154" s="126" t="str">
        <f t="shared" si="10"/>
        <v>DeclarationB18</v>
      </c>
      <c r="B154" s="126" t="s">
        <v>821</v>
      </c>
      <c r="C154" s="126" t="s">
        <v>18601</v>
      </c>
      <c r="D154" s="126" t="s">
        <v>904</v>
      </c>
      <c r="E154" s="238" t="s">
        <v>905</v>
      </c>
      <c r="F154" s="239" t="s">
        <v>906</v>
      </c>
      <c r="G154" s="126" t="s">
        <v>907</v>
      </c>
      <c r="H154" s="274" t="s">
        <v>908</v>
      </c>
      <c r="I154" s="126" t="s">
        <v>18523</v>
      </c>
    </row>
    <row r="155" spans="1:9" ht="28.5">
      <c r="A155" s="126" t="str">
        <f t="shared" si="10"/>
        <v>DeclarationB19</v>
      </c>
      <c r="B155" s="126" t="s">
        <v>821</v>
      </c>
      <c r="C155" s="126" t="s">
        <v>18602</v>
      </c>
      <c r="D155" s="126" t="s">
        <v>909</v>
      </c>
      <c r="E155" s="238" t="s">
        <v>910</v>
      </c>
      <c r="F155" s="239" t="s">
        <v>911</v>
      </c>
      <c r="G155" s="126" t="s">
        <v>912</v>
      </c>
      <c r="H155" s="274" t="s">
        <v>913</v>
      </c>
      <c r="I155" s="126" t="s">
        <v>18524</v>
      </c>
    </row>
    <row r="156" spans="1:9" ht="28.5">
      <c r="A156" s="126" t="str">
        <f t="shared" si="10"/>
        <v>DeclarationB20</v>
      </c>
      <c r="B156" s="126" t="s">
        <v>821</v>
      </c>
      <c r="C156" s="126" t="s">
        <v>18603</v>
      </c>
      <c r="D156" s="126" t="s">
        <v>914</v>
      </c>
      <c r="E156" s="238" t="s">
        <v>915</v>
      </c>
      <c r="F156" s="239" t="s">
        <v>916</v>
      </c>
      <c r="G156" s="126" t="s">
        <v>917</v>
      </c>
      <c r="H156" s="274" t="s">
        <v>918</v>
      </c>
      <c r="I156" s="126" t="s">
        <v>18525</v>
      </c>
    </row>
    <row r="157" spans="1:9" ht="28.5">
      <c r="A157" s="126" t="str">
        <f t="shared" si="10"/>
        <v>DeclarationB21</v>
      </c>
      <c r="B157" s="126" t="s">
        <v>821</v>
      </c>
      <c r="C157" s="126" t="s">
        <v>18604</v>
      </c>
      <c r="D157" s="126" t="s">
        <v>919</v>
      </c>
      <c r="E157" s="238" t="s">
        <v>920</v>
      </c>
      <c r="F157" s="239" t="s">
        <v>921</v>
      </c>
      <c r="G157" s="126" t="s">
        <v>922</v>
      </c>
      <c r="H157" s="274" t="s">
        <v>923</v>
      </c>
      <c r="I157" s="126" t="s">
        <v>18526</v>
      </c>
    </row>
    <row r="158" spans="1:9" ht="28.5">
      <c r="A158" s="126" t="str">
        <f t="shared" si="10"/>
        <v>DeclarationB22</v>
      </c>
      <c r="B158" s="126" t="s">
        <v>821</v>
      </c>
      <c r="C158" s="126" t="s">
        <v>18605</v>
      </c>
      <c r="D158" s="126" t="s">
        <v>924</v>
      </c>
      <c r="E158" s="238" t="s">
        <v>925</v>
      </c>
      <c r="F158" s="239" t="s">
        <v>926</v>
      </c>
      <c r="G158" s="126" t="s">
        <v>927</v>
      </c>
      <c r="H158" s="274" t="s">
        <v>928</v>
      </c>
      <c r="I158" s="126" t="s">
        <v>18527</v>
      </c>
    </row>
    <row r="159" spans="1:9" ht="28.5">
      <c r="A159" s="126" t="str">
        <f t="shared" si="10"/>
        <v>DeclarationB23</v>
      </c>
      <c r="B159" s="126" t="s">
        <v>821</v>
      </c>
      <c r="C159" s="126" t="s">
        <v>18606</v>
      </c>
      <c r="D159" s="126" t="s">
        <v>929</v>
      </c>
      <c r="E159" s="238" t="s">
        <v>930</v>
      </c>
      <c r="F159" s="239" t="s">
        <v>931</v>
      </c>
      <c r="G159" s="126" t="s">
        <v>932</v>
      </c>
      <c r="H159" s="274" t="s">
        <v>933</v>
      </c>
      <c r="I159" s="126" t="s">
        <v>18528</v>
      </c>
    </row>
    <row r="160" spans="1:9" ht="28.5">
      <c r="A160" s="126" t="str">
        <f t="shared" si="10"/>
        <v>DeclarationB24</v>
      </c>
      <c r="B160" s="126" t="s">
        <v>821</v>
      </c>
      <c r="C160" s="126" t="s">
        <v>18607</v>
      </c>
      <c r="D160" s="126" t="s">
        <v>934</v>
      </c>
      <c r="E160" s="238" t="s">
        <v>935</v>
      </c>
      <c r="F160" s="239" t="s">
        <v>936</v>
      </c>
      <c r="G160" s="126" t="s">
        <v>937</v>
      </c>
      <c r="H160" s="274" t="s">
        <v>938</v>
      </c>
      <c r="I160" s="126" t="s">
        <v>18529</v>
      </c>
    </row>
    <row r="161" spans="1:9" ht="28.5">
      <c r="A161" s="126" t="str">
        <f t="shared" si="10"/>
        <v>DeclarationB25</v>
      </c>
      <c r="B161" s="126" t="s">
        <v>821</v>
      </c>
      <c r="C161" s="126" t="s">
        <v>18608</v>
      </c>
      <c r="D161" s="126" t="s">
        <v>939</v>
      </c>
      <c r="E161" s="238" t="s">
        <v>940</v>
      </c>
      <c r="F161" s="239" t="s">
        <v>941</v>
      </c>
      <c r="G161" s="126" t="s">
        <v>942</v>
      </c>
      <c r="H161" s="274" t="s">
        <v>943</v>
      </c>
      <c r="I161" s="126" t="s">
        <v>18530</v>
      </c>
    </row>
    <row r="162" spans="1:9" ht="28.5">
      <c r="A162" s="126" t="str">
        <f t="shared" si="10"/>
        <v>DeclarationB26</v>
      </c>
      <c r="B162" s="126" t="s">
        <v>821</v>
      </c>
      <c r="C162" s="126" t="s">
        <v>18609</v>
      </c>
      <c r="D162" s="126" t="s">
        <v>944</v>
      </c>
      <c r="E162" s="238" t="s">
        <v>945</v>
      </c>
      <c r="F162" s="239" t="s">
        <v>946</v>
      </c>
      <c r="G162" s="126" t="s">
        <v>947</v>
      </c>
      <c r="H162" s="274" t="s">
        <v>948</v>
      </c>
      <c r="I162" s="126" t="s">
        <v>18531</v>
      </c>
    </row>
    <row r="163" spans="1:9" ht="28.5">
      <c r="A163" s="126" t="str">
        <f t="shared" si="10"/>
        <v>DeclarationB28</v>
      </c>
      <c r="B163" s="126" t="s">
        <v>821</v>
      </c>
      <c r="C163" s="126" t="s">
        <v>18610</v>
      </c>
      <c r="D163" s="126" t="s">
        <v>949</v>
      </c>
      <c r="E163" s="238" t="s">
        <v>950</v>
      </c>
      <c r="F163" s="239" t="s">
        <v>951</v>
      </c>
      <c r="G163" s="126" t="s">
        <v>952</v>
      </c>
      <c r="H163" s="274" t="s">
        <v>953</v>
      </c>
      <c r="I163" s="126" t="s">
        <v>18532</v>
      </c>
    </row>
    <row r="164" spans="1:9" ht="49.5">
      <c r="A164" s="126" t="str">
        <f t="shared" si="10"/>
        <v>DeclarationB29</v>
      </c>
      <c r="B164" s="126" t="s">
        <v>821</v>
      </c>
      <c r="C164" s="126" t="s">
        <v>18615</v>
      </c>
      <c r="D164" s="126" t="s">
        <v>18632</v>
      </c>
      <c r="E164" s="238" t="s">
        <v>19558</v>
      </c>
      <c r="F164" s="269" t="s">
        <v>19911</v>
      </c>
      <c r="G164" s="126" t="s">
        <v>19559</v>
      </c>
      <c r="H164" s="274" t="s">
        <v>19560</v>
      </c>
      <c r="I164" s="126" t="s">
        <v>19561</v>
      </c>
    </row>
    <row r="165" spans="1:9" ht="28.5">
      <c r="A165" s="126" t="str">
        <f t="shared" si="10"/>
        <v>DeclarationB41</v>
      </c>
      <c r="B165" s="126" t="s">
        <v>821</v>
      </c>
      <c r="C165" s="126" t="s">
        <v>18616</v>
      </c>
      <c r="D165" s="126" t="s">
        <v>18647</v>
      </c>
      <c r="E165" s="126" t="s">
        <v>19562</v>
      </c>
      <c r="F165" s="269" t="s">
        <v>19910</v>
      </c>
      <c r="G165" s="126" t="s">
        <v>19566</v>
      </c>
      <c r="H165" s="274" t="s">
        <v>19570</v>
      </c>
      <c r="I165" s="126" t="s">
        <v>19574</v>
      </c>
    </row>
    <row r="166" spans="1:9" ht="71.25">
      <c r="A166" s="126" t="str">
        <f t="shared" si="10"/>
        <v>DeclarationB53</v>
      </c>
      <c r="B166" s="126" t="s">
        <v>821</v>
      </c>
      <c r="C166" s="126" t="s">
        <v>18617</v>
      </c>
      <c r="D166" s="126" t="s">
        <v>18633</v>
      </c>
      <c r="E166" s="126" t="s">
        <v>19563</v>
      </c>
      <c r="F166" s="239" t="s">
        <v>19966</v>
      </c>
      <c r="G166" s="126" t="s">
        <v>19567</v>
      </c>
      <c r="H166" s="274" t="s">
        <v>19571</v>
      </c>
      <c r="I166" s="126" t="s">
        <v>19575</v>
      </c>
    </row>
    <row r="167" spans="1:9" ht="28.5">
      <c r="A167" s="126" t="str">
        <f t="shared" si="10"/>
        <v>DeclarationB65</v>
      </c>
      <c r="B167" s="126" t="s">
        <v>821</v>
      </c>
      <c r="C167" s="126" t="s">
        <v>18618</v>
      </c>
      <c r="D167" s="126" t="s">
        <v>18634</v>
      </c>
      <c r="E167" s="238" t="s">
        <v>19564</v>
      </c>
      <c r="F167" s="239" t="s">
        <v>19912</v>
      </c>
      <c r="G167" s="126" t="s">
        <v>19568</v>
      </c>
      <c r="H167" s="274" t="s">
        <v>19572</v>
      </c>
      <c r="I167" s="126" t="s">
        <v>19576</v>
      </c>
    </row>
    <row r="168" spans="1:9" ht="28.5">
      <c r="A168" s="126" t="str">
        <f t="shared" si="10"/>
        <v>DeclarationB77</v>
      </c>
      <c r="B168" s="126" t="s">
        <v>821</v>
      </c>
      <c r="C168" s="126" t="s">
        <v>18619</v>
      </c>
      <c r="D168" s="126" t="s">
        <v>954</v>
      </c>
      <c r="E168" s="238" t="s">
        <v>955</v>
      </c>
      <c r="F168" s="269" t="s">
        <v>956</v>
      </c>
      <c r="G168" s="126" t="s">
        <v>957</v>
      </c>
      <c r="H168" s="274" t="s">
        <v>958</v>
      </c>
      <c r="I168" s="126" t="s">
        <v>18593</v>
      </c>
    </row>
    <row r="169" spans="1:9" ht="42.75">
      <c r="A169" s="126" t="str">
        <f t="shared" si="10"/>
        <v>DeclarationB89</v>
      </c>
      <c r="B169" s="126" t="s">
        <v>821</v>
      </c>
      <c r="C169" s="126" t="s">
        <v>18620</v>
      </c>
      <c r="D169" s="126" t="s">
        <v>18635</v>
      </c>
      <c r="E169" s="242" t="s">
        <v>19565</v>
      </c>
      <c r="F169" s="239" t="s">
        <v>19913</v>
      </c>
      <c r="G169" s="126" t="s">
        <v>19569</v>
      </c>
      <c r="H169" s="274" t="s">
        <v>19573</v>
      </c>
      <c r="I169" s="126" t="s">
        <v>19577</v>
      </c>
    </row>
    <row r="170" spans="1:9" ht="57">
      <c r="A170" s="126" t="str">
        <f t="shared" si="10"/>
        <v>DeclarationB101</v>
      </c>
      <c r="B170" s="126" t="s">
        <v>821</v>
      </c>
      <c r="C170" s="126" t="s">
        <v>18621</v>
      </c>
      <c r="D170" s="126" t="s">
        <v>959</v>
      </c>
      <c r="E170" s="242" t="s">
        <v>960</v>
      </c>
      <c r="F170" s="239" t="s">
        <v>961</v>
      </c>
      <c r="G170" s="126" t="s">
        <v>962</v>
      </c>
      <c r="H170" s="274" t="s">
        <v>963</v>
      </c>
      <c r="I170" s="126" t="s">
        <v>18594</v>
      </c>
    </row>
    <row r="171" spans="1:9" ht="28.5">
      <c r="A171" s="126" t="str">
        <f t="shared" si="10"/>
        <v>DeclarationB113</v>
      </c>
      <c r="B171" s="126" t="s">
        <v>821</v>
      </c>
      <c r="C171" s="126" t="s">
        <v>18622</v>
      </c>
      <c r="D171" s="126" t="s">
        <v>964</v>
      </c>
      <c r="E171" s="238" t="s">
        <v>965</v>
      </c>
      <c r="F171" s="239" t="s">
        <v>966</v>
      </c>
      <c r="G171" s="126" t="s">
        <v>967</v>
      </c>
      <c r="H171" s="274" t="s">
        <v>968</v>
      </c>
      <c r="I171" s="126" t="s">
        <v>18541</v>
      </c>
    </row>
    <row r="172" spans="1:9" ht="42.75">
      <c r="A172" s="126" t="str">
        <f t="shared" si="10"/>
        <v>DeclarationB115</v>
      </c>
      <c r="B172" s="126" t="s">
        <v>821</v>
      </c>
      <c r="C172" s="126" t="s">
        <v>18623</v>
      </c>
      <c r="D172" s="126" t="s">
        <v>969</v>
      </c>
      <c r="E172" s="238" t="s">
        <v>12187</v>
      </c>
      <c r="F172" s="269" t="s">
        <v>970</v>
      </c>
      <c r="G172" s="126" t="s">
        <v>971</v>
      </c>
      <c r="H172" s="274" t="s">
        <v>972</v>
      </c>
      <c r="I172" s="126" t="s">
        <v>18536</v>
      </c>
    </row>
    <row r="173" spans="1:9" ht="57">
      <c r="A173" s="126" t="str">
        <f t="shared" si="10"/>
        <v>DeclarationB117</v>
      </c>
      <c r="B173" s="126" t="s">
        <v>821</v>
      </c>
      <c r="C173" s="126" t="s">
        <v>18624</v>
      </c>
      <c r="D173" s="126" t="s">
        <v>973</v>
      </c>
      <c r="E173" s="238" t="s">
        <v>12188</v>
      </c>
      <c r="F173" s="239" t="s">
        <v>974</v>
      </c>
      <c r="G173" s="126" t="s">
        <v>975</v>
      </c>
      <c r="H173" s="274" t="s">
        <v>976</v>
      </c>
      <c r="I173" s="126" t="s">
        <v>18537</v>
      </c>
    </row>
    <row r="174" spans="1:9" ht="57">
      <c r="A174" s="126" t="str">
        <f t="shared" si="10"/>
        <v>Declaration</v>
      </c>
      <c r="B174" s="126" t="s">
        <v>821</v>
      </c>
      <c r="D174" s="126" t="s">
        <v>977</v>
      </c>
      <c r="E174" s="238" t="s">
        <v>978</v>
      </c>
      <c r="F174" s="258" t="s">
        <v>979</v>
      </c>
      <c r="G174" s="126" t="s">
        <v>980</v>
      </c>
      <c r="H174" s="274" t="s">
        <v>981</v>
      </c>
      <c r="I174" s="126"/>
    </row>
    <row r="175" spans="1:9" ht="71.25">
      <c r="A175" s="126" t="str">
        <f t="shared" si="10"/>
        <v>DeclarationB119</v>
      </c>
      <c r="B175" s="126" t="s">
        <v>821</v>
      </c>
      <c r="C175" s="126" t="s">
        <v>18625</v>
      </c>
      <c r="D175" s="126" t="s">
        <v>18636</v>
      </c>
      <c r="E175" s="242" t="s">
        <v>19582</v>
      </c>
      <c r="F175" s="239" t="s">
        <v>19914</v>
      </c>
      <c r="G175" s="126" t="s">
        <v>19583</v>
      </c>
      <c r="H175" s="274" t="s">
        <v>19585</v>
      </c>
      <c r="I175" s="126" t="s">
        <v>19584</v>
      </c>
    </row>
    <row r="176" spans="1:9" ht="40.5">
      <c r="A176" s="126" t="str">
        <f t="shared" si="10"/>
        <v>DeclarationB131</v>
      </c>
      <c r="B176" s="126" t="s">
        <v>821</v>
      </c>
      <c r="C176" s="126" t="s">
        <v>18626</v>
      </c>
      <c r="D176" s="126" t="s">
        <v>982</v>
      </c>
      <c r="E176" s="238" t="s">
        <v>12189</v>
      </c>
      <c r="F176" s="239" t="s">
        <v>983</v>
      </c>
      <c r="G176" s="126" t="s">
        <v>984</v>
      </c>
      <c r="H176" s="280" t="s">
        <v>985</v>
      </c>
      <c r="I176" s="126" t="s">
        <v>18533</v>
      </c>
    </row>
    <row r="177" spans="1:9" ht="42.75">
      <c r="A177" s="126" t="str">
        <f t="shared" si="10"/>
        <v>DeclarationB133</v>
      </c>
      <c r="B177" s="126" t="s">
        <v>821</v>
      </c>
      <c r="C177" s="126" t="s">
        <v>18627</v>
      </c>
      <c r="D177" s="126" t="s">
        <v>18637</v>
      </c>
      <c r="E177" s="379" t="s">
        <v>19578</v>
      </c>
      <c r="F177" s="269" t="s">
        <v>19915</v>
      </c>
      <c r="G177" s="126" t="s">
        <v>19579</v>
      </c>
      <c r="H177" s="274" t="s">
        <v>19580</v>
      </c>
      <c r="I177" s="126" t="s">
        <v>19581</v>
      </c>
    </row>
    <row r="178" spans="1:9" ht="42.75">
      <c r="A178" s="126" t="str">
        <f t="shared" si="10"/>
        <v>DeclarationB135</v>
      </c>
      <c r="B178" s="126" t="s">
        <v>821</v>
      </c>
      <c r="C178" s="126" t="s">
        <v>18628</v>
      </c>
      <c r="D178" s="126" t="s">
        <v>986</v>
      </c>
      <c r="E178" s="238" t="s">
        <v>12190</v>
      </c>
      <c r="F178" s="239" t="s">
        <v>987</v>
      </c>
      <c r="G178" s="126" t="s">
        <v>988</v>
      </c>
      <c r="H178" s="274" t="s">
        <v>989</v>
      </c>
      <c r="I178" s="126" t="s">
        <v>18535</v>
      </c>
    </row>
    <row r="179" spans="1:9" ht="28.5">
      <c r="A179" s="126" t="str">
        <f t="shared" si="10"/>
        <v>DeclarationB137</v>
      </c>
      <c r="B179" s="126" t="s">
        <v>821</v>
      </c>
      <c r="C179" s="126" t="s">
        <v>18629</v>
      </c>
      <c r="D179" s="126" t="s">
        <v>990</v>
      </c>
      <c r="E179" s="238" t="s">
        <v>991</v>
      </c>
      <c r="F179" s="239" t="s">
        <v>992</v>
      </c>
      <c r="G179" s="126" t="s">
        <v>993</v>
      </c>
      <c r="H179" s="280" t="s">
        <v>994</v>
      </c>
      <c r="I179" s="126" t="s">
        <v>18534</v>
      </c>
    </row>
    <row r="180" spans="1:9" ht="28.5">
      <c r="A180" s="126" t="str">
        <f t="shared" si="10"/>
        <v>DeclarationD29</v>
      </c>
      <c r="B180" s="126" t="s">
        <v>821</v>
      </c>
      <c r="C180" s="126" t="s">
        <v>18614</v>
      </c>
      <c r="D180" s="126" t="s">
        <v>995</v>
      </c>
      <c r="E180" s="238" t="s">
        <v>996</v>
      </c>
      <c r="F180" s="239" t="s">
        <v>996</v>
      </c>
      <c r="G180" s="126" t="s">
        <v>997</v>
      </c>
      <c r="H180" s="274" t="s">
        <v>998</v>
      </c>
      <c r="I180" s="126" t="s">
        <v>18542</v>
      </c>
    </row>
    <row r="181" spans="1:9" ht="28.5">
      <c r="A181" s="126" t="str">
        <f t="shared" si="10"/>
        <v>DeclarationB114</v>
      </c>
      <c r="B181" s="126" t="s">
        <v>821</v>
      </c>
      <c r="C181" s="126" t="s">
        <v>18646</v>
      </c>
      <c r="D181" s="126" t="s">
        <v>999</v>
      </c>
      <c r="E181" s="238" t="s">
        <v>1000</v>
      </c>
      <c r="F181" s="239" t="s">
        <v>1001</v>
      </c>
      <c r="G181" s="126" t="s">
        <v>1002</v>
      </c>
      <c r="H181" s="274" t="s">
        <v>999</v>
      </c>
      <c r="I181" s="126" t="s">
        <v>18543</v>
      </c>
    </row>
    <row r="182" spans="1:9" ht="28.5">
      <c r="A182" s="126" t="str">
        <f t="shared" si="10"/>
        <v>DeclarationG29</v>
      </c>
      <c r="B182" s="126" t="s">
        <v>821</v>
      </c>
      <c r="C182" s="126" t="s">
        <v>18630</v>
      </c>
      <c r="D182" s="126" t="s">
        <v>1003</v>
      </c>
      <c r="E182" s="238" t="s">
        <v>1004</v>
      </c>
      <c r="F182" s="239" t="s">
        <v>1005</v>
      </c>
      <c r="G182" s="126" t="s">
        <v>1006</v>
      </c>
      <c r="H182" s="274" t="s">
        <v>1007</v>
      </c>
      <c r="I182" s="188" t="s">
        <v>18544</v>
      </c>
    </row>
    <row r="183" spans="1:9" ht="409.5">
      <c r="A183" s="126" t="str">
        <f t="shared" si="10"/>
        <v>Smelter Look-upA1</v>
      </c>
      <c r="B183" s="126" t="s">
        <v>1019</v>
      </c>
      <c r="C183" s="126" t="s">
        <v>368</v>
      </c>
      <c r="D183" s="126" t="s">
        <v>1020</v>
      </c>
      <c r="E183" s="238" t="s">
        <v>1021</v>
      </c>
      <c r="F183" s="269" t="s">
        <v>1022</v>
      </c>
      <c r="G183" s="126" t="s">
        <v>1023</v>
      </c>
      <c r="H183" s="274" t="s">
        <v>1024</v>
      </c>
      <c r="I183" s="126" t="s">
        <v>18548</v>
      </c>
    </row>
    <row r="184" spans="1:9" ht="28.5">
      <c r="A184" s="126" t="str">
        <f t="shared" si="10"/>
        <v>Smelter Look-upA4</v>
      </c>
      <c r="B184" s="126" t="s">
        <v>1019</v>
      </c>
      <c r="C184" s="126" t="s">
        <v>1025</v>
      </c>
      <c r="D184" s="126" t="s">
        <v>1026</v>
      </c>
      <c r="E184" s="239" t="s">
        <v>1027</v>
      </c>
      <c r="F184" s="239" t="s">
        <v>1027</v>
      </c>
      <c r="G184" s="126" t="s">
        <v>1028</v>
      </c>
      <c r="H184" s="274" t="s">
        <v>1029</v>
      </c>
      <c r="I184" s="188" t="s">
        <v>18549</v>
      </c>
    </row>
    <row r="185" spans="1:9" ht="28.5">
      <c r="A185" s="126" t="str">
        <f t="shared" si="10"/>
        <v>Smelter Look-upB4</v>
      </c>
      <c r="B185" s="126" t="s">
        <v>1019</v>
      </c>
      <c r="C185" s="126" t="s">
        <v>619</v>
      </c>
      <c r="D185" s="126" t="s">
        <v>1030</v>
      </c>
      <c r="E185" s="272" t="s">
        <v>1031</v>
      </c>
      <c r="F185" s="269" t="s">
        <v>1032</v>
      </c>
      <c r="G185" s="126" t="s">
        <v>1033</v>
      </c>
      <c r="H185" s="274" t="s">
        <v>1034</v>
      </c>
      <c r="I185" s="188" t="s">
        <v>18550</v>
      </c>
    </row>
    <row r="186" spans="1:9" ht="28.5">
      <c r="A186" s="126" t="str">
        <f t="shared" si="10"/>
        <v>Smelter Look-up</v>
      </c>
      <c r="B186" s="126" t="s">
        <v>1019</v>
      </c>
      <c r="D186" s="126" t="s">
        <v>1035</v>
      </c>
      <c r="E186" s="380"/>
      <c r="F186" s="239" t="s">
        <v>1036</v>
      </c>
      <c r="G186" s="126" t="s">
        <v>1037</v>
      </c>
      <c r="H186" s="274" t="s">
        <v>1038</v>
      </c>
      <c r="I186" s="188" t="s">
        <v>18551</v>
      </c>
    </row>
    <row r="187" spans="1:9" ht="28.5">
      <c r="A187" s="126" t="str">
        <f t="shared" si="10"/>
        <v>Smelter Look-upC4</v>
      </c>
      <c r="B187" s="126" t="s">
        <v>1019</v>
      </c>
      <c r="C187" s="126" t="s">
        <v>733</v>
      </c>
      <c r="D187" s="126" t="s">
        <v>1039</v>
      </c>
      <c r="E187" s="259" t="s">
        <v>1040</v>
      </c>
      <c r="F187" s="239" t="s">
        <v>1041</v>
      </c>
      <c r="G187" s="126" t="s">
        <v>1042</v>
      </c>
      <c r="H187" s="274" t="s">
        <v>1043</v>
      </c>
      <c r="I187" s="188" t="s">
        <v>18552</v>
      </c>
    </row>
    <row r="188" spans="1:9" ht="28.5">
      <c r="A188" s="126" t="str">
        <f t="shared" si="10"/>
        <v>Smelter Look-upD4</v>
      </c>
      <c r="B188" s="126" t="s">
        <v>1019</v>
      </c>
      <c r="C188" s="126" t="s">
        <v>1044</v>
      </c>
      <c r="D188" s="126" t="s">
        <v>1045</v>
      </c>
      <c r="E188" s="259"/>
      <c r="F188" s="239" t="s">
        <v>1046</v>
      </c>
      <c r="G188" s="126" t="s">
        <v>1047</v>
      </c>
      <c r="H188" s="274" t="s">
        <v>1048</v>
      </c>
      <c r="I188" s="188" t="s">
        <v>18553</v>
      </c>
    </row>
    <row r="189" spans="1:9" ht="28.5">
      <c r="A189" s="126" t="str">
        <f t="shared" si="10"/>
        <v>Smelter Look-upE4</v>
      </c>
      <c r="B189" s="126" t="s">
        <v>1019</v>
      </c>
      <c r="C189" s="126" t="s">
        <v>1049</v>
      </c>
      <c r="D189" s="126" t="s">
        <v>1050</v>
      </c>
      <c r="E189" s="272" t="s">
        <v>1051</v>
      </c>
      <c r="F189" s="269" t="s">
        <v>1052</v>
      </c>
      <c r="G189" s="126" t="s">
        <v>1053</v>
      </c>
      <c r="H189" s="274" t="s">
        <v>1054</v>
      </c>
      <c r="I189" s="188" t="s">
        <v>18554</v>
      </c>
    </row>
    <row r="190" spans="1:9" ht="28.5">
      <c r="A190" s="126" t="str">
        <f t="shared" si="10"/>
        <v>Smelter Look-upF4</v>
      </c>
      <c r="B190" s="126" t="s">
        <v>1019</v>
      </c>
      <c r="C190" s="126" t="s">
        <v>1055</v>
      </c>
      <c r="D190" s="126" t="s">
        <v>1056</v>
      </c>
      <c r="E190" s="238" t="s">
        <v>1057</v>
      </c>
      <c r="F190" s="239" t="s">
        <v>1058</v>
      </c>
      <c r="G190" s="126" t="s">
        <v>1059</v>
      </c>
      <c r="H190" s="274" t="s">
        <v>1060</v>
      </c>
      <c r="I190" s="188" t="s">
        <v>18555</v>
      </c>
    </row>
    <row r="191" spans="1:9" ht="28.5">
      <c r="A191" s="126" t="str">
        <f t="shared" si="10"/>
        <v>Smelter Look-upG4</v>
      </c>
      <c r="B191" s="126" t="s">
        <v>1019</v>
      </c>
      <c r="C191" s="126" t="s">
        <v>1061</v>
      </c>
      <c r="D191" s="126" t="s">
        <v>1062</v>
      </c>
      <c r="E191" s="238" t="s">
        <v>1063</v>
      </c>
      <c r="F191" s="239" t="s">
        <v>1064</v>
      </c>
      <c r="G191" s="126" t="s">
        <v>1065</v>
      </c>
      <c r="H191" s="274" t="s">
        <v>1066</v>
      </c>
      <c r="I191" s="188" t="s">
        <v>18556</v>
      </c>
    </row>
    <row r="192" spans="1:9" ht="28.5">
      <c r="A192" s="126" t="str">
        <f t="shared" si="10"/>
        <v>Smelter Look-upH4</v>
      </c>
      <c r="B192" s="126" t="s">
        <v>1019</v>
      </c>
      <c r="C192" s="126" t="s">
        <v>1067</v>
      </c>
      <c r="D192" s="126" t="s">
        <v>1068</v>
      </c>
      <c r="E192" s="238" t="s">
        <v>1069</v>
      </c>
      <c r="F192" s="239" t="s">
        <v>1070</v>
      </c>
      <c r="G192" s="126" t="s">
        <v>1071</v>
      </c>
      <c r="H192" s="274" t="s">
        <v>1072</v>
      </c>
      <c r="I192" s="188" t="s">
        <v>18557</v>
      </c>
    </row>
    <row r="193" spans="1:9" ht="28.5">
      <c r="A193" s="126" t="str">
        <f t="shared" si="10"/>
        <v>Smelter Look-upI4</v>
      </c>
      <c r="B193" s="126" t="s">
        <v>1019</v>
      </c>
      <c r="C193" s="126" t="s">
        <v>840</v>
      </c>
      <c r="D193" s="126" t="s">
        <v>1073</v>
      </c>
      <c r="E193" s="238" t="s">
        <v>1074</v>
      </c>
      <c r="F193" s="239" t="s">
        <v>1075</v>
      </c>
      <c r="G193" s="126" t="s">
        <v>1076</v>
      </c>
      <c r="H193" s="274" t="s">
        <v>1077</v>
      </c>
      <c r="I193" s="188" t="s">
        <v>18558</v>
      </c>
    </row>
    <row r="194" spans="1:9">
      <c r="A194" s="126" t="str">
        <f t="shared" si="10"/>
        <v>Smelter ListA4</v>
      </c>
      <c r="B194" s="126" t="s">
        <v>1078</v>
      </c>
      <c r="C194" s="126" t="s">
        <v>1025</v>
      </c>
      <c r="D194" s="126" t="s">
        <v>1079</v>
      </c>
      <c r="E194" s="238" t="s">
        <v>1080</v>
      </c>
      <c r="F194" s="239" t="s">
        <v>1081</v>
      </c>
      <c r="G194" s="126" t="s">
        <v>1082</v>
      </c>
      <c r="H194" s="274" t="s">
        <v>1083</v>
      </c>
      <c r="I194" s="188" t="s">
        <v>18559</v>
      </c>
    </row>
    <row r="195" spans="1:9">
      <c r="A195" s="126" t="str">
        <f t="shared" si="10"/>
        <v>Smelter ListB4</v>
      </c>
      <c r="B195" s="126" t="s">
        <v>1078</v>
      </c>
      <c r="C195" s="126" t="s">
        <v>619</v>
      </c>
      <c r="D195" s="126" t="s">
        <v>1084</v>
      </c>
      <c r="E195" s="238" t="s">
        <v>19592</v>
      </c>
      <c r="F195" s="239" t="s">
        <v>1085</v>
      </c>
      <c r="G195" s="126" t="s">
        <v>1086</v>
      </c>
      <c r="H195" s="274" t="s">
        <v>1087</v>
      </c>
      <c r="I195" s="188" t="s">
        <v>19586</v>
      </c>
    </row>
    <row r="196" spans="1:9">
      <c r="A196" s="126" t="str">
        <f t="shared" si="10"/>
        <v>Smelter ListC4</v>
      </c>
      <c r="B196" s="126" t="s">
        <v>1078</v>
      </c>
      <c r="C196" s="126" t="s">
        <v>733</v>
      </c>
      <c r="D196" s="126" t="s">
        <v>1030</v>
      </c>
      <c r="E196" s="272" t="s">
        <v>1031</v>
      </c>
      <c r="F196" s="269" t="s">
        <v>1032</v>
      </c>
      <c r="G196" s="126" t="s">
        <v>1033</v>
      </c>
      <c r="H196" s="274" t="s">
        <v>1034</v>
      </c>
      <c r="I196" s="188" t="s">
        <v>18550</v>
      </c>
    </row>
    <row r="197" spans="1:9" ht="27">
      <c r="A197" s="126" t="str">
        <f t="shared" si="10"/>
        <v>Smelter ListD4</v>
      </c>
      <c r="B197" s="126" t="s">
        <v>1078</v>
      </c>
      <c r="C197" s="126" t="s">
        <v>1044</v>
      </c>
      <c r="D197" s="260" t="s">
        <v>19593</v>
      </c>
      <c r="E197" s="272" t="s">
        <v>19591</v>
      </c>
      <c r="F197" s="269" t="s">
        <v>19590</v>
      </c>
      <c r="G197" s="381" t="s">
        <v>19589</v>
      </c>
      <c r="H197" s="274" t="s">
        <v>19588</v>
      </c>
      <c r="I197" s="188" t="s">
        <v>19587</v>
      </c>
    </row>
    <row r="198" spans="1:9" ht="15.75">
      <c r="A198" s="126" t="str">
        <f t="shared" si="10"/>
        <v>Smelter ListE4</v>
      </c>
      <c r="B198" s="126" t="s">
        <v>1078</v>
      </c>
      <c r="C198" s="126" t="s">
        <v>1049</v>
      </c>
      <c r="D198" s="126" t="s">
        <v>1088</v>
      </c>
      <c r="E198" s="238" t="s">
        <v>1089</v>
      </c>
      <c r="F198" s="239" t="s">
        <v>1090</v>
      </c>
      <c r="G198" s="126" t="s">
        <v>1091</v>
      </c>
      <c r="H198" s="274" t="s">
        <v>1092</v>
      </c>
      <c r="I198" s="188" t="s">
        <v>18560</v>
      </c>
    </row>
    <row r="199" spans="1:9">
      <c r="A199" s="126" t="str">
        <f t="shared" si="10"/>
        <v>Smelter ListH4</v>
      </c>
      <c r="B199" s="126" t="s">
        <v>1078</v>
      </c>
      <c r="C199" s="126" t="s">
        <v>1067</v>
      </c>
      <c r="D199" s="126" t="s">
        <v>1062</v>
      </c>
      <c r="E199" s="238" t="s">
        <v>1063</v>
      </c>
      <c r="F199" s="239" t="s">
        <v>1064</v>
      </c>
      <c r="G199" s="126" t="s">
        <v>1065</v>
      </c>
      <c r="H199" s="274" t="s">
        <v>1066</v>
      </c>
      <c r="I199" s="188" t="s">
        <v>18556</v>
      </c>
    </row>
    <row r="200" spans="1:9">
      <c r="A200" s="126" t="str">
        <f t="shared" si="10"/>
        <v>Smelter ListI4</v>
      </c>
      <c r="B200" s="126" t="s">
        <v>1078</v>
      </c>
      <c r="C200" s="126" t="s">
        <v>840</v>
      </c>
      <c r="D200" s="126" t="s">
        <v>1068</v>
      </c>
      <c r="E200" s="238" t="s">
        <v>1069</v>
      </c>
      <c r="F200" s="239" t="s">
        <v>1070</v>
      </c>
      <c r="G200" s="126" t="s">
        <v>1071</v>
      </c>
      <c r="H200" s="274" t="s">
        <v>1072</v>
      </c>
      <c r="I200" s="188" t="s">
        <v>18557</v>
      </c>
    </row>
    <row r="201" spans="1:9">
      <c r="A201" s="126" t="str">
        <f t="shared" si="10"/>
        <v>Smelter ListJ4</v>
      </c>
      <c r="B201" s="126" t="s">
        <v>1078</v>
      </c>
      <c r="C201" s="126" t="s">
        <v>1093</v>
      </c>
      <c r="D201" s="126" t="s">
        <v>1073</v>
      </c>
      <c r="E201" s="238" t="s">
        <v>1074</v>
      </c>
      <c r="F201" s="239" t="s">
        <v>1075</v>
      </c>
      <c r="G201" s="126" t="s">
        <v>1076</v>
      </c>
      <c r="H201" s="274" t="s">
        <v>1077</v>
      </c>
      <c r="I201" s="188" t="s">
        <v>18558</v>
      </c>
    </row>
    <row r="202" spans="1:9">
      <c r="A202" s="126" t="str">
        <f t="shared" si="10"/>
        <v>Smelter ListK4</v>
      </c>
      <c r="B202" s="126" t="s">
        <v>1078</v>
      </c>
      <c r="C202" s="126" t="s">
        <v>1094</v>
      </c>
      <c r="D202" s="126" t="s">
        <v>1095</v>
      </c>
      <c r="E202" s="238" t="s">
        <v>1096</v>
      </c>
      <c r="F202" s="239" t="s">
        <v>1097</v>
      </c>
      <c r="G202" s="126" t="s">
        <v>1098</v>
      </c>
      <c r="H202" s="274" t="s">
        <v>1099</v>
      </c>
      <c r="I202" s="188" t="s">
        <v>18561</v>
      </c>
    </row>
    <row r="203" spans="1:9">
      <c r="A203" s="126" t="str">
        <f t="shared" si="10"/>
        <v>Smelter ListL4</v>
      </c>
      <c r="B203" s="126" t="s">
        <v>1078</v>
      </c>
      <c r="C203" s="126" t="s">
        <v>1100</v>
      </c>
      <c r="D203" s="126" t="s">
        <v>1101</v>
      </c>
      <c r="E203" s="238" t="s">
        <v>1102</v>
      </c>
      <c r="F203" s="239" t="s">
        <v>1103</v>
      </c>
      <c r="G203" s="126" t="s">
        <v>1104</v>
      </c>
      <c r="H203" s="274" t="s">
        <v>1105</v>
      </c>
      <c r="I203" s="188" t="s">
        <v>18562</v>
      </c>
    </row>
    <row r="204" spans="1:9" ht="28.5">
      <c r="A204" s="126" t="str">
        <f t="shared" si="10"/>
        <v>Smelter ListM4</v>
      </c>
      <c r="B204" s="126" t="s">
        <v>1078</v>
      </c>
      <c r="C204" s="126" t="s">
        <v>1106</v>
      </c>
      <c r="D204" s="126" t="s">
        <v>1107</v>
      </c>
      <c r="E204" s="238" t="s">
        <v>1108</v>
      </c>
      <c r="F204" s="239" t="s">
        <v>1109</v>
      </c>
      <c r="G204" s="126" t="s">
        <v>1110</v>
      </c>
      <c r="H204" s="274" t="s">
        <v>1111</v>
      </c>
      <c r="I204" s="188" t="s">
        <v>18563</v>
      </c>
    </row>
    <row r="205" spans="1:9" ht="28.5">
      <c r="A205" s="126" t="str">
        <f t="shared" si="10"/>
        <v>Smelter ListN4</v>
      </c>
      <c r="B205" s="126" t="s">
        <v>1078</v>
      </c>
      <c r="C205" s="126" t="s">
        <v>1112</v>
      </c>
      <c r="D205" s="126" t="s">
        <v>1113</v>
      </c>
      <c r="E205" s="238" t="s">
        <v>1114</v>
      </c>
      <c r="F205" s="239" t="s">
        <v>1115</v>
      </c>
      <c r="G205" s="126" t="s">
        <v>1116</v>
      </c>
      <c r="H205" s="274" t="s">
        <v>1117</v>
      </c>
      <c r="I205" s="126" t="s">
        <v>18564</v>
      </c>
    </row>
    <row r="206" spans="1:9" ht="42.75">
      <c r="A206" s="126" t="str">
        <f t="shared" si="10"/>
        <v>Smelter ListO4</v>
      </c>
      <c r="B206" s="126" t="s">
        <v>1078</v>
      </c>
      <c r="C206" s="126" t="s">
        <v>1118</v>
      </c>
      <c r="D206" s="126" t="s">
        <v>1119</v>
      </c>
      <c r="E206" s="238" t="s">
        <v>1120</v>
      </c>
      <c r="F206" s="239" t="s">
        <v>1121</v>
      </c>
      <c r="G206" s="126" t="s">
        <v>1122</v>
      </c>
      <c r="H206" s="274" t="s">
        <v>1123</v>
      </c>
      <c r="I206" s="126" t="s">
        <v>18565</v>
      </c>
    </row>
    <row r="207" spans="1:9" ht="28.5">
      <c r="A207" s="126" t="str">
        <f t="shared" si="10"/>
        <v>Smelter ListP4</v>
      </c>
      <c r="B207" s="126" t="s">
        <v>1078</v>
      </c>
      <c r="C207" s="126" t="s">
        <v>1124</v>
      </c>
      <c r="D207" s="126" t="s">
        <v>1125</v>
      </c>
      <c r="E207" s="238" t="s">
        <v>1126</v>
      </c>
      <c r="F207" s="239" t="s">
        <v>1127</v>
      </c>
      <c r="G207" s="126" t="s">
        <v>1128</v>
      </c>
      <c r="H207" s="274" t="s">
        <v>1129</v>
      </c>
      <c r="I207" s="126" t="s">
        <v>18566</v>
      </c>
    </row>
    <row r="208" spans="1:9" ht="28.5">
      <c r="A208" s="126" t="str">
        <f t="shared" si="10"/>
        <v>Smelter ListQ4</v>
      </c>
      <c r="B208" s="126" t="s">
        <v>1078</v>
      </c>
      <c r="C208" s="126" t="s">
        <v>1130</v>
      </c>
      <c r="D208" s="126" t="s">
        <v>1003</v>
      </c>
      <c r="E208" s="238" t="s">
        <v>1004</v>
      </c>
      <c r="F208" s="239" t="s">
        <v>1005</v>
      </c>
      <c r="G208" s="126" t="s">
        <v>1006</v>
      </c>
      <c r="H208" s="274" t="s">
        <v>1007</v>
      </c>
      <c r="I208" s="126" t="s">
        <v>18544</v>
      </c>
    </row>
    <row r="209" spans="1:9" ht="28.5">
      <c r="A209" s="126" t="str">
        <f t="shared" si="10"/>
        <v>Smelter ListJ2</v>
      </c>
      <c r="B209" s="126" t="s">
        <v>1078</v>
      </c>
      <c r="C209" s="126" t="s">
        <v>1131</v>
      </c>
      <c r="D209" s="126" t="s">
        <v>1132</v>
      </c>
      <c r="E209" s="238" t="s">
        <v>1133</v>
      </c>
      <c r="F209" s="239" t="s">
        <v>1134</v>
      </c>
      <c r="G209" s="126" t="s">
        <v>1135</v>
      </c>
      <c r="H209" s="274" t="s">
        <v>1136</v>
      </c>
      <c r="I209" s="126" t="s">
        <v>18567</v>
      </c>
    </row>
    <row r="210" spans="1:9" ht="27">
      <c r="A210" s="126" t="str">
        <f t="shared" si="10"/>
        <v>Smelter ListB2</v>
      </c>
      <c r="B210" s="126" t="s">
        <v>1078</v>
      </c>
      <c r="C210" s="126" t="s">
        <v>608</v>
      </c>
      <c r="D210" s="261" t="s">
        <v>1137</v>
      </c>
      <c r="E210" s="238" t="s">
        <v>1138</v>
      </c>
      <c r="F210" s="239" t="s">
        <v>1139</v>
      </c>
      <c r="G210" s="261" t="s">
        <v>1140</v>
      </c>
      <c r="H210" s="274" t="s">
        <v>1141</v>
      </c>
      <c r="I210" s="126" t="s">
        <v>18568</v>
      </c>
    </row>
    <row r="211" spans="1:9" ht="409.5">
      <c r="A211" s="126" t="str">
        <f t="shared" si="10"/>
        <v>Smelter ListB3</v>
      </c>
      <c r="B211" s="126" t="s">
        <v>1078</v>
      </c>
      <c r="C211" s="126" t="s">
        <v>613</v>
      </c>
      <c r="D211" s="261" t="s">
        <v>19323</v>
      </c>
      <c r="E211" s="273" t="s">
        <v>1142</v>
      </c>
      <c r="F211" s="269" t="s">
        <v>1143</v>
      </c>
      <c r="G211" s="262" t="s">
        <v>1144</v>
      </c>
      <c r="H211" s="274" t="s">
        <v>1145</v>
      </c>
      <c r="I211" s="126" t="s">
        <v>18569</v>
      </c>
    </row>
    <row r="212" spans="1:9">
      <c r="A212" s="126" t="str">
        <f t="shared" si="10"/>
        <v>Smelter ListF4</v>
      </c>
      <c r="B212" s="126" t="s">
        <v>1078</v>
      </c>
      <c r="C212" s="126" t="s">
        <v>1055</v>
      </c>
      <c r="D212" s="126" t="s">
        <v>1146</v>
      </c>
      <c r="E212" s="238" t="s">
        <v>1147</v>
      </c>
      <c r="F212" s="239" t="s">
        <v>718</v>
      </c>
      <c r="G212" s="126" t="s">
        <v>1148</v>
      </c>
      <c r="H212" s="274" t="s">
        <v>1149</v>
      </c>
      <c r="I212" s="126" t="s">
        <v>18570</v>
      </c>
    </row>
    <row r="213" spans="1:9" ht="28.5">
      <c r="A213" s="126" t="str">
        <f t="shared" si="10"/>
        <v>Smelter ListG4</v>
      </c>
      <c r="B213" s="126" t="s">
        <v>1078</v>
      </c>
      <c r="C213" s="126" t="s">
        <v>1061</v>
      </c>
      <c r="D213" s="126" t="s">
        <v>1056</v>
      </c>
      <c r="E213" s="238" t="s">
        <v>1057</v>
      </c>
      <c r="F213" s="239" t="s">
        <v>1058</v>
      </c>
      <c r="G213" s="126" t="s">
        <v>1150</v>
      </c>
      <c r="H213" s="274" t="s">
        <v>1060</v>
      </c>
      <c r="I213" s="126" t="s">
        <v>18555</v>
      </c>
    </row>
    <row r="214" spans="1:9" ht="28.5">
      <c r="A214" s="126" t="str">
        <f t="shared" si="10"/>
        <v>Smelter ListAH5</v>
      </c>
      <c r="B214" s="126" t="s">
        <v>1078</v>
      </c>
      <c r="C214" s="126" t="s">
        <v>1151</v>
      </c>
      <c r="D214" s="126" t="s">
        <v>25</v>
      </c>
      <c r="E214" s="238" t="s">
        <v>1008</v>
      </c>
      <c r="F214" s="239" t="s">
        <v>1009</v>
      </c>
      <c r="G214" s="126" t="s">
        <v>1010</v>
      </c>
      <c r="H214" s="274" t="s">
        <v>1011</v>
      </c>
      <c r="I214" s="126" t="s">
        <v>18545</v>
      </c>
    </row>
    <row r="215" spans="1:9" ht="28.5">
      <c r="A215" s="126" t="str">
        <f t="shared" ref="A215:A278" si="11">B215&amp;C215</f>
        <v>Smelter ListAH6</v>
      </c>
      <c r="B215" s="126" t="s">
        <v>1078</v>
      </c>
      <c r="C215" s="126" t="s">
        <v>1152</v>
      </c>
      <c r="D215" s="126" t="s">
        <v>22</v>
      </c>
      <c r="E215" s="238" t="s">
        <v>1012</v>
      </c>
      <c r="F215" s="239" t="s">
        <v>1013</v>
      </c>
      <c r="G215" s="126" t="s">
        <v>1014</v>
      </c>
      <c r="H215" s="274" t="s">
        <v>22</v>
      </c>
      <c r="I215" s="126" t="s">
        <v>18546</v>
      </c>
    </row>
    <row r="216" spans="1:9" ht="28.5">
      <c r="A216" s="126" t="str">
        <f t="shared" si="11"/>
        <v>Smelter ListAH7</v>
      </c>
      <c r="B216" s="126" t="s">
        <v>1078</v>
      </c>
      <c r="C216" s="126" t="s">
        <v>1153</v>
      </c>
      <c r="D216" s="126" t="s">
        <v>26</v>
      </c>
      <c r="E216" s="238" t="s">
        <v>1015</v>
      </c>
      <c r="F216" s="239" t="s">
        <v>1016</v>
      </c>
      <c r="G216" s="126" t="s">
        <v>1017</v>
      </c>
      <c r="H216" s="274" t="s">
        <v>1018</v>
      </c>
      <c r="I216" s="126" t="s">
        <v>18547</v>
      </c>
    </row>
    <row r="217" spans="1:9" ht="42.75">
      <c r="A217" s="126" t="str">
        <f t="shared" si="11"/>
        <v>CheckerA1</v>
      </c>
      <c r="B217" s="126" t="s">
        <v>1154</v>
      </c>
      <c r="C217" s="126" t="s">
        <v>368</v>
      </c>
      <c r="D217" s="126" t="s">
        <v>1155</v>
      </c>
      <c r="E217" s="238" t="s">
        <v>1156</v>
      </c>
      <c r="F217" s="239" t="s">
        <v>1157</v>
      </c>
      <c r="G217" s="126" t="s">
        <v>1158</v>
      </c>
      <c r="H217" s="274" t="s">
        <v>1159</v>
      </c>
      <c r="I217" s="126" t="s">
        <v>18571</v>
      </c>
    </row>
    <row r="218" spans="1:9">
      <c r="A218" s="126" t="str">
        <f t="shared" si="11"/>
        <v>CheckerD1</v>
      </c>
      <c r="B218" s="126" t="s">
        <v>1154</v>
      </c>
      <c r="C218" s="126" t="s">
        <v>1160</v>
      </c>
      <c r="D218" s="126" t="s">
        <v>1161</v>
      </c>
      <c r="E218" s="238" t="s">
        <v>1162</v>
      </c>
      <c r="F218" s="239" t="s">
        <v>1163</v>
      </c>
      <c r="G218" s="126" t="s">
        <v>1164</v>
      </c>
      <c r="H218" s="274" t="s">
        <v>1165</v>
      </c>
      <c r="I218" s="126" t="s">
        <v>18572</v>
      </c>
    </row>
    <row r="219" spans="1:9">
      <c r="A219" s="126" t="str">
        <f t="shared" si="11"/>
        <v>CheckerA3</v>
      </c>
      <c r="B219" s="126" t="s">
        <v>1154</v>
      </c>
      <c r="C219" s="126" t="s">
        <v>377</v>
      </c>
      <c r="D219" s="126" t="s">
        <v>1166</v>
      </c>
      <c r="E219" s="238" t="s">
        <v>1167</v>
      </c>
      <c r="F219" s="239" t="s">
        <v>1168</v>
      </c>
      <c r="G219" s="126" t="s">
        <v>1169</v>
      </c>
      <c r="H219" s="274" t="s">
        <v>1170</v>
      </c>
      <c r="I219" s="126" t="s">
        <v>18573</v>
      </c>
    </row>
    <row r="220" spans="1:9">
      <c r="A220" s="126" t="str">
        <f t="shared" si="11"/>
        <v>CheckerB3</v>
      </c>
      <c r="B220" s="126" t="s">
        <v>1154</v>
      </c>
      <c r="C220" s="126" t="s">
        <v>613</v>
      </c>
      <c r="D220" s="126" t="s">
        <v>1171</v>
      </c>
      <c r="E220" s="238" t="s">
        <v>1172</v>
      </c>
      <c r="F220" s="239" t="s">
        <v>996</v>
      </c>
      <c r="G220" s="126" t="s">
        <v>1173</v>
      </c>
      <c r="H220" s="274" t="s">
        <v>1174</v>
      </c>
      <c r="I220" s="126" t="s">
        <v>18574</v>
      </c>
    </row>
    <row r="221" spans="1:9">
      <c r="A221" s="126" t="str">
        <f t="shared" si="11"/>
        <v>CheckerC3</v>
      </c>
      <c r="B221" s="126" t="s">
        <v>1154</v>
      </c>
      <c r="C221" s="126" t="s">
        <v>727</v>
      </c>
      <c r="D221" s="126" t="s">
        <v>1175</v>
      </c>
      <c r="E221" s="238" t="s">
        <v>1176</v>
      </c>
      <c r="F221" s="239" t="s">
        <v>1177</v>
      </c>
      <c r="G221" s="126" t="s">
        <v>1178</v>
      </c>
      <c r="H221" s="274" t="s">
        <v>1179</v>
      </c>
      <c r="I221" s="126" t="s">
        <v>18575</v>
      </c>
    </row>
    <row r="222" spans="1:9">
      <c r="A222" s="126" t="str">
        <f t="shared" si="11"/>
        <v>CheckerD3</v>
      </c>
      <c r="B222" s="126" t="s">
        <v>1154</v>
      </c>
      <c r="C222" s="126" t="s">
        <v>1180</v>
      </c>
      <c r="D222" s="126" t="s">
        <v>1181</v>
      </c>
      <c r="E222" s="238" t="s">
        <v>1182</v>
      </c>
      <c r="F222" s="239" t="s">
        <v>1183</v>
      </c>
      <c r="G222" s="126" t="s">
        <v>1184</v>
      </c>
      <c r="H222" s="274" t="s">
        <v>1185</v>
      </c>
      <c r="I222" s="126" t="s">
        <v>18576</v>
      </c>
    </row>
    <row r="223" spans="1:9" ht="32.25" customHeight="1">
      <c r="A223" s="126" t="str">
        <f t="shared" si="11"/>
        <v>CheckerB62</v>
      </c>
      <c r="B223" s="126" t="s">
        <v>1154</v>
      </c>
      <c r="C223" s="126" t="s">
        <v>1186</v>
      </c>
      <c r="D223" s="126" t="s">
        <v>1187</v>
      </c>
      <c r="E223" s="238" t="s">
        <v>1188</v>
      </c>
      <c r="F223" s="239" t="s">
        <v>1189</v>
      </c>
      <c r="G223" s="126" t="s">
        <v>1190</v>
      </c>
      <c r="H223" s="274" t="s">
        <v>1191</v>
      </c>
      <c r="I223" s="126" t="s">
        <v>18577</v>
      </c>
    </row>
    <row r="224" spans="1:9" ht="32.25" customHeight="1">
      <c r="A224" s="126" t="str">
        <f t="shared" si="11"/>
        <v>CheckerB63</v>
      </c>
      <c r="B224" s="126" t="s">
        <v>1154</v>
      </c>
      <c r="C224" s="126" t="s">
        <v>1192</v>
      </c>
      <c r="D224" s="126" t="s">
        <v>1187</v>
      </c>
      <c r="E224" s="238" t="s">
        <v>1188</v>
      </c>
      <c r="F224" s="239" t="s">
        <v>1193</v>
      </c>
      <c r="G224" s="126" t="s">
        <v>1190</v>
      </c>
      <c r="H224" s="274" t="s">
        <v>1191</v>
      </c>
      <c r="I224" s="126" t="s">
        <v>18577</v>
      </c>
    </row>
    <row r="225" spans="1:9" ht="32.25" customHeight="1">
      <c r="A225" s="126" t="str">
        <f t="shared" si="11"/>
        <v>CheckerB64</v>
      </c>
      <c r="B225" s="126" t="s">
        <v>1154</v>
      </c>
      <c r="C225" s="126" t="s">
        <v>1194</v>
      </c>
      <c r="D225" s="126" t="s">
        <v>1187</v>
      </c>
      <c r="E225" s="238" t="s">
        <v>1188</v>
      </c>
      <c r="F225" s="239" t="s">
        <v>1193</v>
      </c>
      <c r="G225" s="126" t="s">
        <v>1190</v>
      </c>
      <c r="H225" s="274" t="s">
        <v>1191</v>
      </c>
      <c r="I225" s="126" t="s">
        <v>18577</v>
      </c>
    </row>
    <row r="226" spans="1:9" ht="32.25" customHeight="1">
      <c r="A226" s="126" t="str">
        <f t="shared" si="11"/>
        <v>CheckerB65</v>
      </c>
      <c r="B226" s="126" t="s">
        <v>1154</v>
      </c>
      <c r="C226" s="126" t="s">
        <v>1195</v>
      </c>
      <c r="D226" s="126" t="s">
        <v>1187</v>
      </c>
      <c r="E226" s="238" t="s">
        <v>1188</v>
      </c>
      <c r="F226" s="239" t="s">
        <v>1193</v>
      </c>
      <c r="G226" s="126" t="s">
        <v>1190</v>
      </c>
      <c r="H226" s="274" t="s">
        <v>1191</v>
      </c>
      <c r="I226" s="126" t="s">
        <v>18577</v>
      </c>
    </row>
    <row r="227" spans="1:9" ht="32.25" customHeight="1">
      <c r="A227" s="126" t="str">
        <f t="shared" si="11"/>
        <v>CheckerCOMP</v>
      </c>
      <c r="B227" s="126" t="s">
        <v>1154</v>
      </c>
      <c r="C227" s="126" t="s">
        <v>1196</v>
      </c>
      <c r="D227" s="126" t="s">
        <v>1197</v>
      </c>
      <c r="E227" s="238" t="s">
        <v>1198</v>
      </c>
      <c r="F227" s="239" t="s">
        <v>1199</v>
      </c>
      <c r="G227" s="126" t="s">
        <v>1200</v>
      </c>
      <c r="H227" s="274" t="s">
        <v>1201</v>
      </c>
      <c r="I227" s="126" t="s">
        <v>18578</v>
      </c>
    </row>
    <row r="228" spans="1:9" ht="28.5">
      <c r="A228" s="126" t="str">
        <f t="shared" si="11"/>
        <v>CheckerJ4</v>
      </c>
      <c r="B228" s="126" t="s">
        <v>1154</v>
      </c>
      <c r="C228" s="126" t="s">
        <v>1093</v>
      </c>
      <c r="D228" s="126" t="s">
        <v>1202</v>
      </c>
      <c r="E228" s="238" t="s">
        <v>1203</v>
      </c>
      <c r="F228" s="239" t="s">
        <v>1204</v>
      </c>
      <c r="G228" s="126" t="s">
        <v>1205</v>
      </c>
      <c r="H228" s="274" t="s">
        <v>1206</v>
      </c>
      <c r="I228" s="126" t="s">
        <v>18579</v>
      </c>
    </row>
    <row r="229" spans="1:9" ht="28.5">
      <c r="A229" s="126" t="str">
        <f t="shared" si="11"/>
        <v>CheckerJ5</v>
      </c>
      <c r="B229" s="126" t="s">
        <v>1154</v>
      </c>
      <c r="C229" s="126" t="s">
        <v>1207</v>
      </c>
      <c r="D229" s="126" t="s">
        <v>1208</v>
      </c>
      <c r="E229" s="238" t="s">
        <v>1209</v>
      </c>
      <c r="F229" s="239" t="s">
        <v>1210</v>
      </c>
      <c r="G229" s="126" t="s">
        <v>1211</v>
      </c>
      <c r="H229" s="274" t="s">
        <v>1212</v>
      </c>
      <c r="I229" s="126" t="s">
        <v>18580</v>
      </c>
    </row>
    <row r="230" spans="1:9" ht="28.5">
      <c r="A230" s="126" t="str">
        <f t="shared" si="11"/>
        <v>CheckerJ6</v>
      </c>
      <c r="B230" s="126" t="s">
        <v>1154</v>
      </c>
      <c r="C230" s="126" t="s">
        <v>1213</v>
      </c>
      <c r="D230" s="126" t="s">
        <v>1214</v>
      </c>
      <c r="E230" s="238" t="s">
        <v>1215</v>
      </c>
      <c r="F230" s="239" t="s">
        <v>1216</v>
      </c>
      <c r="G230" s="126" t="s">
        <v>1217</v>
      </c>
      <c r="H230" s="274" t="s">
        <v>1218</v>
      </c>
      <c r="I230" s="126" t="s">
        <v>18581</v>
      </c>
    </row>
    <row r="231" spans="1:9" ht="28.5">
      <c r="A231" s="126" t="str">
        <f t="shared" si="11"/>
        <v>CheckerJ7</v>
      </c>
      <c r="B231" s="126" t="s">
        <v>1154</v>
      </c>
      <c r="C231" s="126" t="s">
        <v>1219</v>
      </c>
      <c r="D231" s="126" t="s">
        <v>18948</v>
      </c>
      <c r="H231" s="274"/>
      <c r="I231" s="126"/>
    </row>
    <row r="232" spans="1:9">
      <c r="A232" s="126" t="str">
        <f t="shared" si="11"/>
        <v>CheckerJ8</v>
      </c>
      <c r="B232" s="126" t="s">
        <v>1154</v>
      </c>
      <c r="C232" s="126" t="s">
        <v>1222</v>
      </c>
      <c r="H232" s="274"/>
      <c r="I232" s="126"/>
    </row>
    <row r="233" spans="1:9" ht="28.5">
      <c r="A233" s="126" t="str">
        <f t="shared" si="11"/>
        <v>CheckerJ9</v>
      </c>
      <c r="B233" s="126" t="s">
        <v>1154</v>
      </c>
      <c r="C233" s="126" t="s">
        <v>1225</v>
      </c>
      <c r="D233" s="126" t="s">
        <v>18918</v>
      </c>
      <c r="E233" s="238" t="s">
        <v>19594</v>
      </c>
      <c r="F233" s="239" t="s">
        <v>19660</v>
      </c>
      <c r="G233" s="126" t="s">
        <v>1220</v>
      </c>
      <c r="H233" s="274" t="s">
        <v>1221</v>
      </c>
      <c r="I233" s="126" t="s">
        <v>18582</v>
      </c>
    </row>
    <row r="234" spans="1:9" ht="28.5">
      <c r="A234" s="126" t="str">
        <f t="shared" si="11"/>
        <v>CheckerJ10</v>
      </c>
      <c r="B234" s="126" t="s">
        <v>1154</v>
      </c>
      <c r="C234" s="126" t="s">
        <v>1228</v>
      </c>
      <c r="D234" s="126" t="s">
        <v>19034</v>
      </c>
      <c r="E234" s="238" t="s">
        <v>19595</v>
      </c>
      <c r="F234" s="239" t="s">
        <v>19661</v>
      </c>
      <c r="G234" s="126" t="s">
        <v>1223</v>
      </c>
      <c r="H234" s="274" t="s">
        <v>1224</v>
      </c>
      <c r="I234" s="126" t="s">
        <v>18583</v>
      </c>
    </row>
    <row r="235" spans="1:9" ht="28.5">
      <c r="A235" s="126" t="str">
        <f t="shared" si="11"/>
        <v>CheckerJ11</v>
      </c>
      <c r="B235" s="126" t="s">
        <v>1154</v>
      </c>
      <c r="C235" s="126" t="s">
        <v>1231</v>
      </c>
      <c r="D235" s="126" t="s">
        <v>18919</v>
      </c>
      <c r="E235" s="238" t="s">
        <v>19596</v>
      </c>
      <c r="F235" s="239" t="s">
        <v>19662</v>
      </c>
      <c r="G235" s="126" t="s">
        <v>1226</v>
      </c>
      <c r="H235" s="274" t="s">
        <v>1227</v>
      </c>
      <c r="I235" s="126" t="s">
        <v>18584</v>
      </c>
    </row>
    <row r="236" spans="1:9" ht="42.75">
      <c r="A236" s="126" t="str">
        <f t="shared" si="11"/>
        <v>CheckerJ12</v>
      </c>
      <c r="B236" s="126" t="s">
        <v>1154</v>
      </c>
      <c r="C236" s="126" t="s">
        <v>1234</v>
      </c>
      <c r="D236" s="126" t="s">
        <v>18920</v>
      </c>
      <c r="E236" s="238" t="s">
        <v>19597</v>
      </c>
      <c r="F236" s="239" t="s">
        <v>19663</v>
      </c>
      <c r="G236" s="249" t="s">
        <v>1229</v>
      </c>
      <c r="H236" s="274" t="s">
        <v>1230</v>
      </c>
      <c r="I236" s="126" t="s">
        <v>18585</v>
      </c>
    </row>
    <row r="237" spans="1:9" ht="42.75">
      <c r="A237" s="126" t="str">
        <f t="shared" si="11"/>
        <v>CheckerJ13</v>
      </c>
      <c r="B237" s="126" t="s">
        <v>1154</v>
      </c>
      <c r="C237" s="126" t="s">
        <v>1235</v>
      </c>
      <c r="D237" s="126" t="s">
        <v>18921</v>
      </c>
      <c r="E237" s="238" t="s">
        <v>19599</v>
      </c>
      <c r="F237" s="239" t="s">
        <v>19664</v>
      </c>
      <c r="G237" s="249" t="s">
        <v>1232</v>
      </c>
      <c r="H237" s="274" t="s">
        <v>1233</v>
      </c>
      <c r="I237" s="126" t="s">
        <v>18586</v>
      </c>
    </row>
    <row r="238" spans="1:9" ht="28.5">
      <c r="A238" s="126" t="str">
        <f t="shared" si="11"/>
        <v>CheckerJ15</v>
      </c>
      <c r="B238" s="126" t="s">
        <v>1154</v>
      </c>
      <c r="C238" s="126" t="s">
        <v>1238</v>
      </c>
      <c r="D238" s="126" t="s">
        <v>18922</v>
      </c>
      <c r="E238" s="238" t="s">
        <v>19598</v>
      </c>
      <c r="F238" s="239" t="s">
        <v>19665</v>
      </c>
      <c r="G238" s="126" t="s">
        <v>1236</v>
      </c>
      <c r="H238" s="274" t="s">
        <v>1237</v>
      </c>
      <c r="I238" s="126" t="s">
        <v>18587</v>
      </c>
    </row>
    <row r="239" spans="1:9" ht="42.75">
      <c r="A239" s="126" t="str">
        <f t="shared" si="11"/>
        <v>CheckerJ17</v>
      </c>
      <c r="B239" s="126" t="s">
        <v>1154</v>
      </c>
      <c r="C239" s="126" t="s">
        <v>1239</v>
      </c>
      <c r="D239" s="244" t="s">
        <v>18923</v>
      </c>
      <c r="E239" s="245" t="s">
        <v>19600</v>
      </c>
      <c r="F239" s="251" t="s">
        <v>19916</v>
      </c>
      <c r="G239" s="249" t="s">
        <v>19683</v>
      </c>
      <c r="H239" s="274" t="s">
        <v>19737</v>
      </c>
      <c r="I239" s="126" t="s">
        <v>19791</v>
      </c>
    </row>
    <row r="240" spans="1:9" ht="42.75">
      <c r="A240" s="126" t="str">
        <f t="shared" si="11"/>
        <v>CheckerJ18</v>
      </c>
      <c r="B240" s="126" t="s">
        <v>1154</v>
      </c>
      <c r="C240" s="126" t="s">
        <v>1240</v>
      </c>
      <c r="D240" s="244" t="s">
        <v>18927</v>
      </c>
      <c r="E240" s="245" t="s">
        <v>19601</v>
      </c>
      <c r="F240" s="251" t="s">
        <v>19917</v>
      </c>
      <c r="G240" s="250" t="s">
        <v>19684</v>
      </c>
      <c r="H240" s="274" t="s">
        <v>19738</v>
      </c>
      <c r="I240" s="126" t="s">
        <v>19792</v>
      </c>
    </row>
    <row r="241" spans="1:9" ht="42.75">
      <c r="A241" s="126" t="str">
        <f t="shared" si="11"/>
        <v>CheckerJ19</v>
      </c>
      <c r="B241" s="126" t="s">
        <v>1154</v>
      </c>
      <c r="C241" s="126" t="s">
        <v>18926</v>
      </c>
      <c r="D241" s="244" t="s">
        <v>18928</v>
      </c>
      <c r="E241" s="245" t="s">
        <v>19602</v>
      </c>
      <c r="F241" s="251" t="s">
        <v>19918</v>
      </c>
      <c r="G241" s="96" t="s">
        <v>19685</v>
      </c>
      <c r="H241" s="274" t="s">
        <v>19739</v>
      </c>
      <c r="I241" s="126" t="s">
        <v>19793</v>
      </c>
    </row>
    <row r="242" spans="1:9" ht="42.75">
      <c r="A242" s="126" t="str">
        <f t="shared" si="11"/>
        <v>CheckerJ20</v>
      </c>
      <c r="B242" s="126" t="s">
        <v>1154</v>
      </c>
      <c r="C242" s="126" t="s">
        <v>1241</v>
      </c>
      <c r="D242" s="244" t="s">
        <v>18929</v>
      </c>
      <c r="E242" s="245" t="s">
        <v>19603</v>
      </c>
      <c r="F242" s="251" t="s">
        <v>19919</v>
      </c>
      <c r="G242" s="96" t="s">
        <v>19686</v>
      </c>
      <c r="H242" s="274" t="s">
        <v>19740</v>
      </c>
      <c r="I242" s="126" t="s">
        <v>19794</v>
      </c>
    </row>
    <row r="243" spans="1:9" ht="42.75">
      <c r="A243" s="126" t="str">
        <f t="shared" si="11"/>
        <v>CheckerJ21</v>
      </c>
      <c r="B243" s="126" t="s">
        <v>1154</v>
      </c>
      <c r="C243" s="126" t="s">
        <v>1242</v>
      </c>
      <c r="D243" s="244" t="s">
        <v>18930</v>
      </c>
      <c r="E243" s="245" t="s">
        <v>19604</v>
      </c>
      <c r="F243" s="251" t="s">
        <v>19920</v>
      </c>
      <c r="G243" s="96" t="s">
        <v>19687</v>
      </c>
      <c r="H243" s="274" t="s">
        <v>19741</v>
      </c>
      <c r="I243" s="126" t="s">
        <v>19795</v>
      </c>
    </row>
    <row r="244" spans="1:9" ht="42.75">
      <c r="A244" s="126" t="str">
        <f t="shared" si="11"/>
        <v>CheckerJ22</v>
      </c>
      <c r="B244" s="126" t="s">
        <v>1154</v>
      </c>
      <c r="C244" s="126" t="s">
        <v>1243</v>
      </c>
      <c r="D244" s="244" t="s">
        <v>18931</v>
      </c>
      <c r="E244" s="245" t="s">
        <v>19605</v>
      </c>
      <c r="F244" s="251" t="s">
        <v>19921</v>
      </c>
      <c r="G244" s="96" t="s">
        <v>19688</v>
      </c>
      <c r="H244" s="274" t="s">
        <v>19742</v>
      </c>
      <c r="I244" s="126" t="s">
        <v>19796</v>
      </c>
    </row>
    <row r="245" spans="1:9" ht="13.5" customHeight="1">
      <c r="A245" s="126" t="str">
        <f t="shared" si="11"/>
        <v>CheckerJ23</v>
      </c>
      <c r="B245" s="126" t="s">
        <v>1154</v>
      </c>
      <c r="C245" s="126" t="s">
        <v>1244</v>
      </c>
      <c r="E245" s="242"/>
      <c r="G245"/>
      <c r="H245" s="274"/>
      <c r="I245" s="126"/>
    </row>
    <row r="246" spans="1:9" ht="13.5" customHeight="1">
      <c r="A246" s="126" t="str">
        <f t="shared" si="11"/>
        <v>CheckerJ24</v>
      </c>
      <c r="B246" s="126" t="s">
        <v>1154</v>
      </c>
      <c r="C246" s="126" t="s">
        <v>1245</v>
      </c>
      <c r="E246" s="242"/>
      <c r="G246"/>
      <c r="H246" s="274"/>
      <c r="I246" s="126"/>
    </row>
    <row r="247" spans="1:9" ht="13.5" customHeight="1">
      <c r="A247" s="126" t="str">
        <f t="shared" si="11"/>
        <v>CheckerJ25</v>
      </c>
      <c r="B247" s="126" t="s">
        <v>1154</v>
      </c>
      <c r="C247" s="126" t="s">
        <v>18924</v>
      </c>
      <c r="E247" s="242"/>
      <c r="G247"/>
      <c r="H247" s="274"/>
      <c r="I247" s="126"/>
    </row>
    <row r="248" spans="1:9" ht="13.5" customHeight="1">
      <c r="A248" s="126" t="str">
        <f t="shared" si="11"/>
        <v>CheckerJ26</v>
      </c>
      <c r="B248" s="126" t="s">
        <v>1154</v>
      </c>
      <c r="C248" s="126" t="s">
        <v>18925</v>
      </c>
      <c r="E248" s="242"/>
      <c r="G248"/>
      <c r="H248" s="274"/>
      <c r="I248" s="126"/>
    </row>
    <row r="249" spans="1:9" ht="57">
      <c r="A249" s="126" t="str">
        <f t="shared" si="11"/>
        <v>CheckerJ28</v>
      </c>
      <c r="B249" s="126" t="s">
        <v>1154</v>
      </c>
      <c r="C249" s="126" t="s">
        <v>1246</v>
      </c>
      <c r="D249" s="244" t="s">
        <v>18932</v>
      </c>
      <c r="E249" s="245" t="s">
        <v>19606</v>
      </c>
      <c r="F249" s="251" t="s">
        <v>19922</v>
      </c>
      <c r="G249" s="256" t="s">
        <v>19689</v>
      </c>
      <c r="H249" s="274" t="s">
        <v>19743</v>
      </c>
      <c r="I249" s="126" t="s">
        <v>19797</v>
      </c>
    </row>
    <row r="250" spans="1:9" ht="57">
      <c r="A250" s="126" t="str">
        <f t="shared" si="11"/>
        <v>CheckerJ29</v>
      </c>
      <c r="B250" s="126" t="s">
        <v>1154</v>
      </c>
      <c r="C250" s="126" t="s">
        <v>1247</v>
      </c>
      <c r="D250" s="244" t="s">
        <v>18933</v>
      </c>
      <c r="E250" s="245" t="s">
        <v>19607</v>
      </c>
      <c r="F250" s="251" t="s">
        <v>19923</v>
      </c>
      <c r="G250" s="256" t="s">
        <v>19690</v>
      </c>
      <c r="H250" s="274" t="s">
        <v>19744</v>
      </c>
      <c r="I250" s="126" t="s">
        <v>19798</v>
      </c>
    </row>
    <row r="251" spans="1:9" ht="57">
      <c r="A251" s="126" t="str">
        <f t="shared" si="11"/>
        <v>CheckerJ30</v>
      </c>
      <c r="B251" s="126" t="s">
        <v>1154</v>
      </c>
      <c r="C251" s="126" t="s">
        <v>18934</v>
      </c>
      <c r="D251" s="244" t="s">
        <v>18942</v>
      </c>
      <c r="E251" s="245" t="s">
        <v>19608</v>
      </c>
      <c r="F251" s="251" t="s">
        <v>19924</v>
      </c>
      <c r="G251" s="256" t="s">
        <v>19691</v>
      </c>
      <c r="H251" s="274" t="s">
        <v>19745</v>
      </c>
      <c r="I251" s="126" t="s">
        <v>19799</v>
      </c>
    </row>
    <row r="252" spans="1:9" ht="57">
      <c r="A252" s="126" t="str">
        <f t="shared" si="11"/>
        <v>CheckerJ31</v>
      </c>
      <c r="B252" s="126" t="s">
        <v>1154</v>
      </c>
      <c r="C252" s="126" t="s">
        <v>18935</v>
      </c>
      <c r="D252" s="244" t="s">
        <v>18943</v>
      </c>
      <c r="E252" s="245" t="s">
        <v>19609</v>
      </c>
      <c r="F252" s="251" t="s">
        <v>19925</v>
      </c>
      <c r="G252" s="256" t="s">
        <v>19692</v>
      </c>
      <c r="H252" s="274" t="s">
        <v>19746</v>
      </c>
      <c r="I252" s="126" t="s">
        <v>19800</v>
      </c>
    </row>
    <row r="253" spans="1:9" ht="57">
      <c r="A253" s="126" t="str">
        <f t="shared" si="11"/>
        <v>CheckerJ32</v>
      </c>
      <c r="B253" s="126" t="s">
        <v>1154</v>
      </c>
      <c r="C253" s="126" t="s">
        <v>18936</v>
      </c>
      <c r="D253" s="244" t="s">
        <v>18944</v>
      </c>
      <c r="E253" s="245" t="s">
        <v>19610</v>
      </c>
      <c r="F253" s="251" t="s">
        <v>19926</v>
      </c>
      <c r="G253" s="256" t="s">
        <v>19693</v>
      </c>
      <c r="H253" s="274" t="s">
        <v>19747</v>
      </c>
      <c r="I253" s="126" t="s">
        <v>19801</v>
      </c>
    </row>
    <row r="254" spans="1:9" ht="57">
      <c r="A254" s="126" t="str">
        <f t="shared" si="11"/>
        <v>CheckerJ33</v>
      </c>
      <c r="B254" s="126" t="s">
        <v>1154</v>
      </c>
      <c r="C254" s="126" t="s">
        <v>18937</v>
      </c>
      <c r="D254" s="244" t="s">
        <v>18945</v>
      </c>
      <c r="E254" s="245" t="s">
        <v>19611</v>
      </c>
      <c r="F254" s="251" t="s">
        <v>19927</v>
      </c>
      <c r="G254" s="256" t="s">
        <v>19694</v>
      </c>
      <c r="H254" s="274" t="s">
        <v>19748</v>
      </c>
      <c r="I254" s="126" t="s">
        <v>19802</v>
      </c>
    </row>
    <row r="255" spans="1:9">
      <c r="A255" s="126" t="str">
        <f t="shared" si="11"/>
        <v>CheckerJ34</v>
      </c>
      <c r="B255" s="126" t="s">
        <v>1154</v>
      </c>
      <c r="C255" s="126" t="s">
        <v>18938</v>
      </c>
      <c r="D255" s="244"/>
      <c r="E255" s="245"/>
      <c r="F255" s="252"/>
      <c r="G255" s="256"/>
      <c r="H255" s="274"/>
      <c r="I255" s="126"/>
    </row>
    <row r="256" spans="1:9">
      <c r="A256" s="126" t="str">
        <f t="shared" si="11"/>
        <v>CheckerJ35</v>
      </c>
      <c r="B256" s="126" t="s">
        <v>1154</v>
      </c>
      <c r="C256" s="126" t="s">
        <v>18939</v>
      </c>
      <c r="D256" s="244"/>
      <c r="E256" s="245"/>
      <c r="F256" s="252"/>
      <c r="G256" s="256"/>
      <c r="H256" s="274"/>
      <c r="I256" s="126"/>
    </row>
    <row r="257" spans="1:9">
      <c r="A257" s="126" t="str">
        <f t="shared" si="11"/>
        <v>CheckerJ36</v>
      </c>
      <c r="B257" s="126" t="s">
        <v>1154</v>
      </c>
      <c r="C257" s="126" t="s">
        <v>18940</v>
      </c>
      <c r="D257" s="244"/>
      <c r="E257" s="245"/>
      <c r="F257" s="252"/>
      <c r="G257" s="256"/>
      <c r="H257" s="274"/>
      <c r="I257" s="126"/>
    </row>
    <row r="258" spans="1:9">
      <c r="A258" s="126" t="str">
        <f t="shared" si="11"/>
        <v>CheckerJ37</v>
      </c>
      <c r="B258" s="126" t="s">
        <v>1154</v>
      </c>
      <c r="C258" s="126" t="s">
        <v>18941</v>
      </c>
      <c r="D258" s="244"/>
      <c r="E258" s="245"/>
      <c r="F258" s="252"/>
      <c r="G258" s="256"/>
      <c r="H258" s="274"/>
      <c r="I258" s="126"/>
    </row>
    <row r="259" spans="1:9" ht="71.25">
      <c r="A259" s="126" t="str">
        <f t="shared" si="11"/>
        <v>CheckerJ39</v>
      </c>
      <c r="B259" s="126" t="s">
        <v>1154</v>
      </c>
      <c r="C259" s="126" t="s">
        <v>18946</v>
      </c>
      <c r="D259" s="244" t="s">
        <v>19035</v>
      </c>
      <c r="E259" s="245" t="s">
        <v>19612</v>
      </c>
      <c r="F259" s="251" t="s">
        <v>19928</v>
      </c>
      <c r="G259" s="250" t="s">
        <v>19695</v>
      </c>
      <c r="H259" s="274" t="s">
        <v>19749</v>
      </c>
      <c r="I259" s="126" t="s">
        <v>19803</v>
      </c>
    </row>
    <row r="260" spans="1:9" ht="71.25">
      <c r="A260" s="126" t="str">
        <f t="shared" si="11"/>
        <v>CheckerJ40</v>
      </c>
      <c r="B260" s="126" t="s">
        <v>1154</v>
      </c>
      <c r="C260" s="126" t="s">
        <v>18947</v>
      </c>
      <c r="D260" s="244" t="s">
        <v>19036</v>
      </c>
      <c r="E260" s="245" t="s">
        <v>19613</v>
      </c>
      <c r="F260" s="251" t="s">
        <v>19929</v>
      </c>
      <c r="G260" s="249" t="s">
        <v>19696</v>
      </c>
      <c r="H260" s="274" t="s">
        <v>19750</v>
      </c>
      <c r="I260" s="126" t="s">
        <v>19804</v>
      </c>
    </row>
    <row r="261" spans="1:9" ht="71.25">
      <c r="A261" s="126" t="str">
        <f t="shared" si="11"/>
        <v>CheckerJ41</v>
      </c>
      <c r="B261" s="126" t="s">
        <v>1154</v>
      </c>
      <c r="C261" s="126" t="s">
        <v>18949</v>
      </c>
      <c r="D261" s="244" t="s">
        <v>19037</v>
      </c>
      <c r="E261" s="245" t="s">
        <v>19614</v>
      </c>
      <c r="F261" s="251" t="s">
        <v>19930</v>
      </c>
      <c r="G261" s="249" t="s">
        <v>19697</v>
      </c>
      <c r="H261" s="274" t="s">
        <v>19751</v>
      </c>
      <c r="I261" s="126" t="s">
        <v>19805</v>
      </c>
    </row>
    <row r="262" spans="1:9" ht="71.25">
      <c r="A262" s="126" t="str">
        <f t="shared" si="11"/>
        <v>CheckerJ42</v>
      </c>
      <c r="B262" s="126" t="s">
        <v>1154</v>
      </c>
      <c r="C262" s="126" t="s">
        <v>18950</v>
      </c>
      <c r="D262" s="244" t="s">
        <v>19038</v>
      </c>
      <c r="E262" s="245" t="s">
        <v>19615</v>
      </c>
      <c r="F262" s="251" t="s">
        <v>19931</v>
      </c>
      <c r="G262" s="249" t="s">
        <v>19698</v>
      </c>
      <c r="H262" s="274" t="s">
        <v>19752</v>
      </c>
      <c r="I262" s="126" t="s">
        <v>19806</v>
      </c>
    </row>
    <row r="263" spans="1:9" ht="71.25">
      <c r="A263" s="126" t="str">
        <f t="shared" si="11"/>
        <v>CheckerJ43</v>
      </c>
      <c r="B263" s="126" t="s">
        <v>1154</v>
      </c>
      <c r="C263" s="126" t="s">
        <v>18951</v>
      </c>
      <c r="D263" s="244" t="s">
        <v>19039</v>
      </c>
      <c r="E263" s="245" t="s">
        <v>19616</v>
      </c>
      <c r="F263" s="251" t="s">
        <v>19932</v>
      </c>
      <c r="G263" s="249" t="s">
        <v>19699</v>
      </c>
      <c r="H263" s="274" t="s">
        <v>19753</v>
      </c>
      <c r="I263" s="126" t="s">
        <v>19807</v>
      </c>
    </row>
    <row r="264" spans="1:9" ht="71.25">
      <c r="A264" s="126" t="str">
        <f t="shared" si="11"/>
        <v>CheckerJ44</v>
      </c>
      <c r="B264" s="126" t="s">
        <v>1154</v>
      </c>
      <c r="C264" s="126" t="s">
        <v>18952</v>
      </c>
      <c r="D264" s="244" t="s">
        <v>19040</v>
      </c>
      <c r="E264" s="245" t="s">
        <v>19617</v>
      </c>
      <c r="F264" s="251" t="s">
        <v>19933</v>
      </c>
      <c r="G264" s="249" t="s">
        <v>19700</v>
      </c>
      <c r="H264" s="274" t="s">
        <v>19754</v>
      </c>
      <c r="I264" s="126" t="s">
        <v>19808</v>
      </c>
    </row>
    <row r="265" spans="1:9" ht="15">
      <c r="A265" s="126" t="str">
        <f t="shared" si="11"/>
        <v>CheckerJ45</v>
      </c>
      <c r="B265" s="126" t="s">
        <v>1154</v>
      </c>
      <c r="C265" s="126" t="s">
        <v>18953</v>
      </c>
      <c r="D265" s="244"/>
      <c r="E265" s="245"/>
      <c r="F265" s="251"/>
      <c r="G265" s="249"/>
      <c r="H265" s="274"/>
      <c r="I265" s="126"/>
    </row>
    <row r="266" spans="1:9" ht="15">
      <c r="A266" s="126" t="str">
        <f t="shared" si="11"/>
        <v>CheckerJ46</v>
      </c>
      <c r="B266" s="126" t="s">
        <v>1154</v>
      </c>
      <c r="C266" s="126" t="s">
        <v>18954</v>
      </c>
      <c r="D266" s="244"/>
      <c r="E266" s="245"/>
      <c r="F266" s="251"/>
      <c r="G266" s="249"/>
      <c r="H266" s="274"/>
      <c r="I266" s="126"/>
    </row>
    <row r="267" spans="1:9" ht="15">
      <c r="A267" s="126" t="str">
        <f t="shared" si="11"/>
        <v>CheckerJ47</v>
      </c>
      <c r="B267" s="126" t="s">
        <v>1154</v>
      </c>
      <c r="C267" s="126" t="s">
        <v>18955</v>
      </c>
      <c r="D267" s="244"/>
      <c r="E267" s="245"/>
      <c r="F267" s="251"/>
      <c r="G267" s="249"/>
      <c r="H267" s="274"/>
      <c r="I267" s="126"/>
    </row>
    <row r="268" spans="1:9" ht="15">
      <c r="A268" s="126" t="str">
        <f t="shared" si="11"/>
        <v>CheckerJ48</v>
      </c>
      <c r="B268" s="126" t="s">
        <v>1154</v>
      </c>
      <c r="C268" s="126" t="s">
        <v>18956</v>
      </c>
      <c r="D268" s="244"/>
      <c r="E268" s="245"/>
      <c r="F268" s="251"/>
      <c r="G268" s="249"/>
      <c r="H268" s="274"/>
      <c r="I268" s="126"/>
    </row>
    <row r="269" spans="1:9" ht="71.25">
      <c r="A269" s="126" t="str">
        <f t="shared" si="11"/>
        <v>CheckerJ50</v>
      </c>
      <c r="B269" s="126" t="s">
        <v>1154</v>
      </c>
      <c r="C269" s="126" t="s">
        <v>18957</v>
      </c>
      <c r="D269" s="244" t="s">
        <v>19041</v>
      </c>
      <c r="E269" s="245" t="s">
        <v>19618</v>
      </c>
      <c r="F269" s="251" t="s">
        <v>19934</v>
      </c>
      <c r="G269" s="249" t="s">
        <v>19701</v>
      </c>
      <c r="H269" s="274" t="s">
        <v>19755</v>
      </c>
      <c r="I269" s="126" t="s">
        <v>19809</v>
      </c>
    </row>
    <row r="270" spans="1:9" ht="71.25">
      <c r="A270" s="126" t="str">
        <f t="shared" si="11"/>
        <v>CheckerJ51</v>
      </c>
      <c r="B270" s="126" t="s">
        <v>1154</v>
      </c>
      <c r="C270" s="126" t="s">
        <v>18958</v>
      </c>
      <c r="D270" s="244" t="s">
        <v>19042</v>
      </c>
      <c r="E270" s="245" t="s">
        <v>19619</v>
      </c>
      <c r="F270" s="251" t="s">
        <v>19935</v>
      </c>
      <c r="G270" s="249" t="s">
        <v>19702</v>
      </c>
      <c r="H270" s="274" t="s">
        <v>19756</v>
      </c>
      <c r="I270" s="126" t="s">
        <v>19810</v>
      </c>
    </row>
    <row r="271" spans="1:9" ht="71.25">
      <c r="A271" s="126" t="str">
        <f t="shared" si="11"/>
        <v>CheckerJ52</v>
      </c>
      <c r="B271" s="126" t="s">
        <v>1154</v>
      </c>
      <c r="C271" s="126" t="s">
        <v>18959</v>
      </c>
      <c r="D271" s="244" t="s">
        <v>19043</v>
      </c>
      <c r="E271" s="245" t="s">
        <v>19620</v>
      </c>
      <c r="F271" s="251" t="s">
        <v>19936</v>
      </c>
      <c r="G271" s="249" t="s">
        <v>19703</v>
      </c>
      <c r="H271" s="274" t="s">
        <v>19757</v>
      </c>
      <c r="I271" s="126" t="s">
        <v>19811</v>
      </c>
    </row>
    <row r="272" spans="1:9" ht="71.25">
      <c r="A272" s="126" t="str">
        <f t="shared" si="11"/>
        <v>CheckerJ53</v>
      </c>
      <c r="B272" s="126" t="s">
        <v>1154</v>
      </c>
      <c r="C272" s="126" t="s">
        <v>18960</v>
      </c>
      <c r="D272" s="244" t="s">
        <v>19044</v>
      </c>
      <c r="E272" s="245" t="s">
        <v>19621</v>
      </c>
      <c r="F272" s="251" t="s">
        <v>19937</v>
      </c>
      <c r="G272" s="249" t="s">
        <v>19704</v>
      </c>
      <c r="H272" s="274" t="s">
        <v>19758</v>
      </c>
      <c r="I272" s="126" t="s">
        <v>19812</v>
      </c>
    </row>
    <row r="273" spans="1:9" ht="71.25">
      <c r="A273" s="126" t="str">
        <f t="shared" si="11"/>
        <v>CheckerJ54</v>
      </c>
      <c r="B273" s="126" t="s">
        <v>1154</v>
      </c>
      <c r="C273" s="126" t="s">
        <v>18961</v>
      </c>
      <c r="D273" s="244" t="s">
        <v>19045</v>
      </c>
      <c r="E273" s="245" t="s">
        <v>19622</v>
      </c>
      <c r="F273" s="251" t="s">
        <v>19938</v>
      </c>
      <c r="G273" s="249" t="s">
        <v>19705</v>
      </c>
      <c r="H273" s="274" t="s">
        <v>19759</v>
      </c>
      <c r="I273" s="126" t="s">
        <v>19813</v>
      </c>
    </row>
    <row r="274" spans="1:9" ht="71.25">
      <c r="A274" s="126" t="str">
        <f t="shared" si="11"/>
        <v>CheckerJ55</v>
      </c>
      <c r="B274" s="126" t="s">
        <v>1154</v>
      </c>
      <c r="C274" s="126" t="s">
        <v>18962</v>
      </c>
      <c r="D274" s="244" t="s">
        <v>19046</v>
      </c>
      <c r="E274" s="245" t="s">
        <v>19623</v>
      </c>
      <c r="F274" s="251" t="s">
        <v>19939</v>
      </c>
      <c r="G274" s="249" t="s">
        <v>19706</v>
      </c>
      <c r="H274" s="274" t="s">
        <v>19760</v>
      </c>
      <c r="I274" s="126" t="s">
        <v>19814</v>
      </c>
    </row>
    <row r="275" spans="1:9" ht="15">
      <c r="A275" s="126" t="str">
        <f t="shared" si="11"/>
        <v>CheckerJ56</v>
      </c>
      <c r="B275" s="126" t="s">
        <v>1154</v>
      </c>
      <c r="C275" s="126" t="s">
        <v>18963</v>
      </c>
      <c r="D275" s="244"/>
      <c r="E275" s="245"/>
      <c r="F275" s="251"/>
      <c r="G275" s="249"/>
      <c r="H275" s="274"/>
      <c r="I275" s="126"/>
    </row>
    <row r="276" spans="1:9" ht="15">
      <c r="A276" s="126" t="str">
        <f t="shared" si="11"/>
        <v>CheckerJ57</v>
      </c>
      <c r="B276" s="126" t="s">
        <v>1154</v>
      </c>
      <c r="C276" s="126" t="s">
        <v>18964</v>
      </c>
      <c r="D276" s="244"/>
      <c r="E276" s="245"/>
      <c r="F276" s="251"/>
      <c r="G276" s="249"/>
      <c r="H276" s="274"/>
      <c r="I276" s="126"/>
    </row>
    <row r="277" spans="1:9" ht="15">
      <c r="A277" s="126" t="str">
        <f t="shared" si="11"/>
        <v>CheckerJ58</v>
      </c>
      <c r="B277" s="126" t="s">
        <v>1154</v>
      </c>
      <c r="C277" s="126" t="s">
        <v>18965</v>
      </c>
      <c r="D277" s="244"/>
      <c r="E277" s="245"/>
      <c r="F277" s="251"/>
      <c r="G277" s="249"/>
      <c r="H277" s="274"/>
      <c r="I277" s="126"/>
    </row>
    <row r="278" spans="1:9" ht="15">
      <c r="A278" s="126" t="str">
        <f t="shared" si="11"/>
        <v>CheckerJ59</v>
      </c>
      <c r="B278" s="126" t="s">
        <v>1154</v>
      </c>
      <c r="C278" s="126" t="s">
        <v>18966</v>
      </c>
      <c r="D278" s="244"/>
      <c r="E278" s="245"/>
      <c r="F278" s="251"/>
      <c r="G278" s="249"/>
      <c r="H278" s="274"/>
      <c r="I278" s="126"/>
    </row>
    <row r="279" spans="1:9" ht="42.75">
      <c r="A279" s="126" t="str">
        <f t="shared" ref="A279:A342" si="12">B279&amp;C279</f>
        <v>CheckerJ61</v>
      </c>
      <c r="B279" s="126" t="s">
        <v>1154</v>
      </c>
      <c r="C279" s="126" t="s">
        <v>18967</v>
      </c>
      <c r="D279" s="126" t="s">
        <v>19047</v>
      </c>
      <c r="E279" s="238" t="s">
        <v>19624</v>
      </c>
      <c r="F279" s="239" t="s">
        <v>19666</v>
      </c>
      <c r="G279" s="249" t="s">
        <v>19707</v>
      </c>
      <c r="H279" s="274" t="s">
        <v>19761</v>
      </c>
      <c r="I279" s="126" t="s">
        <v>19815</v>
      </c>
    </row>
    <row r="280" spans="1:9" ht="42.75">
      <c r="A280" s="126" t="str">
        <f t="shared" si="12"/>
        <v>CheckerJ62</v>
      </c>
      <c r="B280" s="126" t="s">
        <v>1154</v>
      </c>
      <c r="C280" s="126" t="s">
        <v>18968</v>
      </c>
      <c r="D280" s="126" t="s">
        <v>19048</v>
      </c>
      <c r="E280" s="238" t="s">
        <v>19625</v>
      </c>
      <c r="F280" s="239" t="s">
        <v>19667</v>
      </c>
      <c r="G280" s="249" t="s">
        <v>19708</v>
      </c>
      <c r="H280" s="274" t="s">
        <v>19762</v>
      </c>
      <c r="I280" s="126" t="s">
        <v>19816</v>
      </c>
    </row>
    <row r="281" spans="1:9" ht="42.75">
      <c r="A281" s="126" t="str">
        <f t="shared" si="12"/>
        <v>CheckerJ63</v>
      </c>
      <c r="B281" s="126" t="s">
        <v>1154</v>
      </c>
      <c r="C281" s="126" t="s">
        <v>18969</v>
      </c>
      <c r="D281" s="126" t="s">
        <v>19049</v>
      </c>
      <c r="E281" s="238" t="s">
        <v>19626</v>
      </c>
      <c r="F281" s="239" t="s">
        <v>19668</v>
      </c>
      <c r="G281" s="249" t="s">
        <v>19709</v>
      </c>
      <c r="H281" s="274" t="s">
        <v>19763</v>
      </c>
      <c r="I281" s="126" t="s">
        <v>19817</v>
      </c>
    </row>
    <row r="282" spans="1:9" ht="42.75">
      <c r="A282" s="126" t="str">
        <f t="shared" si="12"/>
        <v>CheckerJ64</v>
      </c>
      <c r="B282" s="126" t="s">
        <v>1154</v>
      </c>
      <c r="C282" s="126" t="s">
        <v>18970</v>
      </c>
      <c r="D282" s="126" t="s">
        <v>19050</v>
      </c>
      <c r="E282" s="238" t="s">
        <v>19627</v>
      </c>
      <c r="F282" s="239" t="s">
        <v>19669</v>
      </c>
      <c r="G282" s="249" t="s">
        <v>19710</v>
      </c>
      <c r="H282" s="274" t="s">
        <v>19764</v>
      </c>
      <c r="I282" s="126" t="s">
        <v>19818</v>
      </c>
    </row>
    <row r="283" spans="1:9" ht="42.75">
      <c r="A283" s="126" t="str">
        <f t="shared" si="12"/>
        <v>CheckerJ65</v>
      </c>
      <c r="B283" s="126" t="s">
        <v>1154</v>
      </c>
      <c r="C283" s="126" t="s">
        <v>18971</v>
      </c>
      <c r="D283" s="126" t="s">
        <v>19051</v>
      </c>
      <c r="E283" s="238" t="s">
        <v>19628</v>
      </c>
      <c r="F283" s="239" t="s">
        <v>19670</v>
      </c>
      <c r="G283" s="249" t="s">
        <v>19711</v>
      </c>
      <c r="H283" s="274" t="s">
        <v>19765</v>
      </c>
      <c r="I283" s="126" t="s">
        <v>19819</v>
      </c>
    </row>
    <row r="284" spans="1:9" ht="42.75">
      <c r="A284" s="126" t="str">
        <f t="shared" si="12"/>
        <v>CheckerJ66</v>
      </c>
      <c r="B284" s="126" t="s">
        <v>1154</v>
      </c>
      <c r="C284" s="126" t="s">
        <v>18972</v>
      </c>
      <c r="D284" s="126" t="s">
        <v>19052</v>
      </c>
      <c r="E284" s="238" t="s">
        <v>19629</v>
      </c>
      <c r="F284" s="239" t="s">
        <v>19671</v>
      </c>
      <c r="G284" s="249" t="s">
        <v>19712</v>
      </c>
      <c r="H284" s="274" t="s">
        <v>19766</v>
      </c>
      <c r="I284" s="126" t="s">
        <v>19820</v>
      </c>
    </row>
    <row r="285" spans="1:9" ht="15">
      <c r="A285" s="126" t="str">
        <f t="shared" si="12"/>
        <v>CheckerJ67</v>
      </c>
      <c r="B285" s="126" t="s">
        <v>1154</v>
      </c>
      <c r="C285" s="126" t="s">
        <v>18973</v>
      </c>
      <c r="G285" s="309"/>
      <c r="H285" s="274"/>
      <c r="I285" s="126"/>
    </row>
    <row r="286" spans="1:9" ht="15">
      <c r="A286" s="126" t="str">
        <f t="shared" si="12"/>
        <v>CheckerJ68</v>
      </c>
      <c r="B286" s="126" t="s">
        <v>1154</v>
      </c>
      <c r="C286" s="126" t="s">
        <v>18974</v>
      </c>
      <c r="G286" s="309"/>
      <c r="H286" s="274"/>
      <c r="I286" s="126"/>
    </row>
    <row r="287" spans="1:9">
      <c r="A287" s="126" t="str">
        <f t="shared" si="12"/>
        <v>CheckerJ69</v>
      </c>
      <c r="B287" s="126" t="s">
        <v>1154</v>
      </c>
      <c r="C287" s="126" t="s">
        <v>18975</v>
      </c>
      <c r="G287"/>
      <c r="H287" s="274"/>
      <c r="I287" s="126"/>
    </row>
    <row r="288" spans="1:9">
      <c r="A288" s="126" t="str">
        <f t="shared" si="12"/>
        <v>CheckerJ70</v>
      </c>
      <c r="B288" s="126" t="s">
        <v>1154</v>
      </c>
      <c r="C288" s="126" t="s">
        <v>18976</v>
      </c>
      <c r="G288"/>
      <c r="H288" s="274"/>
      <c r="I288" s="126"/>
    </row>
    <row r="289" spans="1:9" ht="57">
      <c r="A289" s="126" t="str">
        <f t="shared" si="12"/>
        <v>CheckerJ72</v>
      </c>
      <c r="B289" s="126" t="s">
        <v>1154</v>
      </c>
      <c r="C289" s="126" t="s">
        <v>18977</v>
      </c>
      <c r="D289" s="126" t="s">
        <v>19053</v>
      </c>
      <c r="E289" s="238" t="s">
        <v>19630</v>
      </c>
      <c r="F289" s="239" t="s">
        <v>19672</v>
      </c>
      <c r="G289" s="249" t="s">
        <v>19713</v>
      </c>
      <c r="H289" s="274" t="s">
        <v>19767</v>
      </c>
      <c r="I289" s="126" t="s">
        <v>19821</v>
      </c>
    </row>
    <row r="290" spans="1:9" ht="51" customHeight="1">
      <c r="A290" s="126" t="str">
        <f t="shared" si="12"/>
        <v>CheckerJ73</v>
      </c>
      <c r="B290" s="126" t="s">
        <v>1154</v>
      </c>
      <c r="C290" s="126" t="s">
        <v>19065</v>
      </c>
      <c r="D290" s="126" t="s">
        <v>19054</v>
      </c>
      <c r="E290" s="238" t="s">
        <v>19631</v>
      </c>
      <c r="F290" s="239" t="s">
        <v>19673</v>
      </c>
      <c r="G290" s="249" t="s">
        <v>19714</v>
      </c>
      <c r="H290" s="274" t="s">
        <v>19768</v>
      </c>
      <c r="I290" s="126" t="s">
        <v>19822</v>
      </c>
    </row>
    <row r="291" spans="1:9" ht="50.65" customHeight="1">
      <c r="A291" s="126" t="str">
        <f t="shared" si="12"/>
        <v>CheckerJ74</v>
      </c>
      <c r="B291" s="126" t="s">
        <v>1154</v>
      </c>
      <c r="C291" s="126" t="s">
        <v>18978</v>
      </c>
      <c r="D291" s="126" t="s">
        <v>19055</v>
      </c>
      <c r="E291" s="238" t="s">
        <v>19632</v>
      </c>
      <c r="F291" s="239" t="s">
        <v>19674</v>
      </c>
      <c r="G291" s="308" t="s">
        <v>19715</v>
      </c>
      <c r="H291" s="274" t="s">
        <v>19769</v>
      </c>
      <c r="I291" s="126" t="s">
        <v>19823</v>
      </c>
    </row>
    <row r="292" spans="1:9" ht="45.4" customHeight="1">
      <c r="A292" s="126" t="str">
        <f t="shared" si="12"/>
        <v>CheckerJ75</v>
      </c>
      <c r="B292" s="126" t="s">
        <v>1154</v>
      </c>
      <c r="C292" s="126" t="s">
        <v>19066</v>
      </c>
      <c r="D292" s="126" t="s">
        <v>19056</v>
      </c>
      <c r="E292" s="238" t="s">
        <v>19633</v>
      </c>
      <c r="F292" s="239" t="s">
        <v>19675</v>
      </c>
      <c r="G292" s="308" t="s">
        <v>19716</v>
      </c>
      <c r="H292" s="274" t="s">
        <v>19770</v>
      </c>
      <c r="I292" s="126" t="s">
        <v>19824</v>
      </c>
    </row>
    <row r="293" spans="1:9" ht="49.15" customHeight="1">
      <c r="A293" s="126" t="str">
        <f t="shared" si="12"/>
        <v>CheckerJ76</v>
      </c>
      <c r="B293" s="126" t="s">
        <v>1154</v>
      </c>
      <c r="C293" s="126" t="s">
        <v>18979</v>
      </c>
      <c r="D293" s="126" t="s">
        <v>19057</v>
      </c>
      <c r="E293" s="238" t="s">
        <v>19634</v>
      </c>
      <c r="F293" s="239" t="s">
        <v>19676</v>
      </c>
      <c r="G293" s="308" t="s">
        <v>19717</v>
      </c>
      <c r="H293" s="274" t="s">
        <v>19771</v>
      </c>
      <c r="I293" s="126" t="s">
        <v>19825</v>
      </c>
    </row>
    <row r="294" spans="1:9" ht="52.15" customHeight="1">
      <c r="A294" s="126" t="str">
        <f t="shared" si="12"/>
        <v>CheckerJ77</v>
      </c>
      <c r="B294" s="126" t="s">
        <v>1154</v>
      </c>
      <c r="C294" s="126" t="s">
        <v>18980</v>
      </c>
      <c r="D294" s="126" t="s">
        <v>19058</v>
      </c>
      <c r="E294" s="238" t="s">
        <v>19635</v>
      </c>
      <c r="F294" s="239" t="s">
        <v>19677</v>
      </c>
      <c r="G294" s="100" t="s">
        <v>19718</v>
      </c>
      <c r="H294" s="274" t="s">
        <v>19772</v>
      </c>
      <c r="I294" s="126" t="s">
        <v>19826</v>
      </c>
    </row>
    <row r="295" spans="1:9" ht="52.15" customHeight="1">
      <c r="A295" s="126" t="str">
        <f t="shared" si="12"/>
        <v>CheckerJ78</v>
      </c>
      <c r="B295" s="126" t="s">
        <v>1154</v>
      </c>
      <c r="C295" s="126" t="s">
        <v>18981</v>
      </c>
      <c r="G295"/>
      <c r="H295" s="274"/>
    </row>
    <row r="296" spans="1:9" ht="52.15" customHeight="1">
      <c r="A296" s="126" t="str">
        <f t="shared" si="12"/>
        <v>CheckerJ79</v>
      </c>
      <c r="B296" s="126" t="s">
        <v>1154</v>
      </c>
      <c r="C296" s="126" t="s">
        <v>18982</v>
      </c>
      <c r="G296"/>
      <c r="H296" s="274"/>
    </row>
    <row r="297" spans="1:9" ht="52.15" customHeight="1">
      <c r="A297" s="126" t="str">
        <f t="shared" si="12"/>
        <v>CheckerJ80</v>
      </c>
      <c r="B297" s="126" t="s">
        <v>1154</v>
      </c>
      <c r="C297" s="126" t="s">
        <v>18983</v>
      </c>
      <c r="G297"/>
      <c r="H297" s="274"/>
    </row>
    <row r="298" spans="1:9">
      <c r="A298" s="126" t="str">
        <f t="shared" si="12"/>
        <v>CheckerJ81</v>
      </c>
      <c r="B298" s="126" t="s">
        <v>1154</v>
      </c>
      <c r="C298" s="126" t="s">
        <v>18984</v>
      </c>
      <c r="G298"/>
      <c r="H298" s="274"/>
    </row>
    <row r="299" spans="1:9" ht="57">
      <c r="A299" s="126" t="str">
        <f t="shared" si="12"/>
        <v>CheckerJ83</v>
      </c>
      <c r="B299" s="126" t="s">
        <v>1154</v>
      </c>
      <c r="C299" s="126" t="s">
        <v>18985</v>
      </c>
      <c r="D299" s="244" t="s">
        <v>19059</v>
      </c>
      <c r="E299" s="245" t="s">
        <v>19636</v>
      </c>
      <c r="F299" s="251" t="s">
        <v>19940</v>
      </c>
      <c r="G299" s="256" t="s">
        <v>19719</v>
      </c>
      <c r="H299" s="274" t="s">
        <v>19773</v>
      </c>
      <c r="I299" s="126" t="s">
        <v>19827</v>
      </c>
    </row>
    <row r="300" spans="1:9" ht="57">
      <c r="A300" s="126" t="str">
        <f t="shared" si="12"/>
        <v>CheckerJ84</v>
      </c>
      <c r="B300" s="126" t="s">
        <v>1154</v>
      </c>
      <c r="C300" s="126" t="s">
        <v>18986</v>
      </c>
      <c r="D300" s="244" t="s">
        <v>19060</v>
      </c>
      <c r="E300" s="245" t="s">
        <v>19637</v>
      </c>
      <c r="F300" s="251" t="s">
        <v>19941</v>
      </c>
      <c r="G300" s="256" t="s">
        <v>19720</v>
      </c>
      <c r="H300" s="274" t="s">
        <v>19774</v>
      </c>
      <c r="I300" s="126" t="s">
        <v>19828</v>
      </c>
    </row>
    <row r="301" spans="1:9" ht="57">
      <c r="A301" s="126" t="str">
        <f t="shared" si="12"/>
        <v>CheckerJ85</v>
      </c>
      <c r="B301" s="126" t="s">
        <v>1154</v>
      </c>
      <c r="C301" s="126" t="s">
        <v>18987</v>
      </c>
      <c r="D301" s="244" t="s">
        <v>19061</v>
      </c>
      <c r="E301" s="245" t="s">
        <v>19638</v>
      </c>
      <c r="F301" s="251" t="s">
        <v>19942</v>
      </c>
      <c r="G301" s="256" t="s">
        <v>19721</v>
      </c>
      <c r="H301" s="274" t="s">
        <v>19775</v>
      </c>
      <c r="I301" s="126" t="s">
        <v>19829</v>
      </c>
    </row>
    <row r="302" spans="1:9" ht="57">
      <c r="A302" s="126" t="str">
        <f t="shared" si="12"/>
        <v>CheckerJ86</v>
      </c>
      <c r="B302" s="126" t="s">
        <v>1154</v>
      </c>
      <c r="C302" s="126" t="s">
        <v>18988</v>
      </c>
      <c r="D302" s="244" t="s">
        <v>19062</v>
      </c>
      <c r="E302" s="245" t="s">
        <v>19639</v>
      </c>
      <c r="F302" s="251" t="s">
        <v>19943</v>
      </c>
      <c r="G302" s="256" t="s">
        <v>19722</v>
      </c>
      <c r="H302" s="274" t="s">
        <v>19776</v>
      </c>
      <c r="I302" s="126" t="s">
        <v>19830</v>
      </c>
    </row>
    <row r="303" spans="1:9" ht="57">
      <c r="A303" s="126" t="str">
        <f t="shared" si="12"/>
        <v>CheckerJ87</v>
      </c>
      <c r="B303" s="126" t="s">
        <v>1154</v>
      </c>
      <c r="C303" s="126" t="s">
        <v>18989</v>
      </c>
      <c r="D303" s="244" t="s">
        <v>19063</v>
      </c>
      <c r="E303" s="245" t="s">
        <v>19640</v>
      </c>
      <c r="F303" s="251" t="s">
        <v>19944</v>
      </c>
      <c r="G303" s="256" t="s">
        <v>19723</v>
      </c>
      <c r="H303" s="274" t="s">
        <v>19777</v>
      </c>
      <c r="I303" s="126" t="s">
        <v>19831</v>
      </c>
    </row>
    <row r="304" spans="1:9" ht="57">
      <c r="A304" s="126" t="str">
        <f t="shared" si="12"/>
        <v>CheckerJ88</v>
      </c>
      <c r="B304" s="126" t="s">
        <v>1154</v>
      </c>
      <c r="C304" s="126" t="s">
        <v>18990</v>
      </c>
      <c r="D304" s="244" t="s">
        <v>19064</v>
      </c>
      <c r="E304" s="245" t="s">
        <v>19641</v>
      </c>
      <c r="F304" s="251" t="s">
        <v>19945</v>
      </c>
      <c r="G304" s="256" t="s">
        <v>19724</v>
      </c>
      <c r="H304" s="274" t="s">
        <v>19778</v>
      </c>
      <c r="I304" s="126" t="s">
        <v>19832</v>
      </c>
    </row>
    <row r="305" spans="1:9">
      <c r="A305" s="126" t="str">
        <f t="shared" si="12"/>
        <v>CheckerJ89</v>
      </c>
      <c r="B305" s="126" t="s">
        <v>1154</v>
      </c>
      <c r="C305" s="126" t="s">
        <v>18991</v>
      </c>
      <c r="D305" s="244"/>
      <c r="E305" s="245"/>
      <c r="F305" s="251"/>
      <c r="G305" s="256"/>
      <c r="H305" s="274"/>
      <c r="I305" s="126"/>
    </row>
    <row r="306" spans="1:9">
      <c r="A306" s="126" t="str">
        <f t="shared" si="12"/>
        <v>CheckerJ90</v>
      </c>
      <c r="B306" s="126" t="s">
        <v>1154</v>
      </c>
      <c r="C306" s="126" t="s">
        <v>18992</v>
      </c>
      <c r="D306" s="244"/>
      <c r="E306" s="245"/>
      <c r="F306" s="251"/>
      <c r="G306" s="256"/>
      <c r="H306" s="274"/>
      <c r="I306" s="126"/>
    </row>
    <row r="307" spans="1:9">
      <c r="A307" s="126" t="str">
        <f t="shared" si="12"/>
        <v>CheckerJ91</v>
      </c>
      <c r="B307" s="126" t="s">
        <v>1154</v>
      </c>
      <c r="C307" s="126" t="s">
        <v>18993</v>
      </c>
      <c r="D307" s="244"/>
      <c r="E307" s="245"/>
      <c r="F307" s="251"/>
      <c r="G307" s="256"/>
      <c r="H307" s="274"/>
      <c r="I307" s="126"/>
    </row>
    <row r="308" spans="1:9">
      <c r="A308" s="126" t="str">
        <f t="shared" si="12"/>
        <v>CheckerJ92</v>
      </c>
      <c r="B308" s="126" t="s">
        <v>1154</v>
      </c>
      <c r="C308" s="126" t="s">
        <v>18994</v>
      </c>
      <c r="D308" s="244"/>
      <c r="E308" s="245"/>
      <c r="F308" s="251"/>
      <c r="G308" s="256"/>
      <c r="H308" s="274"/>
      <c r="I308" s="126"/>
    </row>
    <row r="309" spans="1:9" ht="51.4" customHeight="1">
      <c r="A309" s="126" t="str">
        <f t="shared" si="12"/>
        <v>CheckerJ94</v>
      </c>
      <c r="B309" s="126" t="s">
        <v>1154</v>
      </c>
      <c r="C309" s="126" t="s">
        <v>18995</v>
      </c>
      <c r="D309" s="126" t="s">
        <v>18996</v>
      </c>
      <c r="E309" s="242" t="s">
        <v>19642</v>
      </c>
      <c r="F309" s="239" t="s">
        <v>19678</v>
      </c>
      <c r="G309" s="240" t="s">
        <v>19725</v>
      </c>
      <c r="H309" s="274" t="s">
        <v>19779</v>
      </c>
      <c r="I309" s="126" t="s">
        <v>19833</v>
      </c>
    </row>
    <row r="310" spans="1:9" ht="44.65" customHeight="1">
      <c r="A310" s="126" t="str">
        <f t="shared" si="12"/>
        <v>CheckerJ95</v>
      </c>
      <c r="B310" s="126" t="s">
        <v>1154</v>
      </c>
      <c r="C310" s="126" t="s">
        <v>18998</v>
      </c>
      <c r="D310" s="244" t="s">
        <v>18997</v>
      </c>
      <c r="E310" s="245" t="s">
        <v>19643</v>
      </c>
      <c r="F310" s="251" t="s">
        <v>19679</v>
      </c>
      <c r="G310" s="263" t="s">
        <v>19726</v>
      </c>
      <c r="H310" s="274" t="s">
        <v>19780</v>
      </c>
      <c r="I310" s="126" t="s">
        <v>19834</v>
      </c>
    </row>
    <row r="311" spans="1:9" ht="57">
      <c r="A311" s="126" t="str">
        <f t="shared" si="12"/>
        <v>CheckerJ96</v>
      </c>
      <c r="B311" s="126" t="s">
        <v>1154</v>
      </c>
      <c r="C311" s="126" t="s">
        <v>18999</v>
      </c>
      <c r="D311" s="126" t="s">
        <v>19001</v>
      </c>
      <c r="E311" s="242" t="s">
        <v>19644</v>
      </c>
      <c r="F311" s="264" t="s">
        <v>1248</v>
      </c>
      <c r="G311" s="246" t="s">
        <v>1249</v>
      </c>
      <c r="H311" s="274" t="s">
        <v>1250</v>
      </c>
      <c r="I311" s="126" t="s">
        <v>18588</v>
      </c>
    </row>
    <row r="312" spans="1:9" ht="85.5">
      <c r="A312" s="126" t="str">
        <f t="shared" si="12"/>
        <v>CheckerJ98</v>
      </c>
      <c r="B312" s="126" t="s">
        <v>1154</v>
      </c>
      <c r="C312" s="126" t="s">
        <v>19003</v>
      </c>
      <c r="D312" s="244" t="s">
        <v>19002</v>
      </c>
      <c r="E312" s="245" t="s">
        <v>19645</v>
      </c>
      <c r="F312" s="251" t="s">
        <v>19946</v>
      </c>
      <c r="G312" s="249" t="s">
        <v>19727</v>
      </c>
      <c r="H312" s="274" t="s">
        <v>19781</v>
      </c>
      <c r="I312" s="126" t="s">
        <v>19835</v>
      </c>
    </row>
    <row r="313" spans="1:9" ht="85.5">
      <c r="A313" s="126" t="str">
        <f t="shared" si="12"/>
        <v>CheckerJ99</v>
      </c>
      <c r="B313" s="126" t="s">
        <v>1154</v>
      </c>
      <c r="C313" s="126" t="s">
        <v>19005</v>
      </c>
      <c r="D313" s="244" t="s">
        <v>19004</v>
      </c>
      <c r="E313" s="245" t="s">
        <v>19646</v>
      </c>
      <c r="F313" s="251" t="s">
        <v>19947</v>
      </c>
      <c r="G313" s="249" t="s">
        <v>19728</v>
      </c>
      <c r="H313" s="274" t="s">
        <v>19782</v>
      </c>
      <c r="I313" s="126" t="s">
        <v>19836</v>
      </c>
    </row>
    <row r="314" spans="1:9" ht="85.5">
      <c r="A314" s="126" t="str">
        <f t="shared" si="12"/>
        <v>CheckerJ100</v>
      </c>
      <c r="B314" s="126" t="s">
        <v>1154</v>
      </c>
      <c r="C314" s="126" t="s">
        <v>19006</v>
      </c>
      <c r="D314" s="244" t="s">
        <v>19007</v>
      </c>
      <c r="E314" s="245" t="s">
        <v>19647</v>
      </c>
      <c r="F314" s="251" t="s">
        <v>19948</v>
      </c>
      <c r="G314" s="249" t="s">
        <v>19729</v>
      </c>
      <c r="H314" s="274" t="s">
        <v>19783</v>
      </c>
      <c r="I314" s="126" t="s">
        <v>19837</v>
      </c>
    </row>
    <row r="315" spans="1:9" ht="85.5">
      <c r="A315" s="126" t="str">
        <f t="shared" si="12"/>
        <v>CheckerJ101</v>
      </c>
      <c r="B315" s="126" t="s">
        <v>1154</v>
      </c>
      <c r="C315" s="126" t="s">
        <v>19008</v>
      </c>
      <c r="D315" s="244" t="s">
        <v>19009</v>
      </c>
      <c r="E315" s="245" t="s">
        <v>19648</v>
      </c>
      <c r="F315" s="251" t="s">
        <v>19949</v>
      </c>
      <c r="G315" s="249" t="s">
        <v>19730</v>
      </c>
      <c r="H315" s="274" t="s">
        <v>19784</v>
      </c>
      <c r="I315" s="126" t="s">
        <v>19838</v>
      </c>
    </row>
    <row r="316" spans="1:9" ht="85.5">
      <c r="A316" s="126" t="str">
        <f t="shared" si="12"/>
        <v>CheckerJ102</v>
      </c>
      <c r="B316" s="126" t="s">
        <v>1154</v>
      </c>
      <c r="C316" s="126" t="s">
        <v>19010</v>
      </c>
      <c r="D316" s="244" t="s">
        <v>19011</v>
      </c>
      <c r="E316" s="245" t="s">
        <v>19649</v>
      </c>
      <c r="F316" s="251" t="s">
        <v>19950</v>
      </c>
      <c r="G316" s="249" t="s">
        <v>19731</v>
      </c>
      <c r="H316" s="274" t="s">
        <v>19785</v>
      </c>
      <c r="I316" s="126" t="s">
        <v>19839</v>
      </c>
    </row>
    <row r="317" spans="1:9" ht="85.5">
      <c r="A317" s="126" t="str">
        <f t="shared" si="12"/>
        <v>CheckerJ103</v>
      </c>
      <c r="B317" s="126" t="s">
        <v>1154</v>
      </c>
      <c r="C317" s="126" t="s">
        <v>19012</v>
      </c>
      <c r="D317" s="244" t="s">
        <v>19013</v>
      </c>
      <c r="E317" s="245" t="s">
        <v>19650</v>
      </c>
      <c r="F317" s="251" t="s">
        <v>19951</v>
      </c>
      <c r="G317" s="249" t="s">
        <v>19732</v>
      </c>
      <c r="H317" s="274" t="s">
        <v>19786</v>
      </c>
      <c r="I317" s="126" t="s">
        <v>19840</v>
      </c>
    </row>
    <row r="318" spans="1:9" ht="15">
      <c r="A318" s="126" t="str">
        <f t="shared" si="12"/>
        <v>CheckerJ104</v>
      </c>
      <c r="B318" s="126" t="s">
        <v>1154</v>
      </c>
      <c r="C318" s="126" t="s">
        <v>19014</v>
      </c>
      <c r="D318" s="244"/>
      <c r="E318" s="245"/>
      <c r="F318" s="251"/>
      <c r="G318" s="308"/>
      <c r="H318" s="274"/>
      <c r="I318" s="126"/>
    </row>
    <row r="319" spans="1:9" ht="15">
      <c r="A319" s="126" t="str">
        <f t="shared" si="12"/>
        <v>CheckerJ105</v>
      </c>
      <c r="B319" s="126" t="s">
        <v>1154</v>
      </c>
      <c r="C319" s="126" t="s">
        <v>19015</v>
      </c>
      <c r="D319" s="244"/>
      <c r="E319" s="245"/>
      <c r="F319" s="251"/>
      <c r="G319" s="308"/>
      <c r="H319" s="274"/>
      <c r="I319" s="126"/>
    </row>
    <row r="320" spans="1:9" ht="15">
      <c r="A320" s="126" t="str">
        <f t="shared" si="12"/>
        <v>CheckerJ106</v>
      </c>
      <c r="B320" s="126" t="s">
        <v>1154</v>
      </c>
      <c r="C320" s="126" t="s">
        <v>19016</v>
      </c>
      <c r="D320" s="244"/>
      <c r="E320" s="245"/>
      <c r="F320" s="251"/>
      <c r="G320" s="308"/>
      <c r="H320" s="274"/>
      <c r="I320" s="126"/>
    </row>
    <row r="321" spans="1:9" ht="15">
      <c r="A321" s="126" t="str">
        <f t="shared" si="12"/>
        <v>CheckerJ107</v>
      </c>
      <c r="B321" s="126" t="s">
        <v>1154</v>
      </c>
      <c r="C321" s="126" t="s">
        <v>19017</v>
      </c>
      <c r="D321" s="244"/>
      <c r="E321" s="245"/>
      <c r="F321" s="251"/>
      <c r="G321" s="308"/>
      <c r="H321" s="274"/>
      <c r="I321" s="126"/>
    </row>
    <row r="322" spans="1:9" ht="42.75" customHeight="1">
      <c r="A322" s="126" t="str">
        <f t="shared" si="12"/>
        <v>CheckerJ108</v>
      </c>
      <c r="B322" s="126" t="s">
        <v>1154</v>
      </c>
      <c r="C322" s="126" t="s">
        <v>19019</v>
      </c>
      <c r="D322" s="244" t="s">
        <v>19018</v>
      </c>
      <c r="E322" s="245" t="s">
        <v>19651</v>
      </c>
      <c r="F322" s="251" t="s">
        <v>19680</v>
      </c>
      <c r="G322" s="263" t="s">
        <v>19733</v>
      </c>
      <c r="H322" s="274" t="s">
        <v>19787</v>
      </c>
      <c r="I322" s="126" t="s">
        <v>19841</v>
      </c>
    </row>
    <row r="323" spans="1:9" ht="42.75">
      <c r="A323" s="126" t="str">
        <f t="shared" si="12"/>
        <v>CheckerJ109</v>
      </c>
      <c r="B323" s="126" t="s">
        <v>1154</v>
      </c>
      <c r="C323" s="126" t="s">
        <v>19020</v>
      </c>
      <c r="D323" s="126" t="s">
        <v>19026</v>
      </c>
      <c r="E323" s="242" t="s">
        <v>19652</v>
      </c>
      <c r="F323" s="239" t="s">
        <v>19952</v>
      </c>
      <c r="G323" s="246" t="s">
        <v>19734</v>
      </c>
      <c r="H323" s="274" t="s">
        <v>19788</v>
      </c>
      <c r="I323" s="126" t="s">
        <v>19842</v>
      </c>
    </row>
    <row r="324" spans="1:9" ht="38.65" customHeight="1">
      <c r="A324" s="126" t="str">
        <f t="shared" si="12"/>
        <v>CheckerJ110</v>
      </c>
      <c r="B324" s="126" t="s">
        <v>1154</v>
      </c>
      <c r="C324" s="126" t="s">
        <v>19021</v>
      </c>
      <c r="D324" s="126" t="s">
        <v>19022</v>
      </c>
      <c r="E324" s="238" t="s">
        <v>19653</v>
      </c>
      <c r="F324" s="239" t="s">
        <v>19681</v>
      </c>
      <c r="G324" s="126" t="s">
        <v>19735</v>
      </c>
      <c r="H324" s="274" t="s">
        <v>19789</v>
      </c>
      <c r="I324" s="126" t="s">
        <v>19843</v>
      </c>
    </row>
    <row r="325" spans="1:9" ht="42.75">
      <c r="A325" s="126" t="str">
        <f t="shared" si="12"/>
        <v>CheckerJ111</v>
      </c>
      <c r="B325" s="126" t="s">
        <v>1154</v>
      </c>
      <c r="C325" s="126" t="s">
        <v>19000</v>
      </c>
      <c r="D325" s="126" t="s">
        <v>19023</v>
      </c>
      <c r="E325" s="238" t="s">
        <v>19654</v>
      </c>
      <c r="F325" s="239" t="s">
        <v>19682</v>
      </c>
      <c r="G325" s="126" t="s">
        <v>19736</v>
      </c>
      <c r="H325" s="274" t="s">
        <v>19790</v>
      </c>
      <c r="I325" s="126" t="s">
        <v>19844</v>
      </c>
    </row>
    <row r="326" spans="1:9" ht="71.25">
      <c r="A326" s="126" t="str">
        <f t="shared" si="12"/>
        <v>CheckerJ112</v>
      </c>
      <c r="B326" s="126" t="s">
        <v>1154</v>
      </c>
      <c r="C326" s="126" t="s">
        <v>19024</v>
      </c>
      <c r="D326" s="126" t="s">
        <v>19025</v>
      </c>
      <c r="E326" s="265" t="s">
        <v>19655</v>
      </c>
      <c r="F326" s="239" t="s">
        <v>1251</v>
      </c>
      <c r="G326" s="126" t="s">
        <v>1252</v>
      </c>
      <c r="H326" s="274" t="s">
        <v>1253</v>
      </c>
      <c r="I326" s="126" t="s">
        <v>18589</v>
      </c>
    </row>
    <row r="327" spans="1:9" ht="42.75">
      <c r="A327" s="126" t="str">
        <f t="shared" si="12"/>
        <v>CheckerJ114</v>
      </c>
      <c r="B327" s="126" t="s">
        <v>1154</v>
      </c>
      <c r="C327" s="126" t="s">
        <v>19028</v>
      </c>
      <c r="D327" s="126" t="s">
        <v>19027</v>
      </c>
      <c r="E327" s="346" t="s">
        <v>19656</v>
      </c>
      <c r="F327" s="239" t="s">
        <v>19953</v>
      </c>
      <c r="G327" s="126" t="s">
        <v>19657</v>
      </c>
      <c r="H327" s="274" t="s">
        <v>19658</v>
      </c>
      <c r="I327" s="126" t="s">
        <v>19659</v>
      </c>
    </row>
    <row r="328" spans="1:9" ht="42.75">
      <c r="A328" s="126" t="str">
        <f t="shared" si="12"/>
        <v>CheckerJ115</v>
      </c>
      <c r="B328" s="126" t="s">
        <v>1154</v>
      </c>
      <c r="C328" s="126" t="s">
        <v>19029</v>
      </c>
      <c r="D328" s="126" t="s">
        <v>19027</v>
      </c>
      <c r="E328" s="346" t="s">
        <v>19656</v>
      </c>
      <c r="F328" s="239" t="s">
        <v>19953</v>
      </c>
      <c r="G328" s="126" t="s">
        <v>19657</v>
      </c>
      <c r="H328" s="274" t="s">
        <v>19658</v>
      </c>
      <c r="I328" s="126" t="s">
        <v>19659</v>
      </c>
    </row>
    <row r="329" spans="1:9" ht="42.75">
      <c r="A329" s="126" t="str">
        <f t="shared" si="12"/>
        <v>CheckerJ116</v>
      </c>
      <c r="B329" s="126" t="s">
        <v>1154</v>
      </c>
      <c r="C329" s="126" t="s">
        <v>19030</v>
      </c>
      <c r="D329" s="126" t="s">
        <v>19027</v>
      </c>
      <c r="E329" s="346" t="s">
        <v>19656</v>
      </c>
      <c r="F329" s="239" t="s">
        <v>19953</v>
      </c>
      <c r="G329" s="126" t="s">
        <v>19657</v>
      </c>
      <c r="H329" s="274" t="s">
        <v>19658</v>
      </c>
      <c r="I329" s="126" t="s">
        <v>19659</v>
      </c>
    </row>
    <row r="330" spans="1:9" ht="42.75">
      <c r="A330" s="126" t="str">
        <f t="shared" si="12"/>
        <v>CheckerJ117</v>
      </c>
      <c r="B330" s="126" t="s">
        <v>1154</v>
      </c>
      <c r="C330" s="126" t="s">
        <v>19031</v>
      </c>
      <c r="D330" s="126" t="s">
        <v>19027</v>
      </c>
      <c r="E330" s="346" t="s">
        <v>19656</v>
      </c>
      <c r="F330" s="239" t="s">
        <v>19953</v>
      </c>
      <c r="G330" s="126" t="s">
        <v>19657</v>
      </c>
      <c r="H330" s="274" t="s">
        <v>19658</v>
      </c>
      <c r="I330" s="126" t="s">
        <v>19659</v>
      </c>
    </row>
    <row r="331" spans="1:9" ht="42.75">
      <c r="A331" s="126" t="str">
        <f t="shared" si="12"/>
        <v>CheckerJ118</v>
      </c>
      <c r="B331" s="126" t="s">
        <v>1154</v>
      </c>
      <c r="C331" s="126" t="s">
        <v>19032</v>
      </c>
      <c r="D331" s="126" t="s">
        <v>19027</v>
      </c>
      <c r="E331" s="346" t="s">
        <v>19656</v>
      </c>
      <c r="F331" s="239" t="s">
        <v>19953</v>
      </c>
      <c r="G331" s="126" t="s">
        <v>19657</v>
      </c>
      <c r="H331" s="274" t="s">
        <v>19658</v>
      </c>
      <c r="I331" s="126" t="s">
        <v>19659</v>
      </c>
    </row>
    <row r="332" spans="1:9" ht="42.75">
      <c r="A332" s="126" t="str">
        <f t="shared" si="12"/>
        <v>CheckerJ119</v>
      </c>
      <c r="B332" s="126" t="s">
        <v>1154</v>
      </c>
      <c r="C332" s="126" t="s">
        <v>19033</v>
      </c>
      <c r="D332" s="126" t="s">
        <v>19027</v>
      </c>
      <c r="E332" s="346" t="s">
        <v>19656</v>
      </c>
      <c r="F332" s="239" t="s">
        <v>19953</v>
      </c>
      <c r="G332" s="126" t="s">
        <v>19657</v>
      </c>
      <c r="H332" s="274" t="s">
        <v>19658</v>
      </c>
      <c r="I332" s="126" t="s">
        <v>19659</v>
      </c>
    </row>
    <row r="333" spans="1:9" ht="42.75">
      <c r="A333" s="126" t="str">
        <f t="shared" si="12"/>
        <v>Checker</v>
      </c>
      <c r="B333" s="126" t="s">
        <v>1154</v>
      </c>
      <c r="D333" s="126" t="s">
        <v>1254</v>
      </c>
      <c r="E333" s="242" t="s">
        <v>1255</v>
      </c>
      <c r="F333" s="239" t="s">
        <v>1256</v>
      </c>
      <c r="G333" s="246" t="s">
        <v>1257</v>
      </c>
      <c r="H333" s="274" t="s">
        <v>1258</v>
      </c>
      <c r="I333" s="126" t="s">
        <v>18591</v>
      </c>
    </row>
    <row r="334" spans="1:9">
      <c r="A334" s="126" t="str">
        <f t="shared" si="12"/>
        <v>Checker</v>
      </c>
      <c r="B334" s="126" t="s">
        <v>1154</v>
      </c>
      <c r="G334"/>
      <c r="H334" s="274"/>
      <c r="I334" s="188" t="s">
        <v>18590</v>
      </c>
    </row>
    <row r="335" spans="1:9">
      <c r="A335" s="126" t="str">
        <f t="shared" si="12"/>
        <v>Checker</v>
      </c>
      <c r="B335" s="126" t="s">
        <v>1154</v>
      </c>
      <c r="G335"/>
      <c r="H335" s="274"/>
    </row>
    <row r="336" spans="1:9" ht="61.15" customHeight="1">
      <c r="A336" s="126" t="str">
        <f t="shared" si="12"/>
        <v>Checker</v>
      </c>
      <c r="B336" s="126" t="s">
        <v>1154</v>
      </c>
      <c r="D336" s="126" t="s">
        <v>1259</v>
      </c>
      <c r="E336" s="242" t="s">
        <v>1260</v>
      </c>
      <c r="F336" s="239" t="s">
        <v>1261</v>
      </c>
      <c r="G336" s="246" t="s">
        <v>1262</v>
      </c>
      <c r="H336" s="274" t="s">
        <v>1263</v>
      </c>
      <c r="I336" s="126" t="s">
        <v>18592</v>
      </c>
    </row>
    <row r="337" spans="1:9" ht="42.75">
      <c r="A337" s="126" t="str">
        <f t="shared" si="12"/>
        <v>Product ListA1</v>
      </c>
      <c r="B337" s="126" t="s">
        <v>54</v>
      </c>
      <c r="C337" s="126" t="s">
        <v>368</v>
      </c>
      <c r="D337" s="144" t="s">
        <v>1264</v>
      </c>
      <c r="E337" s="266" t="s">
        <v>1265</v>
      </c>
      <c r="F337" s="267" t="s">
        <v>1266</v>
      </c>
      <c r="G337" s="268" t="s">
        <v>1267</v>
      </c>
      <c r="H337" s="274" t="s">
        <v>1268</v>
      </c>
      <c r="I337" s="289" t="s">
        <v>18596</v>
      </c>
    </row>
    <row r="338" spans="1:9">
      <c r="A338" s="126" t="str">
        <f t="shared" si="12"/>
        <v>Product ListB5</v>
      </c>
      <c r="B338" s="126" t="s">
        <v>54</v>
      </c>
      <c r="C338" s="126" t="s">
        <v>625</v>
      </c>
      <c r="D338" s="144" t="s">
        <v>19152</v>
      </c>
      <c r="E338" s="266" t="s">
        <v>19854</v>
      </c>
      <c r="F338" s="239" t="s">
        <v>19849</v>
      </c>
      <c r="G338" s="144" t="s">
        <v>19973</v>
      </c>
      <c r="H338" s="274" t="s">
        <v>19850</v>
      </c>
      <c r="I338" s="290" t="s">
        <v>19852</v>
      </c>
    </row>
    <row r="339" spans="1:9">
      <c r="A339" s="126" t="str">
        <f t="shared" si="12"/>
        <v>Product ListC5</v>
      </c>
      <c r="B339" s="126" t="s">
        <v>54</v>
      </c>
      <c r="C339" s="126" t="s">
        <v>739</v>
      </c>
      <c r="D339" s="144" t="s">
        <v>19153</v>
      </c>
      <c r="E339" s="266" t="s">
        <v>19855</v>
      </c>
      <c r="F339" s="239" t="s">
        <v>19967</v>
      </c>
      <c r="G339" s="144" t="s">
        <v>19954</v>
      </c>
      <c r="H339" s="274" t="s">
        <v>19851</v>
      </c>
      <c r="I339" s="290" t="s">
        <v>19853</v>
      </c>
    </row>
    <row r="340" spans="1:9">
      <c r="A340" s="126" t="str">
        <f t="shared" si="12"/>
        <v>Product ListD5</v>
      </c>
      <c r="B340" s="126" t="s">
        <v>54</v>
      </c>
      <c r="C340" s="126" t="s">
        <v>1269</v>
      </c>
      <c r="D340" s="144" t="s">
        <v>1003</v>
      </c>
      <c r="E340" s="266" t="s">
        <v>1176</v>
      </c>
      <c r="F340" s="239" t="s">
        <v>1005</v>
      </c>
      <c r="G340" s="144" t="s">
        <v>1006</v>
      </c>
      <c r="H340" s="274" t="s">
        <v>1007</v>
      </c>
      <c r="I340" s="290" t="s">
        <v>18544</v>
      </c>
    </row>
    <row r="341" spans="1:9" ht="28.5">
      <c r="A341" s="126" t="str">
        <f t="shared" si="12"/>
        <v>GeneralCpy</v>
      </c>
      <c r="B341" s="126" t="s">
        <v>1270</v>
      </c>
      <c r="C341" s="126" t="s">
        <v>1271</v>
      </c>
      <c r="D341" s="126" t="s">
        <v>18638</v>
      </c>
      <c r="E341" s="238" t="s">
        <v>19845</v>
      </c>
      <c r="F341" s="239" t="s">
        <v>19846</v>
      </c>
      <c r="G341" s="126" t="s">
        <v>19847</v>
      </c>
      <c r="H341" s="274" t="s">
        <v>19848</v>
      </c>
      <c r="I341" s="126" t="s">
        <v>19142</v>
      </c>
    </row>
    <row r="342" spans="1:9">
      <c r="A342" s="126" t="str">
        <f t="shared" si="12"/>
        <v>General</v>
      </c>
      <c r="B342" s="126" t="s">
        <v>1270</v>
      </c>
      <c r="G342"/>
      <c r="H342" s="274"/>
    </row>
    <row r="343" spans="1:9">
      <c r="G343"/>
      <c r="H343" s="274"/>
    </row>
    <row r="344" spans="1:9" s="348" customFormat="1">
      <c r="A344" s="345" t="str">
        <f t="shared" ref="A344:A359" si="13">B344&amp;C344</f>
        <v>Mine ListA4</v>
      </c>
      <c r="B344" s="345" t="s">
        <v>19069</v>
      </c>
      <c r="C344" s="345" t="s">
        <v>1025</v>
      </c>
      <c r="D344" s="345" t="s">
        <v>1026</v>
      </c>
      <c r="E344" s="346" t="s">
        <v>1027</v>
      </c>
      <c r="F344" s="345" t="s">
        <v>1027</v>
      </c>
      <c r="G344" s="345" t="s">
        <v>1028</v>
      </c>
      <c r="H344" s="345" t="s">
        <v>1029</v>
      </c>
      <c r="I344" s="347" t="s">
        <v>18549</v>
      </c>
    </row>
    <row r="345" spans="1:9" s="348" customFormat="1" ht="28.5">
      <c r="A345" s="345" t="str">
        <f t="shared" si="13"/>
        <v>Mine ListB4</v>
      </c>
      <c r="B345" s="345" t="s">
        <v>19069</v>
      </c>
      <c r="C345" s="345" t="s">
        <v>619</v>
      </c>
      <c r="D345" s="347" t="s">
        <v>19070</v>
      </c>
      <c r="E345" s="349" t="s">
        <v>19071</v>
      </c>
      <c r="F345" s="347" t="s">
        <v>19072</v>
      </c>
      <c r="G345" s="347" t="s">
        <v>19073</v>
      </c>
      <c r="H345" s="347" t="s">
        <v>19074</v>
      </c>
      <c r="I345" s="347" t="s">
        <v>19075</v>
      </c>
    </row>
    <row r="346" spans="1:9" s="348" customFormat="1">
      <c r="A346" s="345" t="str">
        <f t="shared" si="13"/>
        <v>Mine ListC4</v>
      </c>
      <c r="B346" s="345" t="s">
        <v>19069</v>
      </c>
      <c r="C346" s="345" t="s">
        <v>733</v>
      </c>
      <c r="D346" s="347" t="s">
        <v>19076</v>
      </c>
      <c r="E346" s="346" t="s">
        <v>19077</v>
      </c>
      <c r="F346" s="345" t="s">
        <v>19078</v>
      </c>
      <c r="G346" s="345" t="s">
        <v>19079</v>
      </c>
      <c r="H346" s="345" t="s">
        <v>19080</v>
      </c>
    </row>
    <row r="347" spans="1:9" s="348" customFormat="1">
      <c r="A347" s="345" t="str">
        <f t="shared" si="13"/>
        <v>Mine ListF4</v>
      </c>
      <c r="B347" s="345" t="s">
        <v>19069</v>
      </c>
      <c r="C347" s="345" t="s">
        <v>1055</v>
      </c>
      <c r="D347" s="345" t="s">
        <v>19081</v>
      </c>
      <c r="E347" s="348" t="s">
        <v>19082</v>
      </c>
      <c r="F347" s="348" t="s">
        <v>19083</v>
      </c>
      <c r="G347" s="345" t="s">
        <v>19084</v>
      </c>
      <c r="H347" s="350" t="s">
        <v>19085</v>
      </c>
      <c r="I347" s="345" t="s">
        <v>18560</v>
      </c>
    </row>
    <row r="348" spans="1:9" s="348" customFormat="1">
      <c r="A348" s="345" t="str">
        <f t="shared" si="13"/>
        <v>Mine ListG4</v>
      </c>
      <c r="B348" s="345" t="s">
        <v>19069</v>
      </c>
      <c r="C348" s="345" t="s">
        <v>1061</v>
      </c>
      <c r="D348" s="345" t="s">
        <v>19086</v>
      </c>
      <c r="E348" s="346" t="s">
        <v>19087</v>
      </c>
      <c r="F348" s="345" t="s">
        <v>19088</v>
      </c>
      <c r="G348" s="345" t="s">
        <v>19089</v>
      </c>
      <c r="H348" s="345" t="s">
        <v>19090</v>
      </c>
      <c r="I348" s="345" t="s">
        <v>18556</v>
      </c>
    </row>
    <row r="349" spans="1:9" s="348" customFormat="1">
      <c r="A349" s="345" t="str">
        <f t="shared" si="13"/>
        <v>Mine ListH4</v>
      </c>
      <c r="B349" s="345" t="s">
        <v>19069</v>
      </c>
      <c r="C349" s="345" t="s">
        <v>1067</v>
      </c>
      <c r="D349" s="345" t="s">
        <v>19091</v>
      </c>
      <c r="E349" s="346" t="s">
        <v>19092</v>
      </c>
      <c r="F349" s="345" t="s">
        <v>19093</v>
      </c>
      <c r="G349" s="345" t="s">
        <v>19094</v>
      </c>
      <c r="H349" s="345" t="s">
        <v>19095</v>
      </c>
      <c r="I349" s="345" t="s">
        <v>18557</v>
      </c>
    </row>
    <row r="350" spans="1:9" s="348" customFormat="1">
      <c r="A350" s="345" t="str">
        <f t="shared" si="13"/>
        <v>Mine ListI4</v>
      </c>
      <c r="B350" s="345" t="s">
        <v>19069</v>
      </c>
      <c r="C350" s="345" t="s">
        <v>840</v>
      </c>
      <c r="D350" s="345" t="s">
        <v>19096</v>
      </c>
      <c r="E350" s="346" t="s">
        <v>19097</v>
      </c>
      <c r="F350" s="345" t="s">
        <v>19098</v>
      </c>
      <c r="G350" s="345" t="s">
        <v>19099</v>
      </c>
      <c r="H350" s="345" t="s">
        <v>19100</v>
      </c>
      <c r="I350" s="345" t="s">
        <v>18558</v>
      </c>
    </row>
    <row r="351" spans="1:9" s="348" customFormat="1" ht="32.25" customHeight="1">
      <c r="A351" s="345" t="str">
        <f t="shared" si="13"/>
        <v>Mine ListJ4</v>
      </c>
      <c r="B351" s="345" t="s">
        <v>19069</v>
      </c>
      <c r="C351" s="345" t="s">
        <v>1093</v>
      </c>
      <c r="D351" s="345" t="s">
        <v>19101</v>
      </c>
      <c r="E351" s="346" t="s">
        <v>19102</v>
      </c>
      <c r="F351" s="345" t="s">
        <v>19103</v>
      </c>
      <c r="G351" s="345" t="s">
        <v>19104</v>
      </c>
      <c r="H351" s="345" t="s">
        <v>19105</v>
      </c>
      <c r="I351" s="345" t="s">
        <v>18561</v>
      </c>
    </row>
    <row r="352" spans="1:9" s="348" customFormat="1" ht="32.25" customHeight="1">
      <c r="A352" s="345" t="str">
        <f t="shared" si="13"/>
        <v>Mine ListK4</v>
      </c>
      <c r="B352" s="345" t="s">
        <v>19069</v>
      </c>
      <c r="C352" s="345" t="s">
        <v>1094</v>
      </c>
      <c r="D352" s="345" t="s">
        <v>19106</v>
      </c>
      <c r="E352" s="346" t="s">
        <v>19107</v>
      </c>
      <c r="F352" s="345" t="s">
        <v>19108</v>
      </c>
      <c r="G352" s="345" t="s">
        <v>19109</v>
      </c>
      <c r="H352" s="345" t="s">
        <v>19110</v>
      </c>
      <c r="I352" s="345" t="s">
        <v>18562</v>
      </c>
    </row>
    <row r="353" spans="1:9" s="348" customFormat="1" ht="32.25" customHeight="1">
      <c r="A353" s="345" t="str">
        <f t="shared" si="13"/>
        <v>Mine ListL4</v>
      </c>
      <c r="B353" s="345" t="s">
        <v>19069</v>
      </c>
      <c r="C353" s="345" t="s">
        <v>1100</v>
      </c>
      <c r="D353" s="345" t="s">
        <v>1107</v>
      </c>
      <c r="E353" s="346" t="s">
        <v>1108</v>
      </c>
      <c r="F353" s="345" t="s">
        <v>1109</v>
      </c>
      <c r="G353" s="345" t="s">
        <v>19111</v>
      </c>
      <c r="H353" s="345" t="s">
        <v>19112</v>
      </c>
      <c r="I353" s="345" t="s">
        <v>19113</v>
      </c>
    </row>
    <row r="354" spans="1:9" s="348" customFormat="1" ht="32.25" customHeight="1">
      <c r="A354" s="345" t="str">
        <f t="shared" si="13"/>
        <v>Mine ListM4</v>
      </c>
      <c r="B354" s="345" t="s">
        <v>19069</v>
      </c>
      <c r="C354" s="345" t="s">
        <v>1106</v>
      </c>
      <c r="D354" s="345" t="s">
        <v>1003</v>
      </c>
      <c r="E354" s="346" t="s">
        <v>1004</v>
      </c>
      <c r="F354" s="345" t="s">
        <v>1005</v>
      </c>
      <c r="G354" s="345" t="s">
        <v>19114</v>
      </c>
      <c r="H354" s="345" t="s">
        <v>1007</v>
      </c>
      <c r="I354" s="351" t="s">
        <v>18544</v>
      </c>
    </row>
    <row r="355" spans="1:9" s="348" customFormat="1" ht="28.5">
      <c r="A355" s="345" t="str">
        <f t="shared" si="13"/>
        <v>Mine ListB2</v>
      </c>
      <c r="B355" s="345" t="s">
        <v>19069</v>
      </c>
      <c r="C355" s="345" t="s">
        <v>608</v>
      </c>
      <c r="D355" s="351" t="s">
        <v>1137</v>
      </c>
      <c r="E355" s="345" t="s">
        <v>19115</v>
      </c>
      <c r="F355" s="345" t="s">
        <v>19116</v>
      </c>
      <c r="G355" s="345" t="s">
        <v>19117</v>
      </c>
      <c r="H355" s="345" t="s">
        <v>19118</v>
      </c>
      <c r="I355" s="351" t="s">
        <v>18568</v>
      </c>
    </row>
    <row r="356" spans="1:9" s="348" customFormat="1" ht="185.25">
      <c r="A356" s="345" t="str">
        <f t="shared" si="13"/>
        <v>Mine ListB3</v>
      </c>
      <c r="B356" s="345" t="s">
        <v>19069</v>
      </c>
      <c r="C356" s="345" t="s">
        <v>613</v>
      </c>
      <c r="D356" s="351" t="s">
        <v>19119</v>
      </c>
      <c r="E356" s="345" t="s">
        <v>19120</v>
      </c>
      <c r="F356" s="347" t="s">
        <v>19121</v>
      </c>
      <c r="G356" s="347" t="s">
        <v>19122</v>
      </c>
      <c r="H356" s="347" t="s">
        <v>19123</v>
      </c>
      <c r="I356" s="351" t="s">
        <v>19124</v>
      </c>
    </row>
    <row r="357" spans="1:9" s="348" customFormat="1" ht="42.75">
      <c r="A357" s="345" t="str">
        <f t="shared" si="13"/>
        <v>Mine List</v>
      </c>
      <c r="B357" s="345" t="s">
        <v>19069</v>
      </c>
      <c r="C357" s="345"/>
      <c r="D357" s="351" t="s">
        <v>19125</v>
      </c>
      <c r="E357" s="345" t="s">
        <v>19126</v>
      </c>
      <c r="F357" s="347" t="s">
        <v>19127</v>
      </c>
      <c r="G357" s="347" t="s">
        <v>19128</v>
      </c>
      <c r="H357" s="347" t="s">
        <v>19129</v>
      </c>
      <c r="I357" s="345" t="s">
        <v>19130</v>
      </c>
    </row>
    <row r="358" spans="1:9" s="348" customFormat="1">
      <c r="A358" s="345" t="str">
        <f t="shared" si="13"/>
        <v>Mine ListD4</v>
      </c>
      <c r="B358" s="345" t="s">
        <v>19069</v>
      </c>
      <c r="C358" s="345" t="s">
        <v>1044</v>
      </c>
      <c r="D358" s="345" t="s">
        <v>19131</v>
      </c>
      <c r="E358" s="345" t="s">
        <v>19132</v>
      </c>
      <c r="F358" s="345" t="s">
        <v>19133</v>
      </c>
      <c r="G358" s="345" t="s">
        <v>19134</v>
      </c>
      <c r="H358" s="345" t="s">
        <v>19135</v>
      </c>
      <c r="I358" s="345" t="s">
        <v>19136</v>
      </c>
    </row>
    <row r="359" spans="1:9" s="348" customFormat="1">
      <c r="A359" s="345" t="str">
        <f t="shared" si="13"/>
        <v>Mine ListE4</v>
      </c>
      <c r="B359" s="345" t="s">
        <v>19069</v>
      </c>
      <c r="C359" s="345" t="s">
        <v>1049</v>
      </c>
      <c r="D359" s="345" t="s">
        <v>19137</v>
      </c>
      <c r="E359" s="345" t="s">
        <v>1057</v>
      </c>
      <c r="F359" s="345" t="s">
        <v>19138</v>
      </c>
      <c r="G359" s="345" t="s">
        <v>19139</v>
      </c>
      <c r="H359" s="345" t="s">
        <v>19140</v>
      </c>
      <c r="I359" s="345" t="s">
        <v>19141</v>
      </c>
    </row>
    <row r="360" spans="1:9">
      <c r="G360"/>
    </row>
    <row r="361" spans="1:9" ht="85.5">
      <c r="A361" s="126" t="s">
        <v>1003</v>
      </c>
      <c r="D361" s="126" t="s">
        <v>1272</v>
      </c>
      <c r="E361" s="238" t="s">
        <v>1273</v>
      </c>
      <c r="F361" s="239" t="s">
        <v>1274</v>
      </c>
      <c r="G361" s="126" t="s">
        <v>1275</v>
      </c>
      <c r="H361" s="143" t="s">
        <v>1276</v>
      </c>
    </row>
    <row r="362" spans="1:9">
      <c r="A362" s="126" t="s">
        <v>1003</v>
      </c>
      <c r="D362" s="126" t="s">
        <v>1277</v>
      </c>
      <c r="E362" s="238" t="s">
        <v>1278</v>
      </c>
      <c r="F362" s="239" t="s">
        <v>1279</v>
      </c>
      <c r="G362" s="127" t="s">
        <v>1280</v>
      </c>
      <c r="H362" s="274" t="s">
        <v>1281</v>
      </c>
    </row>
    <row r="363" spans="1:9" ht="28.5">
      <c r="A363" s="126" t="s">
        <v>1003</v>
      </c>
      <c r="D363" s="126" t="s">
        <v>1282</v>
      </c>
      <c r="E363" s="238" t="s">
        <v>1283</v>
      </c>
      <c r="F363" s="239" t="s">
        <v>1284</v>
      </c>
      <c r="G363" s="127" t="s">
        <v>1285</v>
      </c>
      <c r="H363" s="274" t="s">
        <v>1286</v>
      </c>
    </row>
    <row r="364" spans="1:9" ht="71.25">
      <c r="A364" s="126" t="s">
        <v>1003</v>
      </c>
      <c r="D364" s="126" t="s">
        <v>1287</v>
      </c>
      <c r="E364" s="238" t="s">
        <v>1288</v>
      </c>
      <c r="F364" s="239" t="s">
        <v>1289</v>
      </c>
      <c r="G364" s="127" t="s">
        <v>1290</v>
      </c>
      <c r="H364" s="274" t="s">
        <v>1291</v>
      </c>
    </row>
    <row r="365" spans="1:9" ht="28.5">
      <c r="A365" s="126" t="s">
        <v>1003</v>
      </c>
      <c r="D365" s="126" t="s">
        <v>1292</v>
      </c>
      <c r="E365" s="238" t="s">
        <v>1293</v>
      </c>
      <c r="F365" s="239" t="s">
        <v>1294</v>
      </c>
      <c r="G365" s="127" t="s">
        <v>1295</v>
      </c>
      <c r="H365" s="274" t="s">
        <v>1296</v>
      </c>
    </row>
    <row r="366" spans="1:9" ht="28.5">
      <c r="A366" s="126" t="s">
        <v>1003</v>
      </c>
      <c r="D366" s="126" t="s">
        <v>1297</v>
      </c>
      <c r="E366" s="238" t="s">
        <v>1298</v>
      </c>
      <c r="F366" s="239" t="s">
        <v>1299</v>
      </c>
      <c r="G366" s="127" t="s">
        <v>1300</v>
      </c>
      <c r="H366" s="274" t="s">
        <v>1301</v>
      </c>
    </row>
    <row r="367" spans="1:9" ht="71.25">
      <c r="A367" s="126" t="s">
        <v>1003</v>
      </c>
      <c r="D367" s="126" t="s">
        <v>1302</v>
      </c>
      <c r="E367" s="238" t="s">
        <v>1303</v>
      </c>
      <c r="F367" s="239" t="s">
        <v>1304</v>
      </c>
      <c r="G367" s="127" t="s">
        <v>1305</v>
      </c>
      <c r="H367" s="274"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A9FDE0D-D80B-44E9-8BCA-DF00392A47BD}"/>
    </customSheetView>
    <customSheetView guid="{4BDF1A28-30D5-449D-B20E-D6C97EF9FAE1}" showAutoFilter="1">
      <selection activeCell="C174" sqref="C174"/>
      <pageMargins left="0" right="0" top="0" bottom="0" header="0" footer="0"/>
      <pageSetup paperSize="9" orientation="portrait"/>
      <autoFilter ref="B1:N1" xr:uid="{84D8C503-B11E-488B-8526-62763C19025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C8692AF-364B-47E0-9C31-2C14C82A71D5}"/>
    </customSheetView>
    <customSheetView guid="{4BDF1A28-30D5-449D-B20E-D6C97EF9FAE1}" showAutoFilter="1">
      <selection activeCell="C1" sqref="C1:D65536"/>
      <pageMargins left="0" right="0" top="0" bottom="0" header="0" footer="0"/>
      <pageSetup orientation="portrait"/>
      <autoFilter ref="B1:C1" xr:uid="{E571AE9D-56FB-48D8-A56F-ECE457A617E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5"/>
      <c r="B2" s="1" t="s">
        <v>1</v>
      </c>
      <c r="C2" s="2"/>
      <c r="D2" s="146"/>
      <c r="E2" s="2"/>
      <c r="F2" s="2"/>
      <c r="G2" s="24"/>
    </row>
    <row r="3" spans="1:7">
      <c r="A3" s="385"/>
      <c r="B3" s="2" t="s">
        <v>2</v>
      </c>
      <c r="C3" s="1"/>
      <c r="D3" s="147"/>
      <c r="E3" s="2"/>
      <c r="F3" s="1"/>
      <c r="G3" s="24"/>
    </row>
    <row r="4" spans="1:7" ht="15">
      <c r="A4" s="385"/>
      <c r="B4" s="183" t="s">
        <v>3</v>
      </c>
      <c r="C4" s="184"/>
      <c r="D4" s="185"/>
      <c r="E4" s="2"/>
      <c r="F4" s="184"/>
      <c r="G4" s="24"/>
    </row>
    <row r="5" spans="1:7">
      <c r="A5" s="385"/>
      <c r="B5" s="189" t="s">
        <v>4</v>
      </c>
      <c r="C5" s="186"/>
      <c r="D5" s="187"/>
      <c r="E5" s="2"/>
      <c r="F5" s="186"/>
      <c r="G5" s="24"/>
    </row>
    <row r="6" spans="1:7">
      <c r="A6" s="385"/>
      <c r="B6" s="2"/>
      <c r="C6" s="2"/>
      <c r="D6" s="146"/>
      <c r="E6" s="2"/>
      <c r="F6" s="2"/>
      <c r="G6" s="24"/>
    </row>
    <row r="7" spans="1:7">
      <c r="A7" s="385"/>
      <c r="B7" s="2"/>
      <c r="C7" s="2"/>
      <c r="D7" s="146"/>
      <c r="E7" s="2"/>
      <c r="F7" s="2"/>
      <c r="G7" s="24"/>
    </row>
    <row r="8" spans="1:7">
      <c r="A8" s="385"/>
      <c r="B8" s="2"/>
      <c r="C8" s="2"/>
      <c r="D8" s="146"/>
      <c r="E8" s="2"/>
      <c r="F8" s="2"/>
      <c r="G8" s="24"/>
    </row>
    <row r="9" spans="1:7" ht="20.25" customHeight="1">
      <c r="A9" s="385"/>
      <c r="B9" s="387" t="s">
        <v>5</v>
      </c>
      <c r="C9" s="387"/>
      <c r="D9" s="387"/>
      <c r="E9" s="387"/>
      <c r="F9" s="387"/>
      <c r="G9" s="24"/>
    </row>
    <row r="10" spans="1:7" ht="27" customHeight="1">
      <c r="A10" s="385"/>
      <c r="B10" s="388" t="s">
        <v>6</v>
      </c>
      <c r="C10" s="388"/>
      <c r="D10" s="388"/>
      <c r="E10" s="388"/>
      <c r="F10" s="388"/>
      <c r="G10" s="24"/>
    </row>
    <row r="11" spans="1:7" ht="82.5" customHeight="1">
      <c r="A11" s="385"/>
      <c r="B11" s="389"/>
      <c r="C11" s="389"/>
      <c r="D11" s="389"/>
      <c r="E11" s="389"/>
      <c r="F11" s="389"/>
      <c r="G11" s="24"/>
    </row>
    <row r="12" spans="1:7" ht="22.5">
      <c r="A12" s="385"/>
      <c r="B12" s="173" t="s">
        <v>7</v>
      </c>
      <c r="C12" s="174" t="s">
        <v>8</v>
      </c>
      <c r="D12" s="175" t="s">
        <v>9</v>
      </c>
      <c r="E12" s="174" t="s">
        <v>10</v>
      </c>
      <c r="F12" s="174" t="s">
        <v>11</v>
      </c>
      <c r="G12" s="24"/>
    </row>
    <row r="13" spans="1:7" ht="67.5">
      <c r="A13" s="385"/>
      <c r="B13" s="285">
        <v>1</v>
      </c>
      <c r="C13" s="223" t="s">
        <v>12</v>
      </c>
      <c r="D13" s="224">
        <v>44489</v>
      </c>
      <c r="E13" s="223" t="s">
        <v>12182</v>
      </c>
      <c r="F13" s="225" t="s">
        <v>12191</v>
      </c>
      <c r="G13" s="24"/>
    </row>
    <row r="14" spans="1:7" ht="67.5">
      <c r="A14" s="385"/>
      <c r="B14" s="222">
        <v>1.01</v>
      </c>
      <c r="C14" s="223" t="s">
        <v>12</v>
      </c>
      <c r="D14" s="224">
        <v>44523</v>
      </c>
      <c r="E14" s="223" t="s">
        <v>12183</v>
      </c>
      <c r="F14" s="225" t="s">
        <v>12191</v>
      </c>
      <c r="G14" s="24"/>
    </row>
    <row r="15" spans="1:7" ht="67.5">
      <c r="A15" s="385"/>
      <c r="B15" s="222">
        <v>1.02</v>
      </c>
      <c r="C15" s="223" t="s">
        <v>12</v>
      </c>
      <c r="D15" s="224">
        <v>44553</v>
      </c>
      <c r="E15" s="223" t="s">
        <v>12184</v>
      </c>
      <c r="F15" s="225" t="s">
        <v>12191</v>
      </c>
      <c r="G15" s="24"/>
    </row>
    <row r="16" spans="1:7" ht="90">
      <c r="A16" s="385"/>
      <c r="B16" s="222">
        <v>1.1000000000000001</v>
      </c>
      <c r="C16" s="223" t="s">
        <v>12</v>
      </c>
      <c r="D16" s="224">
        <v>44848</v>
      </c>
      <c r="E16" s="223" t="s">
        <v>12185</v>
      </c>
      <c r="F16" s="225" t="s">
        <v>12192</v>
      </c>
      <c r="G16" s="24"/>
    </row>
    <row r="17" spans="1:7" ht="56.25">
      <c r="A17" s="385"/>
      <c r="B17" s="222">
        <v>1.1100000000000001</v>
      </c>
      <c r="C17" s="223" t="s">
        <v>12</v>
      </c>
      <c r="D17" s="224">
        <v>44869</v>
      </c>
      <c r="E17" s="223" t="s">
        <v>12186</v>
      </c>
      <c r="F17" s="225" t="s">
        <v>12192</v>
      </c>
      <c r="G17" s="24"/>
    </row>
    <row r="18" spans="1:7" ht="56.25">
      <c r="A18" s="385"/>
      <c r="B18" s="222">
        <v>1.2</v>
      </c>
      <c r="C18" s="223" t="s">
        <v>12</v>
      </c>
      <c r="D18" s="224">
        <v>45058</v>
      </c>
      <c r="E18" s="223" t="s">
        <v>12235</v>
      </c>
      <c r="F18" s="225" t="s">
        <v>12193</v>
      </c>
      <c r="G18" s="24"/>
    </row>
    <row r="19" spans="1:7" ht="56.25">
      <c r="A19" s="385"/>
      <c r="B19" s="222">
        <v>1.3</v>
      </c>
      <c r="C19" s="223" t="s">
        <v>12</v>
      </c>
      <c r="D19" s="224">
        <v>45408</v>
      </c>
      <c r="E19" s="286" t="s">
        <v>18595</v>
      </c>
      <c r="F19" s="225" t="s">
        <v>12236</v>
      </c>
      <c r="G19" s="24"/>
    </row>
    <row r="20" spans="1:7" ht="56.25">
      <c r="A20" s="385"/>
      <c r="B20" s="291" t="s">
        <v>18598</v>
      </c>
      <c r="C20" s="223" t="s">
        <v>12</v>
      </c>
      <c r="D20" s="224">
        <v>45772</v>
      </c>
      <c r="E20" s="286" t="s">
        <v>19154</v>
      </c>
      <c r="F20" s="225" t="s">
        <v>19278</v>
      </c>
      <c r="G20" s="24"/>
    </row>
    <row r="21" spans="1:7" ht="13.5" thickBot="1">
      <c r="A21" s="386"/>
      <c r="B21" s="390" t="str">
        <f ca="1">OFFSET(L!$C$1,MATCH("General"&amp;"Cpy",L!$A:$A,0)-1,SL,,)</f>
        <v>© 2025 Responsible Minerals Initiative. All rights reserved.</v>
      </c>
      <c r="C21" s="390"/>
      <c r="D21" s="390"/>
      <c r="E21" s="390"/>
      <c r="F21" s="390"/>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80" zoomScaleNormal="80" workbookViewId="0">
      <pane ySplit="2" topLeftCell="A21" activePane="bottomLeft" state="frozen"/>
      <selection activeCell="B24" sqref="B24:J24"/>
      <selection pane="bottomLeft" activeCell="C24" sqref="C24"/>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1"/>
      <c r="B1" s="392"/>
      <c r="C1" s="392"/>
      <c r="D1" s="393"/>
    </row>
    <row r="2" spans="1:8" ht="15">
      <c r="A2" s="176"/>
      <c r="B2" s="177" t="str">
        <f ca="1">OFFSET(L!$C$1,MATCH("Definitions"&amp;ADDRESS(ROW(),COLUMN(),4),L!$A:$A,0)-1,SL,,)</f>
        <v>ITEM</v>
      </c>
      <c r="C2" s="177" t="str">
        <f ca="1">OFFSET(L!$C$1,MATCH("Definitions"&amp;ADDRESS(ROW(),COLUMN(),4),L!$A:$A,0)-1,SL,,)</f>
        <v>DEFINITION</v>
      </c>
      <c r="D2" s="395"/>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5"/>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5"/>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5"/>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5"/>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5"/>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5"/>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5"/>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5"/>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5"/>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5"/>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5"/>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5"/>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5"/>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5"/>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5"/>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5"/>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5"/>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5"/>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5"/>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5"/>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5"/>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5"/>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5"/>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5"/>
      <c r="E27" s="179"/>
    </row>
    <row r="28" spans="1:5" ht="15">
      <c r="A28" s="176"/>
      <c r="B28" s="397" t="str">
        <f ca="1">OFFSET(L!$C$1,MATCH("Definitions"&amp;ADDRESS(ROW(),COLUMN(),4),L!$A:$A,0)-1,SL,,)</f>
        <v>* Please consult the EMRT Completion Guide for additional details on primary and secondary sources for this mineral.</v>
      </c>
      <c r="C28" s="397"/>
      <c r="D28" s="395"/>
      <c r="E28" s="179"/>
    </row>
    <row r="29" spans="1:5" ht="15">
      <c r="A29" s="176"/>
      <c r="B29" s="394" t="str">
        <f ca="1">OFFSET(L!$C$1,MATCH("General"&amp;"Cpy",L!$A:$A,0)-1,SL,,)</f>
        <v>© 2025 Responsible Minerals Initiative. All rights reserved.</v>
      </c>
      <c r="C29" s="394"/>
      <c r="D29" s="395"/>
      <c r="E29" s="179"/>
    </row>
    <row r="30" spans="1:5" ht="13.5" thickBot="1">
      <c r="A30" s="180"/>
      <c r="B30" s="181"/>
      <c r="C30" s="181"/>
      <c r="D30" s="396"/>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70" zoomScaleNormal="70" workbookViewId="0">
      <selection activeCell="G120" sqref="G120:J120"/>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5"/>
      <c r="B1" s="436"/>
      <c r="C1" s="436"/>
      <c r="D1" s="436"/>
      <c r="E1" s="436"/>
      <c r="F1" s="436"/>
      <c r="G1" s="436"/>
      <c r="H1" s="436"/>
      <c r="I1" s="436"/>
      <c r="J1" s="436"/>
      <c r="K1" s="437"/>
      <c r="L1" s="102"/>
      <c r="P1" s="2"/>
      <c r="Q1" s="2"/>
      <c r="R1" s="2"/>
      <c r="S1" s="2"/>
      <c r="T1" s="2"/>
      <c r="U1" s="2"/>
      <c r="V1" s="2"/>
      <c r="W1" s="2"/>
      <c r="X1" s="2"/>
      <c r="Y1" s="2"/>
      <c r="Z1" s="2"/>
      <c r="AA1" s="2"/>
      <c r="AB1" s="2"/>
      <c r="AC1" s="2"/>
      <c r="AD1" s="2"/>
      <c r="AE1" s="2"/>
      <c r="AF1" s="2"/>
      <c r="AG1" s="2"/>
      <c r="AH1" s="2"/>
    </row>
    <row r="2" spans="1:34" ht="81.75" customHeight="1">
      <c r="A2" s="27"/>
      <c r="B2" s="281"/>
      <c r="C2" s="28"/>
      <c r="D2" s="438" t="str">
        <f ca="1">OFFSET(L!$C$1,MATCH("Declaration"&amp;ADDRESS(ROW(),COLUMN(),4),L!$A:$A,0)-1,SL,,)</f>
        <v>Extended Mineral Reporting Template (EMRT)</v>
      </c>
      <c r="E2" s="439"/>
      <c r="F2" s="439"/>
      <c r="G2" s="439"/>
      <c r="H2" s="439"/>
      <c r="I2" s="439"/>
      <c r="J2" s="44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0" t="s">
        <v>18597</v>
      </c>
      <c r="C3" s="11"/>
      <c r="D3" s="30" t="s">
        <v>17</v>
      </c>
      <c r="E3" s="419"/>
      <c r="F3" s="420"/>
      <c r="G3" s="420"/>
      <c r="H3" s="420"/>
      <c r="I3" s="420"/>
      <c r="J3" s="190" t="s">
        <v>19342</v>
      </c>
      <c r="K3" s="29"/>
      <c r="L3" s="102"/>
      <c r="P3" s="38">
        <f>MATCH($D$3,LN,0)</f>
        <v>1</v>
      </c>
    </row>
    <row r="4" spans="1:34" ht="15.75">
      <c r="A4" s="27"/>
      <c r="B4" s="444" t="str">
        <f ca="1">OFFSET(L!$C$1,MATCH("Declaration"&amp;ADDRESS(ROW(),COLUMN(),4),L!$A:$A,0)-1,SL,,)</f>
        <v>The purpose of this document is to collect sourcing information on below minerals.</v>
      </c>
      <c r="C4" s="444"/>
      <c r="D4" s="444"/>
      <c r="E4" s="444"/>
      <c r="F4" s="444"/>
      <c r="G4" s="444"/>
      <c r="H4" s="444"/>
      <c r="I4" s="448" t="str">
        <f ca="1">OFFSET(L!$C$1,MATCH("Declaration"&amp;ADDRESS(ROW(),COLUMN(),4),L!$A:$A,0)-1,SL,,)</f>
        <v>Link to Terms &amp; Conditions</v>
      </c>
      <c r="J4" s="448"/>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29"/>
      <c r="L6" s="104" t="s">
        <v>18</v>
      </c>
      <c r="P6" s="2"/>
      <c r="Q6" s="2"/>
      <c r="R6" s="2"/>
      <c r="S6" s="2"/>
      <c r="T6" s="2"/>
      <c r="U6" s="2"/>
      <c r="V6" s="2"/>
      <c r="W6" s="2"/>
      <c r="X6" s="2"/>
      <c r="Y6" s="2"/>
      <c r="Z6" s="2"/>
      <c r="AA6" s="2"/>
      <c r="AB6" s="2"/>
      <c r="AC6" s="2"/>
      <c r="AD6" s="2"/>
      <c r="AE6" s="2"/>
      <c r="AF6" s="2"/>
      <c r="AG6" s="2"/>
      <c r="AH6" s="2"/>
    </row>
    <row r="7" spans="1:34" ht="15.75">
      <c r="A7" s="27"/>
      <c r="B7" s="449" t="str">
        <f ca="1">OFFSET(L!$C$1,MATCH("Declaration"&amp;ADDRESS(ROW(),COLUMN(),4),L!$A:$A,0)-1,SL,,)</f>
        <v>Company Information</v>
      </c>
      <c r="C7" s="449"/>
      <c r="D7" s="449"/>
      <c r="E7" s="449"/>
      <c r="F7" s="449"/>
      <c r="G7" s="449"/>
      <c r="H7" s="449"/>
      <c r="I7" s="449"/>
      <c r="J7" s="449"/>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1" t="s">
        <v>20051</v>
      </c>
      <c r="E8" s="442"/>
      <c r="F8" s="442"/>
      <c r="G8" s="442"/>
      <c r="H8" s="442"/>
      <c r="I8" s="442"/>
      <c r="J8" s="443"/>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5" t="s">
        <v>19</v>
      </c>
      <c r="E9" s="426"/>
      <c r="F9" s="426"/>
      <c r="G9" s="42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146.25" customHeight="1">
      <c r="A10" s="31"/>
      <c r="B10" s="450" t="str">
        <f ca="1">OFFSET(L!$C$1,MATCH("Declaration"&amp;ADDRESS(ROW(),COLUMN(),4)&amp;LEFT($D$9,1),L!$A:$A,0)-1,SL,,)</f>
        <v>Description of Scope:</v>
      </c>
      <c r="C10" s="112"/>
      <c r="D10" s="445" t="s">
        <v>20063</v>
      </c>
      <c r="E10" s="446"/>
      <c r="F10" s="446"/>
      <c r="G10" s="446"/>
      <c r="H10" s="446"/>
      <c r="I10" s="446"/>
      <c r="J10" s="447"/>
      <c r="K10" s="29"/>
      <c r="L10" s="104"/>
      <c r="Q10" s="2"/>
      <c r="R10" s="2"/>
      <c r="S10" s="2"/>
      <c r="T10" s="2"/>
      <c r="U10" s="2"/>
      <c r="V10" s="2"/>
      <c r="W10" s="2"/>
      <c r="X10" s="2"/>
      <c r="Y10" s="2"/>
      <c r="Z10" s="2"/>
      <c r="AA10" s="2"/>
      <c r="AB10" s="2"/>
      <c r="AC10" s="2"/>
      <c r="AD10" s="2"/>
      <c r="AE10" s="2"/>
      <c r="AF10" s="2"/>
      <c r="AG10" s="2"/>
      <c r="AH10" s="2"/>
    </row>
    <row r="11" spans="1:34" ht="15.75">
      <c r="A11" s="31"/>
      <c r="B11" s="451"/>
      <c r="C11" s="112"/>
      <c r="D11" s="452" t="str">
        <f ca="1">IF(D9=Q9,OFFSET(L!$C$1,MATCH("Declaration"&amp;ADDRESS(ROW(),COLUMN(),4),L!$A:$A,0)-1,SL,,),"")</f>
        <v/>
      </c>
      <c r="E11" s="453"/>
      <c r="F11" s="453"/>
      <c r="G11" s="453"/>
      <c r="H11" s="453"/>
      <c r="I11" s="453"/>
      <c r="J11" s="454"/>
      <c r="K11" s="29"/>
      <c r="L11" s="104"/>
      <c r="Q11" s="2"/>
      <c r="R11" s="2"/>
      <c r="S11" s="2"/>
      <c r="T11" s="2"/>
      <c r="U11" s="2"/>
      <c r="V11" s="2"/>
      <c r="W11" s="2"/>
      <c r="X11" s="2"/>
      <c r="Y11" s="2"/>
      <c r="Z11" s="2"/>
      <c r="AA11" s="366" t="s">
        <v>19145</v>
      </c>
      <c r="AB11" s="2"/>
      <c r="AC11" s="2"/>
      <c r="AD11" s="2"/>
      <c r="AE11" s="2"/>
      <c r="AF11" s="2"/>
      <c r="AG11" s="2"/>
      <c r="AH11" s="2"/>
    </row>
    <row r="12" spans="1:34" ht="15.75">
      <c r="A12" s="31"/>
      <c r="B12" s="455" t="str">
        <f ca="1">OFFSET(L!$C$1,MATCH("Declaration"&amp;ADDRESS(ROW(),COLUMN(),4),L!$A:$A,0)-1,SL,,)</f>
        <v>Select Minerals/Metals in Scope (*):</v>
      </c>
      <c r="C12" s="112"/>
      <c r="D12" s="370" t="s">
        <v>40</v>
      </c>
      <c r="E12" s="457" t="s">
        <v>18641</v>
      </c>
      <c r="F12" s="458"/>
      <c r="G12" s="370" t="s">
        <v>18643</v>
      </c>
      <c r="H12" s="295"/>
      <c r="I12" s="295"/>
      <c r="J12" s="295"/>
      <c r="K12" s="29"/>
      <c r="L12" s="104"/>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15.75">
      <c r="A13" s="31"/>
      <c r="B13" s="456" t="e">
        <f ca="1">OFFSET(L!$C$1,MATCH("Declaration"&amp;ADDRESS(ROW(),COLUMN(),4),L!$A:$A,0)-1,SL,,)</f>
        <v>#N/A</v>
      </c>
      <c r="C13" s="112"/>
      <c r="D13" s="370" t="s">
        <v>18644</v>
      </c>
      <c r="E13" s="457" t="s">
        <v>41</v>
      </c>
      <c r="F13" s="458"/>
      <c r="G13" s="370" t="s">
        <v>18642</v>
      </c>
      <c r="H13" s="296"/>
      <c r="I13" s="296"/>
      <c r="J13" s="296"/>
      <c r="K13" s="29"/>
      <c r="L13" s="104"/>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hidden="1">
      <c r="A14" s="31"/>
      <c r="B14" s="459"/>
      <c r="C14" s="112"/>
      <c r="D14" s="296"/>
      <c r="E14" s="461"/>
      <c r="F14" s="462"/>
      <c r="G14" s="296"/>
      <c r="H14" s="296"/>
      <c r="I14" s="296"/>
      <c r="J14" s="296"/>
      <c r="K14" s="29"/>
      <c r="L14" s="104"/>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hidden="1">
      <c r="A15" s="31"/>
      <c r="B15" s="460"/>
      <c r="C15" s="112"/>
      <c r="D15" s="296"/>
      <c r="E15" s="461"/>
      <c r="F15" s="462"/>
      <c r="G15" s="296"/>
      <c r="H15" s="296"/>
      <c r="I15" s="296"/>
      <c r="J15" s="296"/>
      <c r="K15" s="29"/>
      <c r="L15" s="104"/>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2" t="s">
        <v>20062</v>
      </c>
      <c r="E16" s="423"/>
      <c r="F16" s="423"/>
      <c r="G16" s="423"/>
      <c r="H16" s="423"/>
      <c r="I16" s="423"/>
      <c r="J16" s="424"/>
      <c r="K16" s="29"/>
      <c r="L16" s="104"/>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2"/>
      <c r="E17" s="423"/>
      <c r="F17" s="423"/>
      <c r="G17" s="423"/>
      <c r="H17" s="423"/>
      <c r="I17" s="423"/>
      <c r="J17" s="424"/>
      <c r="K17" s="29"/>
      <c r="L17" s="104"/>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2" t="s">
        <v>20052</v>
      </c>
      <c r="E18" s="423"/>
      <c r="F18" s="423"/>
      <c r="G18" s="423"/>
      <c r="H18" s="423"/>
      <c r="I18" s="423"/>
      <c r="J18" s="424"/>
      <c r="K18" s="29"/>
      <c r="L18" s="104"/>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7"/>
      <c r="D19" s="422" t="s">
        <v>20053</v>
      </c>
      <c r="E19" s="423"/>
      <c r="F19" s="423"/>
      <c r="G19" s="423"/>
      <c r="H19" s="423"/>
      <c r="I19" s="423"/>
      <c r="J19" s="424"/>
      <c r="K19" s="29"/>
      <c r="L19" s="104"/>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0" t="s">
        <v>20054</v>
      </c>
      <c r="E20" s="431"/>
      <c r="F20" s="431"/>
      <c r="G20" s="431"/>
      <c r="H20" s="431"/>
      <c r="I20" s="431"/>
      <c r="J20" s="432"/>
      <c r="K20" s="29"/>
      <c r="L20" s="104"/>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2" t="s">
        <v>20055</v>
      </c>
      <c r="E21" s="423"/>
      <c r="F21" s="423"/>
      <c r="G21" s="423"/>
      <c r="H21" s="423"/>
      <c r="I21" s="423"/>
      <c r="J21" s="424"/>
      <c r="K21" s="29"/>
      <c r="L21" s="104"/>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2" t="s">
        <v>20056</v>
      </c>
      <c r="E22" s="423"/>
      <c r="F22" s="423"/>
      <c r="G22" s="423"/>
      <c r="H22" s="423"/>
      <c r="I22" s="423"/>
      <c r="J22" s="42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2" t="s">
        <v>20057</v>
      </c>
      <c r="E23" s="423"/>
      <c r="F23" s="423"/>
      <c r="G23" s="423"/>
      <c r="H23" s="423"/>
      <c r="I23" s="423"/>
      <c r="J23" s="42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0" t="s">
        <v>20058</v>
      </c>
      <c r="E24" s="431"/>
      <c r="F24" s="431"/>
      <c r="G24" s="431"/>
      <c r="H24" s="431"/>
      <c r="I24" s="431"/>
      <c r="J24" s="432"/>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2" t="s">
        <v>20059</v>
      </c>
      <c r="E25" s="423"/>
      <c r="F25" s="423"/>
      <c r="G25" s="423"/>
      <c r="H25" s="423"/>
      <c r="I25" s="423"/>
      <c r="J25" s="42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3">
        <v>45896</v>
      </c>
      <c r="E26" s="43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28"/>
      <c r="E27" s="428"/>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29" t="str">
        <f ca="1">OFFSET(L!$C$1,MATCH("Declaration"&amp;ADDRESS(ROW(),COLUMN(),4),L!$A:$A,0)-1,SL,,)</f>
        <v>Answer the following questions 1 - 7 based on the declaration scope indicated above</v>
      </c>
      <c r="C28" s="429"/>
      <c r="D28" s="429"/>
      <c r="E28" s="429"/>
      <c r="F28" s="429"/>
      <c r="G28" s="429"/>
      <c r="H28" s="429"/>
      <c r="I28" s="429"/>
      <c r="J28" s="429"/>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0" t="str">
        <f ca="1">OFFSET(L!$C$1,MATCH("Declaration"&amp;ADDRESS(ROW(),COLUMN(),4),L!$A:$A,0)-1,SL,,)</f>
        <v>Answer</v>
      </c>
      <c r="E29" s="410"/>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1" t="s">
        <v>25</v>
      </c>
      <c r="E30" s="402"/>
      <c r="F30" s="8"/>
      <c r="G30" s="403"/>
      <c r="H30" s="404"/>
      <c r="I30" s="404"/>
      <c r="J30" s="405"/>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1" t="s">
        <v>25</v>
      </c>
      <c r="E31" s="402"/>
      <c r="F31" s="8"/>
      <c r="G31" s="403"/>
      <c r="H31" s="404"/>
      <c r="I31" s="404"/>
      <c r="J31" s="405"/>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1" t="s">
        <v>22</v>
      </c>
      <c r="E32" s="402"/>
      <c r="F32" s="8"/>
      <c r="G32" s="403"/>
      <c r="H32" s="404"/>
      <c r="I32" s="404"/>
      <c r="J32" s="405"/>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7" t="str">
        <f t="shared" si="32"/>
        <v>Lithium(*)</v>
      </c>
      <c r="C33" s="28"/>
      <c r="D33" s="401" t="s">
        <v>22</v>
      </c>
      <c r="E33" s="402"/>
      <c r="F33" s="8"/>
      <c r="G33" s="403"/>
      <c r="H33" s="404"/>
      <c r="I33" s="404"/>
      <c r="J33" s="405"/>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7" t="str">
        <f t="shared" si="32"/>
        <v>Mica(*)</v>
      </c>
      <c r="C34" s="28"/>
      <c r="D34" s="401" t="s">
        <v>22</v>
      </c>
      <c r="E34" s="402"/>
      <c r="F34" s="8"/>
      <c r="G34" s="403"/>
      <c r="H34" s="404"/>
      <c r="I34" s="404"/>
      <c r="J34" s="405"/>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7" t="str">
        <f t="shared" si="32"/>
        <v>Nickel(*)</v>
      </c>
      <c r="C35" s="28"/>
      <c r="D35" s="401" t="s">
        <v>25</v>
      </c>
      <c r="E35" s="402"/>
      <c r="F35" s="8"/>
      <c r="G35" s="403"/>
      <c r="H35" s="404"/>
      <c r="I35" s="404"/>
      <c r="J35" s="405"/>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7" t="str">
        <f t="shared" si="32"/>
        <v/>
      </c>
      <c r="C36" s="28"/>
      <c r="D36" s="401"/>
      <c r="E36" s="402"/>
      <c r="F36" s="8"/>
      <c r="G36" s="403"/>
      <c r="H36" s="404"/>
      <c r="I36" s="404"/>
      <c r="J36" s="405"/>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7" t="str">
        <f t="shared" si="32"/>
        <v/>
      </c>
      <c r="C37" s="28"/>
      <c r="D37" s="401"/>
      <c r="E37" s="402"/>
      <c r="F37" s="8"/>
      <c r="G37" s="403"/>
      <c r="H37" s="404"/>
      <c r="I37" s="404"/>
      <c r="J37" s="405"/>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7" t="str">
        <f t="shared" si="32"/>
        <v/>
      </c>
      <c r="C38" s="28"/>
      <c r="D38" s="401"/>
      <c r="E38" s="402"/>
      <c r="F38" s="8"/>
      <c r="G38" s="403"/>
      <c r="H38" s="404"/>
      <c r="I38" s="404"/>
      <c r="J38" s="405"/>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7" t="str">
        <f t="shared" si="32"/>
        <v/>
      </c>
      <c r="C39" s="28"/>
      <c r="D39" s="401"/>
      <c r="E39" s="402"/>
      <c r="F39" s="8"/>
      <c r="G39" s="403"/>
      <c r="H39" s="404"/>
      <c r="I39" s="404"/>
      <c r="J39" s="405"/>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1"/>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17" t="str">
        <f ca="1">D29</f>
        <v>Answer</v>
      </c>
      <c r="E41" s="417"/>
      <c r="F41" s="14"/>
      <c r="G41" s="37" t="str">
        <f ca="1">G29</f>
        <v>Comments</v>
      </c>
      <c r="H41" s="37"/>
      <c r="I41" s="37"/>
      <c r="J41" s="73"/>
      <c r="K41" s="29"/>
      <c r="L41" s="99"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6">IF(ISERROR(AA12),"",AA12&amp;"")&amp;P42</f>
        <v>Cobalt(*)</v>
      </c>
      <c r="C42" s="28"/>
      <c r="D42" s="401" t="s">
        <v>25</v>
      </c>
      <c r="E42" s="402"/>
      <c r="F42" s="8"/>
      <c r="G42" s="403"/>
      <c r="H42" s="404"/>
      <c r="I42" s="404"/>
      <c r="J42" s="405"/>
      <c r="K42" s="29"/>
      <c r="L42" s="105"/>
      <c r="P42" s="299" t="str">
        <f>IF(OR(D30="No",D30="Unknown",D30="Not declaring"),"",O30)</f>
        <v>(*)</v>
      </c>
      <c r="R42" s="2"/>
      <c r="S42" s="300" t="str">
        <f>IF(COUNTIF(D42,"Yes"),AA12,"")</f>
        <v>Cobalt</v>
      </c>
      <c r="T42" s="301" t="str">
        <f>IF(S43="",S42,IF(S42="",S43,IF(S42&gt;S43,S43,S42)))</f>
        <v>Cobalt</v>
      </c>
      <c r="U42" s="301" t="str">
        <f>T42</f>
        <v>Cobalt</v>
      </c>
      <c r="V42" s="301" t="str">
        <f t="shared" ref="V42" si="37">IF(U43="",U42,IF(U42="",U43,IF(U42&gt;U43,U43,U42)))</f>
        <v>Cobalt</v>
      </c>
      <c r="W42" s="301" t="str">
        <f t="shared" ref="W42" si="38">V42</f>
        <v>Cobalt</v>
      </c>
      <c r="X42" s="301" t="str">
        <f t="shared" ref="X42" si="39">IF(W43="",W42,IF(W42="",W43,IF(W42&gt;W43,W43,W42)))</f>
        <v>Cobalt</v>
      </c>
      <c r="Y42" s="301" t="str">
        <f t="shared" ref="Y42" si="40">X42</f>
        <v>Cobalt</v>
      </c>
      <c r="Z42" s="301" t="str">
        <f t="shared" ref="Z42" si="41">IF(Y43="",Y42,IF(Y42="",Y43,IF(Y42&gt;Y43,Y43,Y42)))</f>
        <v>Cobalt</v>
      </c>
      <c r="AA42" s="301" t="str">
        <f t="shared" ref="AA42" si="42">Z42</f>
        <v>Cobalt</v>
      </c>
      <c r="AB42" s="301" t="str">
        <f t="shared" ref="AB42" si="43">IF(AA43="",AA42,IF(AA42="",AA43,IF(AA42&gt;AA43,AA43,AA42)))</f>
        <v>Cobalt</v>
      </c>
      <c r="AC42" s="301" t="str">
        <f t="shared" ref="AC42" si="44">AB42</f>
        <v>Cobalt</v>
      </c>
      <c r="AD42" s="2"/>
      <c r="AE42" s="2"/>
      <c r="AF42" s="2"/>
      <c r="AG42" s="2"/>
    </row>
    <row r="43" spans="1:33" ht="22.5">
      <c r="A43" s="34"/>
      <c r="B43" s="298" t="str">
        <f t="shared" si="36"/>
        <v>Copper(*)</v>
      </c>
      <c r="C43" s="28"/>
      <c r="D43" s="401" t="s">
        <v>25</v>
      </c>
      <c r="E43" s="402"/>
      <c r="F43" s="8"/>
      <c r="G43" s="403"/>
      <c r="H43" s="404"/>
      <c r="I43" s="404"/>
      <c r="J43" s="405"/>
      <c r="K43" s="29"/>
      <c r="L43" s="105"/>
      <c r="P43" s="299" t="str">
        <f t="shared" ref="P43:P51" si="45">IF(OR(D31="No",D31="Unknown",D31="Not declaring"),"",O31)</f>
        <v>(*)</v>
      </c>
      <c r="R43" s="2"/>
      <c r="S43" s="300" t="str">
        <f t="shared" ref="S43:S51" si="46">IF(COUNTIF(D43,"Yes"),AA13,"")</f>
        <v>Copper</v>
      </c>
      <c r="T43" s="301" t="str">
        <f>IF(S43="",S43,IF(S42="",S42,IF(S42&gt;S43,S42,S43)))</f>
        <v>Copper</v>
      </c>
      <c r="U43" s="301" t="str">
        <f t="shared" ref="U43" si="47">IF(T44="",T43,IF(T43="",T44,IF(T43&gt;T44,T44,T43)))</f>
        <v>Copper</v>
      </c>
      <c r="V43" s="301" t="str">
        <f t="shared" ref="V43" si="48">IF(U43="",U43,IF(U42="",U42,IF(U42&gt;U43,U42,U43)))</f>
        <v>Copper</v>
      </c>
      <c r="W43" s="301" t="str">
        <f t="shared" ref="W43" si="49">IF(V44="",V43,IF(V43="",V44,IF(V43&gt;V44,V44,V43)))</f>
        <v>Copper</v>
      </c>
      <c r="X43" s="301" t="str">
        <f t="shared" ref="X43" si="50">IF(W43="",W43,IF(W42="",W42,IF(W42&gt;W43,W42,W43)))</f>
        <v>Copper</v>
      </c>
      <c r="Y43" s="301" t="str">
        <f t="shared" ref="Y43" si="51">IF(X44="",X43,IF(X43="",X44,IF(X43&gt;X44,X44,X43)))</f>
        <v>Copper</v>
      </c>
      <c r="Z43" s="301" t="str">
        <f t="shared" ref="Z43" si="52">IF(Y43="",Y43,IF(Y42="",Y42,IF(Y42&gt;Y43,Y42,Y43)))</f>
        <v>Copper</v>
      </c>
      <c r="AA43" s="301" t="str">
        <f t="shared" ref="AA43" si="53">IF(Z44="",Z43,IF(Z43="",Z44,IF(Z43&gt;Z44,Z44,Z43)))</f>
        <v>Copper</v>
      </c>
      <c r="AB43" s="301" t="str">
        <f t="shared" ref="AB43" si="54">IF(AA43="",AA43,IF(AA42="",AA42,IF(AA42&gt;AA43,AA42,AA43)))</f>
        <v>Copper</v>
      </c>
      <c r="AC43" s="301" t="str">
        <f t="shared" ref="AC43" si="55">IF(AB44="",AB43,IF(AB43="",AB44,IF(AB43&gt;AB44,AB44,AB43)))</f>
        <v>Copper</v>
      </c>
      <c r="AD43" s="2"/>
      <c r="AE43" s="2"/>
      <c r="AF43" s="2"/>
      <c r="AG43" s="2"/>
    </row>
    <row r="44" spans="1:33" ht="22.5">
      <c r="A44" s="34"/>
      <c r="B44" s="298" t="str">
        <f t="shared" si="36"/>
        <v>Graphite</v>
      </c>
      <c r="C44" s="28"/>
      <c r="D44" s="401"/>
      <c r="E44" s="402"/>
      <c r="F44" s="8"/>
      <c r="G44" s="403"/>
      <c r="H44" s="404"/>
      <c r="I44" s="404"/>
      <c r="J44" s="405"/>
      <c r="K44" s="29"/>
      <c r="L44" s="105"/>
      <c r="P44" s="299" t="str">
        <f t="shared" si="45"/>
        <v/>
      </c>
      <c r="R44" s="2"/>
      <c r="S44" s="300" t="str">
        <f t="shared" si="46"/>
        <v/>
      </c>
      <c r="T44" s="301" t="str">
        <f t="shared" ref="T44" si="56">IF(S45="",S44,IF(S44="",S45,IF(S44&gt;S45,S45,S44)))</f>
        <v/>
      </c>
      <c r="U44" s="301" t="str">
        <f t="shared" ref="U44" si="57">IF(T44="",T44,IF(T43="",T43,IF(T43&gt;T44,T43,T44)))</f>
        <v/>
      </c>
      <c r="V44" s="301" t="str">
        <f t="shared" ref="V44" si="58">IF(U45="",U44,IF(U44="",U45,IF(U44&gt;U45,U45,U44)))</f>
        <v>Nickel</v>
      </c>
      <c r="W44" s="301" t="str">
        <f t="shared" ref="W44" si="59">IF(V44="",V44,IF(V43="",V43,IF(V43&gt;V44,V43,V44)))</f>
        <v>Nickel</v>
      </c>
      <c r="X44" s="301" t="str">
        <f t="shared" ref="X44" si="60">IF(W45="",W44,IF(W44="",W45,IF(W44&gt;W45,W45,W44)))</f>
        <v>Nickel</v>
      </c>
      <c r="Y44" s="301" t="str">
        <f t="shared" ref="Y44" si="61">IF(X44="",X44,IF(X43="",X43,IF(X43&gt;X44,X43,X44)))</f>
        <v>Nickel</v>
      </c>
      <c r="Z44" s="301" t="str">
        <f t="shared" ref="Z44" si="62">IF(Y45="",Y44,IF(Y44="",Y45,IF(Y44&gt;Y45,Y45,Y44)))</f>
        <v>Nickel</v>
      </c>
      <c r="AA44" s="301" t="str">
        <f t="shared" ref="AA44" si="63">IF(Z44="",Z44,IF(Z43="",Z43,IF(Z43&gt;Z44,Z43,Z44)))</f>
        <v>Nickel</v>
      </c>
      <c r="AB44" s="301" t="str">
        <f t="shared" ref="AB44" si="64">IF(AA45="",AA44,IF(AA44="",AA45,IF(AA44&gt;AA45,AA45,AA44)))</f>
        <v>Nickel</v>
      </c>
      <c r="AC44" s="301" t="str">
        <f t="shared" ref="AC44" si="65">IF(AB44="",AB44,IF(AB43="",AB43,IF(AB43&gt;AB44,AB43,AB44)))</f>
        <v>Nickel</v>
      </c>
      <c r="AD44" s="2"/>
      <c r="AE44" s="2"/>
      <c r="AF44" s="2"/>
      <c r="AG44" s="2"/>
    </row>
    <row r="45" spans="1:33" ht="22.5">
      <c r="A45" s="34"/>
      <c r="B45" s="298" t="str">
        <f t="shared" si="36"/>
        <v>Lithium</v>
      </c>
      <c r="C45" s="28"/>
      <c r="D45" s="401"/>
      <c r="E45" s="402"/>
      <c r="F45" s="8"/>
      <c r="G45" s="403"/>
      <c r="H45" s="404"/>
      <c r="I45" s="404"/>
      <c r="J45" s="405"/>
      <c r="K45" s="29"/>
      <c r="L45" s="105"/>
      <c r="P45" s="299" t="str">
        <f t="shared" si="45"/>
        <v/>
      </c>
      <c r="R45" s="2"/>
      <c r="S45" s="300" t="str">
        <f t="shared" si="46"/>
        <v/>
      </c>
      <c r="T45" s="301" t="str">
        <f t="shared" ref="T45" si="66">IF(S45="",S45,IF(S44="",S44,IF(S44&gt;S45,S44,S45)))</f>
        <v/>
      </c>
      <c r="U45" s="301" t="str">
        <f t="shared" ref="U45" si="67">IF(T46="",T45,IF(T45="",T46,IF(T45&gt;T46,T46,T45)))</f>
        <v>Nickel</v>
      </c>
      <c r="V45" s="301" t="str">
        <f t="shared" ref="V45" si="68">IF(U45="",U45,IF(U44="",U44,IF(U44&gt;U45,U44,U45)))</f>
        <v/>
      </c>
      <c r="W45" s="301" t="str">
        <f t="shared" ref="W45" si="69">IF(V46="",V45,IF(V45="",V46,IF(V45&gt;V46,V46,V45)))</f>
        <v/>
      </c>
      <c r="X45" s="301" t="str">
        <f t="shared" ref="X45" si="70">IF(W45="",W45,IF(W44="",W44,IF(W44&gt;W45,W44,W45)))</f>
        <v/>
      </c>
      <c r="Y45" s="301" t="str">
        <f t="shared" ref="Y45" si="71">IF(X46="",X45,IF(X45="",X46,IF(X45&gt;X46,X46,X45)))</f>
        <v/>
      </c>
      <c r="Z45" s="301" t="str">
        <f t="shared" ref="Z45" si="72">IF(Y45="",Y45,IF(Y44="",Y44,IF(Y44&gt;Y45,Y44,Y45)))</f>
        <v/>
      </c>
      <c r="AA45" s="301" t="str">
        <f t="shared" ref="AA45" si="73">IF(Z46="",Z45,IF(Z45="",Z46,IF(Z45&gt;Z46,Z46,Z45)))</f>
        <v/>
      </c>
      <c r="AB45" s="301" t="str">
        <f t="shared" ref="AB45" si="74">IF(AA45="",AA45,IF(AA44="",AA44,IF(AA44&gt;AA45,AA44,AA45)))</f>
        <v/>
      </c>
      <c r="AC45" s="301" t="str">
        <f t="shared" ref="AC45" si="75">IF(AB46="",AB45,IF(AB45="",AB46,IF(AB45&gt;AB46,AB46,AB45)))</f>
        <v/>
      </c>
      <c r="AD45" s="2"/>
      <c r="AE45" s="2"/>
      <c r="AF45" s="2"/>
      <c r="AG45" s="2"/>
    </row>
    <row r="46" spans="1:33" ht="22.5">
      <c r="A46" s="34"/>
      <c r="B46" s="298" t="str">
        <f t="shared" si="36"/>
        <v>Mica</v>
      </c>
      <c r="C46" s="28"/>
      <c r="D46" s="401"/>
      <c r="E46" s="402"/>
      <c r="F46" s="8"/>
      <c r="G46" s="403"/>
      <c r="H46" s="404"/>
      <c r="I46" s="404"/>
      <c r="J46" s="405"/>
      <c r="K46" s="29"/>
      <c r="L46" s="105"/>
      <c r="P46" s="299" t="str">
        <f t="shared" si="45"/>
        <v/>
      </c>
      <c r="R46" s="2"/>
      <c r="S46" s="300" t="str">
        <f t="shared" si="46"/>
        <v/>
      </c>
      <c r="T46" s="301" t="str">
        <f t="shared" ref="T46" si="76">IF(S47="",S46,IF(S46="",S47,IF(S46&gt;S47,S47,S46)))</f>
        <v>Nickel</v>
      </c>
      <c r="U46" s="301" t="str">
        <f t="shared" ref="U46" si="77">IF(T46="",T46,IF(T45="",T45,IF(T45&gt;T46,T45,T46)))</f>
        <v/>
      </c>
      <c r="V46" s="301" t="str">
        <f t="shared" ref="V46" si="78">IF(U47="",U46,IF(U46="",U47,IF(U46&gt;U47,U47,U46)))</f>
        <v/>
      </c>
      <c r="W46" s="301" t="str">
        <f t="shared" ref="W46" si="79">IF(V46="",V46,IF(V45="",V45,IF(V45&gt;V46,V45,V46)))</f>
        <v/>
      </c>
      <c r="X46" s="301" t="str">
        <f t="shared" ref="X46" si="80">IF(W47="",W46,IF(W46="",W47,IF(W46&gt;W47,W47,W46)))</f>
        <v/>
      </c>
      <c r="Y46" s="301" t="str">
        <f t="shared" ref="Y46" si="81">IF(X46="",X46,IF(X45="",X45,IF(X45&gt;X46,X45,X46)))</f>
        <v/>
      </c>
      <c r="Z46" s="301" t="str">
        <f t="shared" ref="Z46" si="82">IF(Y47="",Y46,IF(Y46="",Y47,IF(Y46&gt;Y47,Y47,Y46)))</f>
        <v/>
      </c>
      <c r="AA46" s="301" t="str">
        <f t="shared" ref="AA46" si="83">IF(Z46="",Z46,IF(Z45="",Z45,IF(Z45&gt;Z46,Z45,Z46)))</f>
        <v/>
      </c>
      <c r="AB46" s="301" t="str">
        <f t="shared" ref="AB46" si="84">IF(AA47="",AA46,IF(AA46="",AA47,IF(AA46&gt;AA47,AA47,AA46)))</f>
        <v/>
      </c>
      <c r="AC46" s="301" t="str">
        <f t="shared" ref="AC46" si="85">IF(AB46="",AB46,IF(AB45="",AB45,IF(AB45&gt;AB46,AB45,AB46)))</f>
        <v/>
      </c>
      <c r="AD46" s="2"/>
      <c r="AE46" s="2"/>
      <c r="AF46" s="2"/>
      <c r="AG46" s="2"/>
    </row>
    <row r="47" spans="1:33" ht="22.5">
      <c r="A47" s="34"/>
      <c r="B47" s="298" t="str">
        <f t="shared" si="36"/>
        <v>Nickel(*)</v>
      </c>
      <c r="C47" s="28"/>
      <c r="D47" s="401" t="s">
        <v>25</v>
      </c>
      <c r="E47" s="402"/>
      <c r="F47" s="8"/>
      <c r="G47" s="403"/>
      <c r="H47" s="404"/>
      <c r="I47" s="404"/>
      <c r="J47" s="405"/>
      <c r="K47" s="29"/>
      <c r="L47" s="105"/>
      <c r="P47" s="299" t="str">
        <f t="shared" si="45"/>
        <v>(*)</v>
      </c>
      <c r="R47" s="2"/>
      <c r="S47" s="300" t="str">
        <f t="shared" si="46"/>
        <v>Nickel</v>
      </c>
      <c r="T47" s="301" t="str">
        <f t="shared" ref="T47" si="86">IF(S47="",S47,IF(S46="",S46,IF(S46&gt;S47,S46,S47)))</f>
        <v/>
      </c>
      <c r="U47" s="301" t="str">
        <f t="shared" ref="U47" si="87">IF(T48="",T47,IF(T47="",T48,IF(T47&gt;T48,T48,T47)))</f>
        <v/>
      </c>
      <c r="V47" s="301" t="str">
        <f t="shared" ref="V47" si="88">IF(U47="",U47,IF(U46="",U46,IF(U46&gt;U47,U46,U47)))</f>
        <v/>
      </c>
      <c r="W47" s="301" t="str">
        <f t="shared" ref="W47" si="89">IF(V48="",V47,IF(V47="",V48,IF(V47&gt;V48,V48,V47)))</f>
        <v/>
      </c>
      <c r="X47" s="301" t="str">
        <f t="shared" ref="X47" si="90">IF(W47="",W47,IF(W46="",W46,IF(W46&gt;W47,W46,W47)))</f>
        <v/>
      </c>
      <c r="Y47" s="301" t="str">
        <f t="shared" ref="Y47" si="91">IF(X48="",X47,IF(X47="",X48,IF(X47&gt;X48,X48,X47)))</f>
        <v/>
      </c>
      <c r="Z47" s="301" t="str">
        <f t="shared" ref="Z47" si="92">IF(Y47="",Y47,IF(Y46="",Y46,IF(Y46&gt;Y47,Y46,Y47)))</f>
        <v/>
      </c>
      <c r="AA47" s="301" t="str">
        <f t="shared" ref="AA47" si="93">IF(Z48="",Z47,IF(Z47="",Z48,IF(Z47&gt;Z48,Z48,Z47)))</f>
        <v/>
      </c>
      <c r="AB47" s="301" t="str">
        <f t="shared" ref="AB47" si="94">IF(AA47="",AA47,IF(AA46="",AA46,IF(AA46&gt;AA47,AA46,AA47)))</f>
        <v/>
      </c>
      <c r="AC47" s="301" t="str">
        <f t="shared" ref="AC47" si="95">IF(AB48="",AB47,IF(AB47="",AB48,IF(AB47&gt;AB48,AB48,AB47)))</f>
        <v/>
      </c>
      <c r="AD47" s="2"/>
      <c r="AE47" s="2"/>
      <c r="AF47" s="2"/>
      <c r="AG47" s="2"/>
    </row>
    <row r="48" spans="1:33" ht="22.5" hidden="1">
      <c r="A48" s="34"/>
      <c r="B48" s="298" t="str">
        <f t="shared" si="36"/>
        <v/>
      </c>
      <c r="C48" s="28"/>
      <c r="D48" s="401"/>
      <c r="E48" s="402"/>
      <c r="F48" s="8"/>
      <c r="G48" s="403"/>
      <c r="H48" s="404"/>
      <c r="I48" s="404"/>
      <c r="J48" s="405"/>
      <c r="K48" s="29"/>
      <c r="L48" s="105"/>
      <c r="P48" s="299" t="str">
        <f t="shared" si="45"/>
        <v/>
      </c>
      <c r="R48" s="2"/>
      <c r="S48" s="300" t="str">
        <f t="shared" si="46"/>
        <v/>
      </c>
      <c r="T48" s="301" t="str">
        <f t="shared" ref="T48" si="96">IF(S49="",S48,IF(S48="",S49,IF(S48&gt;S49,S49,S48)))</f>
        <v/>
      </c>
      <c r="U48" s="301" t="str">
        <f t="shared" ref="U48" si="97">IF(T48="",T48,IF(T47="",T47,IF(T47&gt;T48,T47,T48)))</f>
        <v/>
      </c>
      <c r="V48" s="301" t="str">
        <f t="shared" ref="V48" si="98">IF(U49="",U48,IF(U48="",U49,IF(U48&gt;U49,U49,U48)))</f>
        <v/>
      </c>
      <c r="W48" s="301" t="str">
        <f t="shared" ref="W48" si="99">IF(V48="",V48,IF(V47="",V47,IF(V47&gt;V48,V47,V48)))</f>
        <v/>
      </c>
      <c r="X48" s="301" t="str">
        <f t="shared" ref="X48" si="100">IF(W49="",W48,IF(W48="",W49,IF(W48&gt;W49,W49,W48)))</f>
        <v/>
      </c>
      <c r="Y48" s="301" t="str">
        <f t="shared" ref="Y48" si="101">IF(X48="",X48,IF(X47="",X47,IF(X47&gt;X48,X47,X48)))</f>
        <v/>
      </c>
      <c r="Z48" s="301" t="str">
        <f t="shared" ref="Z48" si="102">IF(Y49="",Y48,IF(Y48="",Y49,IF(Y48&gt;Y49,Y49,Y48)))</f>
        <v/>
      </c>
      <c r="AA48" s="301" t="str">
        <f t="shared" ref="AA48" si="103">IF(Z48="",Z48,IF(Z47="",Z47,IF(Z47&gt;Z48,Z47,Z48)))</f>
        <v/>
      </c>
      <c r="AB48" s="301" t="str">
        <f t="shared" ref="AB48" si="104">IF(AA49="",AA48,IF(AA48="",AA49,IF(AA48&gt;AA49,AA49,AA48)))</f>
        <v/>
      </c>
      <c r="AC48" s="301" t="str">
        <f t="shared" ref="AC48" si="105">IF(AB48="",AB48,IF(AB47="",AB47,IF(AB47&gt;AB48,AB47,AB48)))</f>
        <v/>
      </c>
      <c r="AD48" s="2"/>
      <c r="AE48" s="2"/>
      <c r="AF48" s="2"/>
      <c r="AG48" s="2"/>
    </row>
    <row r="49" spans="1:33" ht="22.5" hidden="1">
      <c r="A49" s="34"/>
      <c r="B49" s="298" t="str">
        <f t="shared" si="36"/>
        <v/>
      </c>
      <c r="C49" s="28"/>
      <c r="D49" s="401"/>
      <c r="E49" s="402"/>
      <c r="F49" s="8"/>
      <c r="G49" s="403"/>
      <c r="H49" s="404"/>
      <c r="I49" s="404"/>
      <c r="J49" s="405"/>
      <c r="K49" s="29"/>
      <c r="L49" s="105"/>
      <c r="P49" s="299" t="str">
        <f t="shared" si="45"/>
        <v/>
      </c>
      <c r="R49" s="2"/>
      <c r="S49" s="300" t="str">
        <f t="shared" si="46"/>
        <v/>
      </c>
      <c r="T49" s="301" t="str">
        <f t="shared" ref="T49" si="106">IF(S49="",S49,IF(S48="",S48,IF(S48&gt;S49,S48,S49)))</f>
        <v/>
      </c>
      <c r="U49" s="301" t="str">
        <f t="shared" ref="U49" si="107">IF(T50="",T49,IF(T49="",T50,IF(T49&gt;T50,T50,T49)))</f>
        <v/>
      </c>
      <c r="V49" s="301" t="str">
        <f t="shared" ref="V49" si="108">IF(U49="",U49,IF(U48="",U48,IF(U48&gt;U49,U48,U49)))</f>
        <v/>
      </c>
      <c r="W49" s="301" t="str">
        <f t="shared" ref="W49" si="109">IF(V50="",V49,IF(V49="",V50,IF(V49&gt;V50,V50,V49)))</f>
        <v/>
      </c>
      <c r="X49" s="301" t="str">
        <f t="shared" ref="X49" si="110">IF(W49="",W49,IF(W48="",W48,IF(W48&gt;W49,W48,W49)))</f>
        <v/>
      </c>
      <c r="Y49" s="301" t="str">
        <f t="shared" ref="Y49" si="111">IF(X50="",X49,IF(X49="",X50,IF(X49&gt;X50,X50,X49)))</f>
        <v/>
      </c>
      <c r="Z49" s="301" t="str">
        <f t="shared" ref="Z49" si="112">IF(Y49="",Y49,IF(Y48="",Y48,IF(Y48&gt;Y49,Y48,Y49)))</f>
        <v/>
      </c>
      <c r="AA49" s="301" t="str">
        <f t="shared" ref="AA49" si="113">IF(Z50="",Z49,IF(Z49="",Z50,IF(Z49&gt;Z50,Z50,Z49)))</f>
        <v/>
      </c>
      <c r="AB49" s="301" t="str">
        <f t="shared" ref="AB49" si="114">IF(AA49="",AA49,IF(AA48="",AA48,IF(AA48&gt;AA49,AA48,AA49)))</f>
        <v/>
      </c>
      <c r="AC49" s="301" t="str">
        <f t="shared" ref="AC49" si="115">IF(AB50="",AB49,IF(AB49="",AB50,IF(AB49&gt;AB50,AB50,AB49)))</f>
        <v/>
      </c>
      <c r="AD49" s="2"/>
      <c r="AE49" s="2"/>
      <c r="AF49" s="2"/>
      <c r="AG49" s="2"/>
    </row>
    <row r="50" spans="1:33" ht="22.5" hidden="1">
      <c r="A50" s="34"/>
      <c r="B50" s="298" t="str">
        <f t="shared" si="36"/>
        <v/>
      </c>
      <c r="C50" s="28"/>
      <c r="D50" s="401"/>
      <c r="E50" s="402"/>
      <c r="F50" s="8"/>
      <c r="G50" s="403"/>
      <c r="H50" s="404"/>
      <c r="I50" s="404"/>
      <c r="J50" s="405"/>
      <c r="K50" s="29"/>
      <c r="L50" s="105"/>
      <c r="P50" s="299" t="str">
        <f t="shared" si="45"/>
        <v/>
      </c>
      <c r="R50" s="2"/>
      <c r="S50" s="300" t="str">
        <f t="shared" si="46"/>
        <v/>
      </c>
      <c r="T50" s="301" t="str">
        <f t="shared" ref="T50" si="116">IF(S51="",S50,IF(S50="",S51,IF(S50&gt;S51,S51,S50)))</f>
        <v/>
      </c>
      <c r="U50" s="301" t="str">
        <f t="shared" ref="U50" si="117">IF(T50="",T50,IF(T49="",T49,IF(T49&gt;T50,T49,T50)))</f>
        <v/>
      </c>
      <c r="V50" s="301" t="str">
        <f t="shared" ref="V50" si="118">IF(U51="",U50,IF(U50="",U51,IF(U50&gt;U51,U51,U50)))</f>
        <v/>
      </c>
      <c r="W50" s="301" t="str">
        <f t="shared" ref="W50" si="119">IF(V50="",V50,IF(V49="",V49,IF(V49&gt;V50,V49,V50)))</f>
        <v/>
      </c>
      <c r="X50" s="301" t="str">
        <f t="shared" ref="X50" si="120">IF(W51="",W50,IF(W50="",W51,IF(W50&gt;W51,W51,W50)))</f>
        <v/>
      </c>
      <c r="Y50" s="301" t="str">
        <f t="shared" ref="Y50" si="121">IF(X50="",X50,IF(X49="",X49,IF(X49&gt;X50,X49,X50)))</f>
        <v/>
      </c>
      <c r="Z50" s="301" t="str">
        <f t="shared" ref="Z50" si="122">IF(Y51="",Y50,IF(Y50="",Y51,IF(Y50&gt;Y51,Y51,Y50)))</f>
        <v/>
      </c>
      <c r="AA50" s="301" t="str">
        <f t="shared" ref="AA50" si="123">IF(Z50="",Z50,IF(Z49="",Z49,IF(Z49&gt;Z50,Z49,Z50)))</f>
        <v/>
      </c>
      <c r="AB50" s="301" t="str">
        <f t="shared" ref="AB50" si="124">IF(AA51="",AA50,IF(AA50="",AA51,IF(AA50&gt;AA51,AA51,AA50)))</f>
        <v/>
      </c>
      <c r="AC50" s="301" t="str">
        <f t="shared" ref="AC50" si="125">IF(AB50="",AB50,IF(AB49="",AB49,IF(AB49&gt;AB50,AB49,AB50)))</f>
        <v/>
      </c>
      <c r="AD50" s="2"/>
      <c r="AE50" s="2"/>
      <c r="AF50" s="2"/>
      <c r="AG50" s="2"/>
    </row>
    <row r="51" spans="1:33" ht="22.5" hidden="1">
      <c r="A51" s="34"/>
      <c r="B51" s="298" t="str">
        <f t="shared" si="36"/>
        <v/>
      </c>
      <c r="C51" s="28"/>
      <c r="D51" s="401"/>
      <c r="E51" s="402"/>
      <c r="F51" s="8"/>
      <c r="G51" s="403"/>
      <c r="H51" s="404"/>
      <c r="I51" s="404"/>
      <c r="J51" s="405"/>
      <c r="K51" s="29"/>
      <c r="L51" s="105"/>
      <c r="P51" s="299" t="str">
        <f t="shared" si="45"/>
        <v/>
      </c>
      <c r="R51" s="2"/>
      <c r="S51" s="300" t="str">
        <f t="shared" si="46"/>
        <v/>
      </c>
      <c r="T51" s="301" t="str">
        <f t="shared" ref="T51" si="126">IF(S51="",S51,IF(S50="",S50,IF(S50&gt;S51,S50,S51)))</f>
        <v/>
      </c>
      <c r="U51" s="301" t="str">
        <f>T51</f>
        <v/>
      </c>
      <c r="V51" s="301" t="str">
        <f t="shared" ref="V51" si="127">IF(U51="",U51,IF(U50="",U50,IF(U50&gt;U51,U50,U51)))</f>
        <v/>
      </c>
      <c r="W51" s="301" t="str">
        <f t="shared" ref="W51" si="128">V51</f>
        <v/>
      </c>
      <c r="X51" s="301" t="str">
        <f t="shared" ref="X51" si="129">IF(W51="",W51,IF(W50="",W50,IF(W50&gt;W51,W50,W51)))</f>
        <v/>
      </c>
      <c r="Y51" s="301" t="str">
        <f t="shared" ref="Y51" si="130">X51</f>
        <v/>
      </c>
      <c r="Z51" s="301" t="str">
        <f t="shared" ref="Z51" si="131">IF(Y51="",Y51,IF(Y50="",Y50,IF(Y50&gt;Y51,Y50,Y51)))</f>
        <v/>
      </c>
      <c r="AA51" s="301" t="str">
        <f t="shared" ref="AA51" si="132">Z51</f>
        <v/>
      </c>
      <c r="AB51" s="301" t="str">
        <f t="shared" ref="AB51" si="133">IF(AA51="",AA51,IF(AA50="",AA50,IF(AA50&gt;AA51,AA50,AA51)))</f>
        <v/>
      </c>
      <c r="AC51" s="301" t="str">
        <f t="shared" ref="AC51" si="134">AB51</f>
        <v/>
      </c>
      <c r="AD51" s="2"/>
      <c r="AE51" s="2"/>
      <c r="AF51" s="2"/>
      <c r="AG51" s="2"/>
    </row>
    <row r="52" spans="1:33" ht="18">
      <c r="A52" s="34"/>
      <c r="B52" s="18"/>
      <c r="C52" s="6"/>
      <c r="D52" s="221"/>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8.7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7" t="str">
        <f ca="1">D29</f>
        <v>Answer</v>
      </c>
      <c r="E53" s="417"/>
      <c r="F53" s="14"/>
      <c r="G53" s="37" t="str">
        <f ca="1">G29</f>
        <v>Comments</v>
      </c>
      <c r="H53" s="421"/>
      <c r="I53" s="421"/>
      <c r="J53" s="421"/>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1" t="s">
        <v>22</v>
      </c>
      <c r="E54" s="402"/>
      <c r="F54" s="40"/>
      <c r="G54" s="403"/>
      <c r="H54" s="404"/>
      <c r="I54" s="404"/>
      <c r="J54" s="405"/>
      <c r="K54" s="29"/>
      <c r="L54" s="105"/>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1" t="s">
        <v>25</v>
      </c>
      <c r="E55" s="402"/>
      <c r="F55" s="40"/>
      <c r="G55" s="403"/>
      <c r="H55" s="404"/>
      <c r="I55" s="404"/>
      <c r="J55" s="405"/>
      <c r="K55" s="29"/>
      <c r="L55" s="105"/>
      <c r="P55" s="299"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298" t="str">
        <f>IF(ISERROR(AA$14),"",AA$14&amp;"")&amp;P$56</f>
        <v>Graphite</v>
      </c>
      <c r="C56" s="6"/>
      <c r="D56" s="401"/>
      <c r="E56" s="402"/>
      <c r="F56" s="40"/>
      <c r="G56" s="403"/>
      <c r="H56" s="404"/>
      <c r="I56" s="404"/>
      <c r="J56" s="405"/>
      <c r="K56" s="29"/>
      <c r="L56" s="105"/>
      <c r="P56" s="299" t="str">
        <f t="shared" si="135"/>
        <v/>
      </c>
      <c r="Q56" s="2"/>
      <c r="R56" s="2"/>
      <c r="S56" s="2"/>
      <c r="T56" s="2"/>
      <c r="U56" s="2"/>
      <c r="V56" s="2"/>
      <c r="W56" s="2"/>
      <c r="X56" s="2"/>
      <c r="Y56" s="2">
        <v>40</v>
      </c>
      <c r="Z56" s="2"/>
      <c r="AA56" s="2"/>
      <c r="AB56" s="2"/>
      <c r="AC56" s="2"/>
      <c r="AD56" s="2"/>
      <c r="AE56" s="2"/>
      <c r="AF56" s="2"/>
    </row>
    <row r="57" spans="1:33" ht="22.15" customHeight="1">
      <c r="A57" s="34"/>
      <c r="B57" s="298" t="str">
        <f>IF(ISERROR(AA$15),"",AA$15&amp;"")&amp;P$57</f>
        <v>Lithium</v>
      </c>
      <c r="C57" s="6"/>
      <c r="D57" s="401"/>
      <c r="E57" s="402"/>
      <c r="F57" s="40"/>
      <c r="G57" s="403"/>
      <c r="H57" s="404"/>
      <c r="I57" s="404"/>
      <c r="J57" s="405"/>
      <c r="K57" s="29"/>
      <c r="L57" s="105"/>
      <c r="P57" s="299" t="str">
        <f t="shared" si="135"/>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1"/>
      <c r="E58" s="402"/>
      <c r="F58" s="40"/>
      <c r="G58" s="403"/>
      <c r="H58" s="404"/>
      <c r="I58" s="404"/>
      <c r="J58" s="405"/>
      <c r="K58" s="29"/>
      <c r="L58" s="105"/>
      <c r="P58" s="299" t="str">
        <f t="shared" si="135"/>
        <v/>
      </c>
      <c r="Q58" s="2"/>
      <c r="R58" s="2"/>
      <c r="S58" s="2"/>
      <c r="T58" s="2"/>
      <c r="U58" s="2"/>
      <c r="V58" s="2"/>
      <c r="W58" s="2"/>
      <c r="X58" s="2"/>
      <c r="Y58" s="2">
        <v>39</v>
      </c>
      <c r="Z58" s="2"/>
      <c r="AA58" s="2"/>
      <c r="AB58" s="2"/>
      <c r="AC58" s="2"/>
      <c r="AD58" s="2"/>
      <c r="AE58" s="2"/>
      <c r="AF58" s="2"/>
    </row>
    <row r="59" spans="1:33" ht="22.5">
      <c r="A59" s="34"/>
      <c r="B59" s="298" t="str">
        <f>IF(ISERROR(AA$17),"",AA$17&amp;"")&amp;P$59</f>
        <v>Nickel(*)</v>
      </c>
      <c r="C59" s="6"/>
      <c r="D59" s="401" t="s">
        <v>22</v>
      </c>
      <c r="E59" s="402"/>
      <c r="F59" s="40"/>
      <c r="G59" s="403"/>
      <c r="H59" s="404"/>
      <c r="I59" s="404"/>
      <c r="J59" s="405"/>
      <c r="K59" s="29"/>
      <c r="L59" s="105"/>
      <c r="P59" s="299" t="str">
        <f t="shared" si="135"/>
        <v>(*)</v>
      </c>
      <c r="Q59" s="2"/>
      <c r="R59" s="2"/>
      <c r="S59" s="2"/>
      <c r="T59" s="2"/>
      <c r="U59" s="2"/>
      <c r="V59" s="2"/>
      <c r="W59" s="2"/>
      <c r="X59" s="2"/>
      <c r="Y59" s="2">
        <v>39</v>
      </c>
      <c r="Z59" s="2"/>
      <c r="AA59" s="2"/>
      <c r="AB59" s="2"/>
      <c r="AC59" s="2"/>
      <c r="AD59" s="2"/>
      <c r="AE59" s="2"/>
      <c r="AF59" s="2"/>
    </row>
    <row r="60" spans="1:33" ht="22.5" hidden="1">
      <c r="A60" s="34"/>
      <c r="B60" s="298" t="str">
        <f>IF(ISERROR(AA$18),"",AA$18&amp;"")&amp;P$60</f>
        <v/>
      </c>
      <c r="C60" s="6"/>
      <c r="D60" s="401"/>
      <c r="E60" s="402"/>
      <c r="F60" s="40"/>
      <c r="G60" s="403"/>
      <c r="H60" s="404"/>
      <c r="I60" s="404"/>
      <c r="J60" s="405"/>
      <c r="K60" s="29"/>
      <c r="L60" s="105"/>
      <c r="P60" s="299" t="str">
        <f t="shared" si="135"/>
        <v/>
      </c>
      <c r="Q60" s="2"/>
      <c r="R60" s="2"/>
      <c r="S60" s="2"/>
      <c r="T60" s="2"/>
      <c r="U60" s="2"/>
      <c r="V60" s="2"/>
      <c r="W60" s="2"/>
      <c r="X60" s="2"/>
      <c r="Y60" s="2">
        <v>39</v>
      </c>
      <c r="Z60" s="2"/>
      <c r="AA60" s="2"/>
      <c r="AB60" s="2"/>
      <c r="AC60" s="2"/>
      <c r="AD60" s="2"/>
      <c r="AE60" s="2"/>
      <c r="AF60" s="2"/>
    </row>
    <row r="61" spans="1:33" ht="22.5" hidden="1">
      <c r="A61" s="34"/>
      <c r="B61" s="298" t="str">
        <f>IF(ISERROR(AA$19),"",AA$19&amp;"")&amp;P$61</f>
        <v/>
      </c>
      <c r="C61" s="6"/>
      <c r="D61" s="401"/>
      <c r="E61" s="402"/>
      <c r="F61" s="40"/>
      <c r="G61" s="403"/>
      <c r="H61" s="404"/>
      <c r="I61" s="404"/>
      <c r="J61" s="405"/>
      <c r="K61" s="29"/>
      <c r="L61" s="105"/>
      <c r="P61" s="299" t="str">
        <f t="shared" si="135"/>
        <v/>
      </c>
      <c r="Q61" s="2"/>
      <c r="R61" s="2"/>
      <c r="S61" s="2"/>
      <c r="T61" s="2"/>
      <c r="U61" s="2"/>
      <c r="V61" s="2"/>
      <c r="W61" s="2"/>
      <c r="X61" s="2"/>
      <c r="Y61" s="2">
        <v>39</v>
      </c>
      <c r="Z61" s="2"/>
      <c r="AA61" s="2"/>
      <c r="AB61" s="2"/>
      <c r="AC61" s="2"/>
      <c r="AD61" s="2"/>
      <c r="AE61" s="2"/>
      <c r="AF61" s="2"/>
    </row>
    <row r="62" spans="1:33" ht="22.5" hidden="1">
      <c r="A62" s="34"/>
      <c r="B62" s="298" t="str">
        <f>IF(ISERROR(AA$20),"",AA$20&amp;"")&amp;P$62</f>
        <v/>
      </c>
      <c r="C62" s="6"/>
      <c r="D62" s="401"/>
      <c r="E62" s="402"/>
      <c r="F62" s="40"/>
      <c r="G62" s="403"/>
      <c r="H62" s="404"/>
      <c r="I62" s="404"/>
      <c r="J62" s="405"/>
      <c r="K62" s="29"/>
      <c r="L62" s="105"/>
      <c r="P62" s="299" t="str">
        <f t="shared" si="135"/>
        <v/>
      </c>
      <c r="Q62" s="2"/>
      <c r="R62" s="2"/>
      <c r="S62" s="2"/>
      <c r="T62" s="2"/>
      <c r="U62" s="2"/>
      <c r="V62" s="2"/>
      <c r="W62" s="2"/>
      <c r="X62" s="2"/>
      <c r="Y62" s="2">
        <v>39</v>
      </c>
      <c r="Z62" s="2"/>
      <c r="AA62" s="2"/>
      <c r="AB62" s="2"/>
      <c r="AC62" s="2"/>
      <c r="AD62" s="2"/>
      <c r="AE62" s="2"/>
      <c r="AF62" s="2"/>
    </row>
    <row r="63" spans="1:33" ht="22.5" hidden="1">
      <c r="A63" s="34"/>
      <c r="B63" s="298" t="str">
        <f>IF(ISERROR(AA$21),"",AA$21&amp;"")&amp;P$63</f>
        <v/>
      </c>
      <c r="C63" s="6"/>
      <c r="D63" s="401"/>
      <c r="E63" s="402"/>
      <c r="F63" s="40"/>
      <c r="G63" s="403"/>
      <c r="H63" s="404"/>
      <c r="I63" s="404"/>
      <c r="J63" s="405"/>
      <c r="K63" s="29"/>
      <c r="L63" s="105"/>
      <c r="P63" s="299"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5.25" customHeight="1">
      <c r="A65" s="34"/>
      <c r="B65" s="37" t="str">
        <f ca="1">OFFSET(L!$C$1,MATCH("Declaration"&amp;ADDRESS(ROW(),COLUMN(),4),L!$A:$A,0)-1,SL,,)&amp;Q53</f>
        <v>4) Does 100 percent of the specified minaral/metal originate from recycled or scrap sources?(*)</v>
      </c>
      <c r="C65" s="6"/>
      <c r="D65" s="417" t="str">
        <f ca="1">D29</f>
        <v>Answer</v>
      </c>
      <c r="E65" s="417"/>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1" t="s">
        <v>22</v>
      </c>
      <c r="E66" s="402"/>
      <c r="F66" s="40"/>
      <c r="G66" s="403"/>
      <c r="H66" s="404"/>
      <c r="I66" s="404"/>
      <c r="J66" s="405"/>
      <c r="K66" s="29"/>
      <c r="L66" s="105"/>
      <c r="P66" s="2"/>
      <c r="Q66" s="2"/>
      <c r="R66" s="2"/>
      <c r="S66" s="2"/>
      <c r="T66" s="2"/>
      <c r="U66" s="2"/>
      <c r="V66" s="2"/>
      <c r="W66" s="2"/>
      <c r="X66" s="2"/>
      <c r="Y66" s="2">
        <v>44</v>
      </c>
      <c r="Z66" s="2"/>
      <c r="AA66" s="2"/>
      <c r="AB66" s="2"/>
      <c r="AC66" s="2"/>
      <c r="AD66" s="2"/>
      <c r="AE66" s="2"/>
      <c r="AF66" s="2"/>
      <c r="AG66" s="2"/>
    </row>
    <row r="67" spans="1:33" ht="19.899999999999999" customHeight="1">
      <c r="A67" s="34"/>
      <c r="B67" s="298" t="str">
        <f>IF(ISERROR(AA$13),"",AA$13&amp;"")&amp;P$55</f>
        <v>Copper(*)</v>
      </c>
      <c r="C67" s="6"/>
      <c r="D67" s="401" t="s">
        <v>22</v>
      </c>
      <c r="E67" s="402"/>
      <c r="F67" s="40"/>
      <c r="G67" s="403"/>
      <c r="H67" s="404"/>
      <c r="I67" s="404"/>
      <c r="J67" s="405"/>
      <c r="K67" s="29"/>
      <c r="L67" s="105"/>
      <c r="P67" s="2"/>
      <c r="Q67" s="2"/>
      <c r="R67" s="2"/>
      <c r="S67" s="2"/>
      <c r="T67" s="2"/>
      <c r="U67" s="2"/>
      <c r="V67" s="2"/>
      <c r="W67" s="2"/>
      <c r="X67" s="2"/>
      <c r="Y67" s="2">
        <v>45</v>
      </c>
      <c r="Z67" s="2"/>
      <c r="AA67" s="2"/>
      <c r="AB67" s="2"/>
      <c r="AC67" s="2"/>
      <c r="AD67" s="2"/>
      <c r="AE67" s="2"/>
      <c r="AF67" s="2"/>
      <c r="AG67" s="2"/>
    </row>
    <row r="68" spans="1:33" ht="19.899999999999999" customHeight="1">
      <c r="A68" s="34"/>
      <c r="B68" s="298" t="str">
        <f>IF(ISERROR(AA$14),"",AA$14&amp;"")&amp;P$56</f>
        <v>Graphite</v>
      </c>
      <c r="C68" s="6"/>
      <c r="D68" s="401"/>
      <c r="E68" s="402"/>
      <c r="F68" s="40"/>
      <c r="G68" s="403"/>
      <c r="H68" s="404"/>
      <c r="I68" s="404"/>
      <c r="J68" s="405"/>
      <c r="K68" s="29"/>
      <c r="L68" s="105"/>
      <c r="P68" s="2"/>
      <c r="Q68" s="2"/>
      <c r="R68" s="2"/>
      <c r="S68" s="2"/>
      <c r="T68" s="2"/>
      <c r="U68" s="2"/>
      <c r="V68" s="2"/>
      <c r="W68" s="2"/>
      <c r="X68" s="2"/>
      <c r="Y68" s="2">
        <v>45</v>
      </c>
      <c r="Z68" s="2"/>
      <c r="AA68" s="2"/>
      <c r="AB68" s="2"/>
      <c r="AC68" s="2"/>
      <c r="AD68" s="2"/>
      <c r="AE68" s="2"/>
      <c r="AF68" s="2"/>
      <c r="AG68" s="2"/>
    </row>
    <row r="69" spans="1:33" ht="19.899999999999999" customHeight="1">
      <c r="A69" s="34"/>
      <c r="B69" s="298" t="str">
        <f>IF(ISERROR(AA$15),"",AA$15&amp;"")&amp;P$57</f>
        <v>Lithium</v>
      </c>
      <c r="C69" s="6"/>
      <c r="D69" s="401"/>
      <c r="E69" s="402"/>
      <c r="F69" s="40"/>
      <c r="G69" s="403"/>
      <c r="H69" s="404"/>
      <c r="I69" s="404"/>
      <c r="J69" s="405"/>
      <c r="K69" s="29"/>
      <c r="L69" s="105"/>
      <c r="P69" s="2"/>
      <c r="Q69" s="2"/>
      <c r="R69" s="2"/>
      <c r="S69" s="2"/>
      <c r="T69" s="2"/>
      <c r="U69" s="2"/>
      <c r="V69" s="2"/>
      <c r="W69" s="2"/>
      <c r="X69" s="2"/>
      <c r="Y69" s="2">
        <v>45</v>
      </c>
      <c r="Z69" s="2"/>
      <c r="AA69" s="2"/>
      <c r="AB69" s="2"/>
      <c r="AC69" s="2"/>
      <c r="AD69" s="2"/>
      <c r="AE69" s="2"/>
      <c r="AF69" s="2"/>
      <c r="AG69" s="2"/>
    </row>
    <row r="70" spans="1:33" ht="19.899999999999999" customHeight="1">
      <c r="A70" s="34"/>
      <c r="B70" s="298" t="str">
        <f>IF(ISERROR(AA$16),"",AA$16&amp;"")&amp;P$58</f>
        <v>Mica</v>
      </c>
      <c r="C70" s="6"/>
      <c r="D70" s="401"/>
      <c r="E70" s="402"/>
      <c r="F70" s="40"/>
      <c r="G70" s="403"/>
      <c r="H70" s="404"/>
      <c r="I70" s="404"/>
      <c r="J70" s="405"/>
      <c r="K70" s="29"/>
      <c r="L70" s="105"/>
      <c r="P70" s="2"/>
      <c r="Q70" s="2"/>
      <c r="R70" s="2"/>
      <c r="S70" s="2"/>
      <c r="T70" s="2"/>
      <c r="U70" s="2"/>
      <c r="V70" s="2"/>
      <c r="W70" s="2"/>
      <c r="X70" s="2"/>
      <c r="Y70" s="2">
        <v>45</v>
      </c>
      <c r="Z70" s="2"/>
      <c r="AA70" s="2"/>
      <c r="AB70" s="2"/>
      <c r="AC70" s="2"/>
      <c r="AD70" s="2"/>
      <c r="AE70" s="2"/>
      <c r="AF70" s="2"/>
      <c r="AG70" s="2"/>
    </row>
    <row r="71" spans="1:33" ht="19.899999999999999" customHeight="1">
      <c r="A71" s="34"/>
      <c r="B71" s="298" t="str">
        <f>IF(ISERROR(AA$17),"",AA$17&amp;"")&amp;P$59</f>
        <v>Nickel(*)</v>
      </c>
      <c r="C71" s="6"/>
      <c r="D71" s="401" t="s">
        <v>22</v>
      </c>
      <c r="E71" s="402"/>
      <c r="F71" s="40"/>
      <c r="G71" s="403"/>
      <c r="H71" s="404"/>
      <c r="I71" s="404"/>
      <c r="J71" s="405"/>
      <c r="K71" s="29"/>
      <c r="L71" s="105"/>
      <c r="P71" s="2"/>
      <c r="Q71" s="2"/>
      <c r="R71" s="2"/>
      <c r="S71" s="2"/>
      <c r="T71" s="2"/>
      <c r="U71" s="2"/>
      <c r="V71" s="2"/>
      <c r="W71" s="2"/>
      <c r="X71" s="2"/>
      <c r="Y71" s="2">
        <v>45</v>
      </c>
      <c r="Z71" s="2"/>
      <c r="AA71" s="2"/>
      <c r="AB71" s="2"/>
      <c r="AC71" s="2"/>
      <c r="AD71" s="2"/>
      <c r="AE71" s="2"/>
      <c r="AF71" s="2"/>
      <c r="AG71" s="2"/>
    </row>
    <row r="72" spans="1:33" ht="19.899999999999999" hidden="1" customHeight="1">
      <c r="A72" s="34"/>
      <c r="B72" s="298" t="str">
        <f>IF(ISERROR(AA$18),"",AA$18&amp;"")&amp;P$60</f>
        <v/>
      </c>
      <c r="C72" s="6"/>
      <c r="D72" s="401"/>
      <c r="E72" s="402"/>
      <c r="F72" s="40"/>
      <c r="G72" s="403"/>
      <c r="H72" s="404"/>
      <c r="I72" s="404"/>
      <c r="J72" s="405"/>
      <c r="K72" s="29"/>
      <c r="L72" s="105"/>
      <c r="P72" s="2"/>
      <c r="Q72" s="2"/>
      <c r="R72" s="2"/>
      <c r="S72" s="2"/>
      <c r="T72" s="2"/>
      <c r="U72" s="2"/>
      <c r="V72" s="2"/>
      <c r="W72" s="2"/>
      <c r="X72" s="2"/>
      <c r="Y72" s="2">
        <v>45</v>
      </c>
      <c r="Z72" s="2"/>
      <c r="AA72" s="2"/>
      <c r="AB72" s="2"/>
      <c r="AC72" s="2"/>
      <c r="AD72" s="2"/>
      <c r="AE72" s="2"/>
      <c r="AF72" s="2"/>
      <c r="AG72" s="2"/>
    </row>
    <row r="73" spans="1:33" ht="19.899999999999999" hidden="1" customHeight="1">
      <c r="A73" s="34"/>
      <c r="B73" s="298" t="str">
        <f>IF(ISERROR(AA$19),"",AA$19&amp;"")&amp;P$61</f>
        <v/>
      </c>
      <c r="C73" s="6"/>
      <c r="D73" s="401"/>
      <c r="E73" s="402"/>
      <c r="F73" s="40"/>
      <c r="G73" s="403"/>
      <c r="H73" s="404"/>
      <c r="I73" s="404"/>
      <c r="J73" s="405"/>
      <c r="K73" s="29"/>
      <c r="L73" s="105"/>
      <c r="P73" s="2"/>
      <c r="Q73" s="2"/>
      <c r="R73" s="2"/>
      <c r="S73" s="2"/>
      <c r="T73" s="2"/>
      <c r="U73" s="2"/>
      <c r="V73" s="2"/>
      <c r="W73" s="2"/>
      <c r="X73" s="2"/>
      <c r="Y73" s="2">
        <v>45</v>
      </c>
      <c r="Z73" s="2"/>
      <c r="AA73" s="2"/>
      <c r="AB73" s="2"/>
      <c r="AC73" s="2"/>
      <c r="AD73" s="2"/>
      <c r="AE73" s="2"/>
      <c r="AF73" s="2"/>
      <c r="AG73" s="2"/>
    </row>
    <row r="74" spans="1:33" ht="19.899999999999999" hidden="1" customHeight="1">
      <c r="A74" s="34"/>
      <c r="B74" s="298" t="str">
        <f>IF(ISERROR(AA$20),"",AA$20&amp;"")&amp;P$62</f>
        <v/>
      </c>
      <c r="C74" s="6"/>
      <c r="D74" s="401"/>
      <c r="E74" s="402"/>
      <c r="F74" s="40"/>
      <c r="G74" s="403"/>
      <c r="H74" s="404"/>
      <c r="I74" s="404"/>
      <c r="J74" s="405"/>
      <c r="K74" s="29"/>
      <c r="L74" s="105"/>
      <c r="P74" s="2"/>
      <c r="Q74" s="2"/>
      <c r="R74" s="2"/>
      <c r="S74" s="2"/>
      <c r="T74" s="2"/>
      <c r="U74" s="2"/>
      <c r="V74" s="2"/>
      <c r="W74" s="2"/>
      <c r="X74" s="2"/>
      <c r="Y74" s="2">
        <v>45</v>
      </c>
      <c r="Z74" s="2"/>
      <c r="AA74" s="2"/>
      <c r="AB74" s="2"/>
      <c r="AC74" s="2"/>
      <c r="AD74" s="2"/>
      <c r="AE74" s="2"/>
      <c r="AF74" s="2"/>
      <c r="AG74" s="2"/>
    </row>
    <row r="75" spans="1:33" ht="19.899999999999999" hidden="1" customHeight="1">
      <c r="A75" s="34"/>
      <c r="B75" s="298" t="str">
        <f>IF(ISERROR(AA$21),"",AA$21&amp;"")&amp;P$63</f>
        <v/>
      </c>
      <c r="C75" s="6"/>
      <c r="D75" s="401"/>
      <c r="E75" s="402"/>
      <c r="F75" s="40"/>
      <c r="G75" s="403"/>
      <c r="H75" s="404"/>
      <c r="I75" s="404"/>
      <c r="J75" s="405"/>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7" t="str">
        <f ca="1">D29</f>
        <v>Answer</v>
      </c>
      <c r="E77" s="417"/>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1" t="s">
        <v>20060</v>
      </c>
      <c r="E78" s="402"/>
      <c r="F78" s="40"/>
      <c r="G78" s="403" t="s">
        <v>20090</v>
      </c>
      <c r="H78" s="404"/>
      <c r="I78" s="404"/>
      <c r="J78" s="405"/>
      <c r="K78" s="29"/>
      <c r="L78" s="105"/>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1" t="s">
        <v>20060</v>
      </c>
      <c r="E79" s="402"/>
      <c r="F79" s="40"/>
      <c r="G79" s="403" t="s">
        <v>20090</v>
      </c>
      <c r="H79" s="404"/>
      <c r="I79" s="404"/>
      <c r="J79" s="405"/>
      <c r="K79" s="29"/>
      <c r="L79" s="105"/>
      <c r="P79" s="2"/>
      <c r="Q79" s="2"/>
      <c r="R79" s="2"/>
      <c r="S79" s="2"/>
      <c r="T79" s="2"/>
      <c r="U79" s="2"/>
      <c r="V79" s="2"/>
      <c r="W79" s="2"/>
      <c r="X79" s="2"/>
      <c r="Y79" s="2">
        <v>51</v>
      </c>
      <c r="Z79" s="2"/>
      <c r="AA79" s="2"/>
      <c r="AB79" s="2"/>
      <c r="AC79" s="2"/>
      <c r="AD79" s="2"/>
      <c r="AE79" s="2"/>
      <c r="AF79" s="2"/>
      <c r="AG79" s="2"/>
    </row>
    <row r="80" spans="1:33" ht="25.9" customHeight="1">
      <c r="A80" s="34"/>
      <c r="B80" s="298" t="str">
        <f>IF(ISERROR(AA$14),"",AA$14&amp;"")&amp;P$56</f>
        <v>Graphite</v>
      </c>
      <c r="C80" s="28"/>
      <c r="D80" s="401"/>
      <c r="E80" s="402"/>
      <c r="F80" s="40"/>
      <c r="G80" s="403"/>
      <c r="H80" s="404"/>
      <c r="I80" s="404"/>
      <c r="J80" s="405"/>
      <c r="K80" s="29"/>
      <c r="L80" s="105"/>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1"/>
      <c r="E81" s="402"/>
      <c r="F81" s="40"/>
      <c r="G81" s="403"/>
      <c r="H81" s="404"/>
      <c r="I81" s="404"/>
      <c r="J81" s="405"/>
      <c r="K81" s="29"/>
      <c r="L81" s="105"/>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1"/>
      <c r="E82" s="402"/>
      <c r="F82" s="40"/>
      <c r="G82" s="403"/>
      <c r="H82" s="404"/>
      <c r="I82" s="404"/>
      <c r="J82" s="405"/>
      <c r="K82" s="29"/>
      <c r="L82" s="105"/>
      <c r="P82" s="2"/>
      <c r="Q82" s="2"/>
      <c r="R82" s="2"/>
      <c r="S82" s="2"/>
      <c r="T82" s="2"/>
      <c r="U82" s="2"/>
      <c r="V82" s="2"/>
      <c r="W82" s="2"/>
      <c r="X82" s="2"/>
      <c r="Y82" s="2">
        <v>53</v>
      </c>
      <c r="Z82" s="2"/>
      <c r="AA82" s="2"/>
      <c r="AB82" s="2"/>
      <c r="AC82" s="2"/>
      <c r="AD82" s="2"/>
      <c r="AE82" s="2"/>
      <c r="AF82" s="2"/>
      <c r="AG82" s="2"/>
    </row>
    <row r="83" spans="1:33" ht="24" customHeight="1">
      <c r="A83" s="34"/>
      <c r="B83" s="298" t="str">
        <f>IF(ISERROR(AA$17),"",AA$17&amp;"")&amp;P$59</f>
        <v>Nickel(*)</v>
      </c>
      <c r="C83" s="28"/>
      <c r="D83" s="401" t="s">
        <v>20060</v>
      </c>
      <c r="E83" s="402"/>
      <c r="F83" s="40"/>
      <c r="G83" s="403" t="s">
        <v>20090</v>
      </c>
      <c r="H83" s="404"/>
      <c r="I83" s="404"/>
      <c r="J83" s="405"/>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8" t="str">
        <f>IF(ISERROR(AA$18),"",AA$18&amp;"")&amp;P$60</f>
        <v/>
      </c>
      <c r="C84" s="28"/>
      <c r="D84" s="401"/>
      <c r="E84" s="402"/>
      <c r="F84" s="40"/>
      <c r="G84" s="403"/>
      <c r="H84" s="404"/>
      <c r="I84" s="404"/>
      <c r="J84" s="405"/>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8" t="str">
        <f>IF(ISERROR(AA$19),"",AA$19&amp;"")&amp;P$61</f>
        <v/>
      </c>
      <c r="C85" s="28"/>
      <c r="D85" s="401"/>
      <c r="E85" s="402"/>
      <c r="F85" s="40"/>
      <c r="G85" s="403"/>
      <c r="H85" s="404"/>
      <c r="I85" s="404"/>
      <c r="J85" s="405"/>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8" t="str">
        <f>IF(ISERROR(AA$20),"",AA$20&amp;"")&amp;P$62</f>
        <v/>
      </c>
      <c r="C86" s="28"/>
      <c r="D86" s="401"/>
      <c r="E86" s="402"/>
      <c r="F86" s="40"/>
      <c r="G86" s="403"/>
      <c r="H86" s="404"/>
      <c r="I86" s="404"/>
      <c r="J86" s="405"/>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8" t="str">
        <f>IF(ISERROR(AA$21),"",AA$21&amp;"")&amp;P$63</f>
        <v/>
      </c>
      <c r="C87" s="28"/>
      <c r="D87" s="401"/>
      <c r="E87" s="402"/>
      <c r="F87" s="40"/>
      <c r="G87" s="403"/>
      <c r="H87" s="404"/>
      <c r="I87" s="404"/>
      <c r="J87" s="405"/>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7" t="str">
        <f ca="1">D29</f>
        <v>Answer</v>
      </c>
      <c r="E89" s="417"/>
      <c r="F89" s="14"/>
      <c r="G89" s="37" t="str">
        <f ca="1">G29</f>
        <v>Comments</v>
      </c>
      <c r="H89" s="418"/>
      <c r="I89" s="418"/>
      <c r="J89" s="418"/>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1" t="s">
        <v>25</v>
      </c>
      <c r="E90" s="402"/>
      <c r="F90" s="40"/>
      <c r="G90" s="403"/>
      <c r="H90" s="404"/>
      <c r="I90" s="404"/>
      <c r="J90" s="405"/>
      <c r="K90" s="29"/>
      <c r="L90" s="105"/>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1" t="s">
        <v>25</v>
      </c>
      <c r="E91" s="402"/>
      <c r="F91" s="40"/>
      <c r="G91" s="403"/>
      <c r="H91" s="404"/>
      <c r="I91" s="404"/>
      <c r="J91" s="405"/>
      <c r="K91" s="29"/>
      <c r="L91" s="105"/>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1"/>
      <c r="E92" s="402"/>
      <c r="F92" s="40"/>
      <c r="G92" s="403"/>
      <c r="H92" s="404"/>
      <c r="I92" s="404"/>
      <c r="J92" s="405"/>
      <c r="K92" s="29"/>
      <c r="L92" s="105"/>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1"/>
      <c r="E93" s="402"/>
      <c r="F93" s="40"/>
      <c r="G93" s="403"/>
      <c r="H93" s="404"/>
      <c r="I93" s="404"/>
      <c r="J93" s="405"/>
      <c r="K93" s="29"/>
      <c r="L93" s="105"/>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1"/>
      <c r="E94" s="402"/>
      <c r="F94" s="40"/>
      <c r="G94" s="403"/>
      <c r="H94" s="404"/>
      <c r="I94" s="404"/>
      <c r="J94" s="405"/>
      <c r="K94" s="29"/>
      <c r="L94" s="105"/>
      <c r="P94" s="2"/>
      <c r="Q94" s="2"/>
      <c r="R94" s="2"/>
      <c r="S94" s="2"/>
      <c r="T94" s="2"/>
      <c r="U94" s="2"/>
      <c r="V94" s="2"/>
      <c r="W94" s="2"/>
      <c r="X94" s="2"/>
      <c r="Y94" s="2">
        <v>58</v>
      </c>
      <c r="Z94" s="2"/>
      <c r="AA94" s="2"/>
      <c r="AB94" s="2"/>
      <c r="AC94" s="2"/>
      <c r="AD94" s="2"/>
      <c r="AE94" s="2"/>
      <c r="AF94" s="2"/>
      <c r="AG94" s="2"/>
    </row>
    <row r="95" spans="1:33" ht="22.5">
      <c r="A95" s="34"/>
      <c r="B95" s="298" t="str">
        <f>IF(ISERROR(AA$17),"",AA$17&amp;"")&amp;P$59</f>
        <v>Nickel(*)</v>
      </c>
      <c r="C95" s="6"/>
      <c r="D95" s="401" t="s">
        <v>25</v>
      </c>
      <c r="E95" s="402"/>
      <c r="F95" s="40"/>
      <c r="G95" s="403"/>
      <c r="H95" s="404"/>
      <c r="I95" s="404"/>
      <c r="J95" s="405"/>
      <c r="K95" s="29"/>
      <c r="L95" s="105"/>
      <c r="P95" s="2"/>
      <c r="Q95" s="2"/>
      <c r="R95" s="2"/>
      <c r="S95" s="2"/>
      <c r="T95" s="2"/>
      <c r="U95" s="2"/>
      <c r="V95" s="2"/>
      <c r="W95" s="2"/>
      <c r="X95" s="2"/>
      <c r="Y95" s="2">
        <v>58</v>
      </c>
      <c r="Z95" s="2"/>
      <c r="AA95" s="2"/>
      <c r="AB95" s="2"/>
      <c r="AC95" s="2"/>
      <c r="AD95" s="2"/>
      <c r="AE95" s="2"/>
      <c r="AF95" s="2"/>
      <c r="AG95" s="2"/>
    </row>
    <row r="96" spans="1:33" ht="22.5" hidden="1">
      <c r="A96" s="34"/>
      <c r="B96" s="298" t="str">
        <f>IF(ISERROR(AA$18),"",AA$18&amp;"")&amp;P$60</f>
        <v/>
      </c>
      <c r="C96" s="6"/>
      <c r="D96" s="401"/>
      <c r="E96" s="402"/>
      <c r="F96" s="40"/>
      <c r="G96" s="403"/>
      <c r="H96" s="404"/>
      <c r="I96" s="404"/>
      <c r="J96" s="405"/>
      <c r="K96" s="29"/>
      <c r="L96" s="105"/>
      <c r="P96" s="2"/>
      <c r="Q96" s="2"/>
      <c r="R96" s="2"/>
      <c r="S96" s="2"/>
      <c r="T96" s="2"/>
      <c r="U96" s="2"/>
      <c r="V96" s="2"/>
      <c r="W96" s="2"/>
      <c r="X96" s="2"/>
      <c r="Y96" s="2">
        <v>58</v>
      </c>
      <c r="Z96" s="2"/>
      <c r="AA96" s="2"/>
      <c r="AB96" s="2"/>
      <c r="AC96" s="2"/>
      <c r="AD96" s="2"/>
      <c r="AE96" s="2"/>
      <c r="AF96" s="2"/>
      <c r="AG96" s="2"/>
    </row>
    <row r="97" spans="1:33" ht="22.5" hidden="1">
      <c r="A97" s="34"/>
      <c r="B97" s="298" t="str">
        <f>IF(ISERROR(AA$19),"",AA$19&amp;"")&amp;P$61</f>
        <v/>
      </c>
      <c r="C97" s="6"/>
      <c r="D97" s="401"/>
      <c r="E97" s="402"/>
      <c r="F97" s="40"/>
      <c r="G97" s="403"/>
      <c r="H97" s="404"/>
      <c r="I97" s="404"/>
      <c r="J97" s="405"/>
      <c r="K97" s="29"/>
      <c r="L97" s="105"/>
      <c r="P97" s="2"/>
      <c r="Q97" s="2"/>
      <c r="R97" s="2"/>
      <c r="S97" s="2"/>
      <c r="T97" s="2"/>
      <c r="U97" s="2"/>
      <c r="V97" s="2"/>
      <c r="W97" s="2"/>
      <c r="X97" s="2"/>
      <c r="Y97" s="2">
        <v>58</v>
      </c>
      <c r="Z97" s="2"/>
      <c r="AA97" s="2"/>
      <c r="AB97" s="2"/>
      <c r="AC97" s="2"/>
      <c r="AD97" s="2"/>
      <c r="AE97" s="2"/>
      <c r="AF97" s="2"/>
      <c r="AG97" s="2"/>
    </row>
    <row r="98" spans="1:33" ht="22.5" hidden="1">
      <c r="A98" s="34"/>
      <c r="B98" s="298" t="str">
        <f>IF(ISERROR(AA$20),"",AA$20&amp;"")&amp;P$62</f>
        <v/>
      </c>
      <c r="C98" s="6"/>
      <c r="D98" s="401"/>
      <c r="E98" s="402"/>
      <c r="F98" s="40"/>
      <c r="G98" s="403"/>
      <c r="H98" s="404"/>
      <c r="I98" s="404"/>
      <c r="J98" s="405"/>
      <c r="K98" s="29"/>
      <c r="L98" s="105"/>
      <c r="P98" s="2"/>
      <c r="Q98" s="2"/>
      <c r="R98" s="2"/>
      <c r="S98" s="2"/>
      <c r="T98" s="2"/>
      <c r="U98" s="2"/>
      <c r="V98" s="2"/>
      <c r="W98" s="2"/>
      <c r="X98" s="2"/>
      <c r="Y98" s="2">
        <v>58</v>
      </c>
      <c r="Z98" s="2"/>
      <c r="AA98" s="2"/>
      <c r="AB98" s="2"/>
      <c r="AC98" s="2"/>
      <c r="AD98" s="2"/>
      <c r="AE98" s="2"/>
      <c r="AF98" s="2"/>
      <c r="AG98" s="2"/>
    </row>
    <row r="99" spans="1:33" ht="22.5" hidden="1">
      <c r="A99" s="34"/>
      <c r="B99" s="298" t="str">
        <f>IF(ISERROR(AA$21),"",AA$21&amp;"")&amp;P$63</f>
        <v/>
      </c>
      <c r="C99" s="6"/>
      <c r="D99" s="401"/>
      <c r="E99" s="402"/>
      <c r="F99" s="40"/>
      <c r="G99" s="403"/>
      <c r="H99" s="404"/>
      <c r="I99" s="404"/>
      <c r="J99" s="405"/>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7" t="str">
        <f ca="1">D29</f>
        <v>Answer</v>
      </c>
      <c r="E101" s="417"/>
      <c r="F101" s="14"/>
      <c r="G101" s="37" t="str">
        <f ca="1">G29</f>
        <v>Comments</v>
      </c>
      <c r="H101" s="418" t="str">
        <f>IF(Q115="(*)","Click here to enter smelter names","")</f>
        <v/>
      </c>
      <c r="I101" s="418"/>
      <c r="J101" s="418"/>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1" t="s">
        <v>25</v>
      </c>
      <c r="E102" s="402"/>
      <c r="F102" s="41"/>
      <c r="G102" s="403"/>
      <c r="H102" s="404"/>
      <c r="I102" s="404"/>
      <c r="J102" s="405"/>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1" t="s">
        <v>25</v>
      </c>
      <c r="E103" s="402"/>
      <c r="F103" s="41"/>
      <c r="G103" s="403"/>
      <c r="H103" s="404"/>
      <c r="I103" s="404"/>
      <c r="J103" s="405"/>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1"/>
      <c r="E104" s="402"/>
      <c r="F104" s="41"/>
      <c r="G104" s="403"/>
      <c r="H104" s="404"/>
      <c r="I104" s="404"/>
      <c r="J104" s="405"/>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1"/>
      <c r="E105" s="402"/>
      <c r="F105" s="41"/>
      <c r="G105" s="403"/>
      <c r="H105" s="404"/>
      <c r="I105" s="404"/>
      <c r="J105" s="405"/>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1"/>
      <c r="E106" s="402"/>
      <c r="F106" s="41"/>
      <c r="G106" s="403"/>
      <c r="H106" s="404"/>
      <c r="I106" s="404"/>
      <c r="J106" s="405"/>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8" t="str">
        <f>IF(ISERROR(AA$17),"",AA$17&amp;"")&amp;P$59</f>
        <v>Nickel(*)</v>
      </c>
      <c r="C107" s="28"/>
      <c r="D107" s="401" t="s">
        <v>25</v>
      </c>
      <c r="E107" s="402"/>
      <c r="F107" s="41"/>
      <c r="G107" s="403"/>
      <c r="H107" s="404"/>
      <c r="I107" s="404"/>
      <c r="J107" s="405"/>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8" t="str">
        <f>IF(ISERROR(AA$18),"",AA$18&amp;"")&amp;P$60</f>
        <v/>
      </c>
      <c r="C108" s="28"/>
      <c r="D108" s="401"/>
      <c r="E108" s="402"/>
      <c r="F108" s="41"/>
      <c r="G108" s="403"/>
      <c r="H108" s="404"/>
      <c r="I108" s="404"/>
      <c r="J108" s="405"/>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8" t="str">
        <f>IF(ISERROR(AA$19),"",AA$19&amp;"")&amp;P$61</f>
        <v/>
      </c>
      <c r="C109" s="28"/>
      <c r="D109" s="401"/>
      <c r="E109" s="402"/>
      <c r="F109" s="41"/>
      <c r="G109" s="403"/>
      <c r="H109" s="404"/>
      <c r="I109" s="404"/>
      <c r="J109" s="405"/>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8" t="str">
        <f>IF(ISERROR(AA$20),"",AA$20&amp;"")&amp;P$62</f>
        <v/>
      </c>
      <c r="C110" s="28"/>
      <c r="D110" s="401"/>
      <c r="E110" s="402"/>
      <c r="F110" s="41"/>
      <c r="G110" s="403"/>
      <c r="H110" s="404"/>
      <c r="I110" s="404"/>
      <c r="J110" s="405"/>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8" t="str">
        <f>IF(ISERROR(AA$21),"",AA$21&amp;"")&amp;P$63</f>
        <v/>
      </c>
      <c r="C111" s="42"/>
      <c r="D111" s="401"/>
      <c r="E111" s="402"/>
      <c r="F111" s="43"/>
      <c r="G111" s="403"/>
      <c r="H111" s="404"/>
      <c r="I111" s="404"/>
      <c r="J111" s="405"/>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6" t="str">
        <f ca="1">OFFSET(L!$C$1,MATCH("Declaration"&amp;ADDRESS(ROW(),COLUMN(),4),L!$A:$A,0)-1,SL,,)</f>
        <v>Answer the Following Questions at a Company Level</v>
      </c>
      <c r="C113" s="416"/>
      <c r="D113" s="416"/>
      <c r="E113" s="416"/>
      <c r="F113" s="416"/>
      <c r="G113" s="416"/>
      <c r="H113" s="416"/>
      <c r="I113" s="416"/>
      <c r="J113" s="416"/>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0" t="str">
        <f ca="1">D29</f>
        <v>Answer</v>
      </c>
      <c r="E114" s="410"/>
      <c r="F114" s="46"/>
      <c r="G114" s="410" t="str">
        <f ca="1">G29</f>
        <v>Comments</v>
      </c>
      <c r="H114" s="410" t="e">
        <f>HLOOKUP(SL,LT,$O114,0)</f>
        <v>#NAME?</v>
      </c>
      <c r="I114" s="410"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1" t="s">
        <v>25</v>
      </c>
      <c r="E115" s="402"/>
      <c r="F115" s="50"/>
      <c r="G115" s="403"/>
      <c r="H115" s="404"/>
      <c r="I115" s="404"/>
      <c r="J115" s="405"/>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3"/>
      <c r="E116" s="353"/>
      <c r="F116" s="8"/>
      <c r="G116" s="408"/>
      <c r="H116" s="408"/>
      <c r="I116" s="408"/>
      <c r="J116" s="408"/>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1" t="s">
        <v>25</v>
      </c>
      <c r="E117" s="402"/>
      <c r="F117" s="50"/>
      <c r="G117" s="411" t="s">
        <v>20089</v>
      </c>
      <c r="H117" s="412"/>
      <c r="I117" s="412"/>
      <c r="J117" s="413"/>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29"/>
      <c r="E118" s="229"/>
      <c r="F118" s="8"/>
      <c r="G118" s="230"/>
      <c r="H118" s="230"/>
      <c r="I118" s="230"/>
      <c r="J118" s="230"/>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8"/>
      <c r="D119" s="414"/>
      <c r="E119" s="414"/>
      <c r="F119" s="231"/>
      <c r="G119" s="415"/>
      <c r="H119" s="415"/>
      <c r="I119" s="415"/>
      <c r="J119" s="415"/>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32.25" customHeight="1">
      <c r="A120" s="34"/>
      <c r="B120" s="298" t="str">
        <f>IF(ISERROR(AA$12),"",AA$12&amp;"")&amp;P$54</f>
        <v>Cobalt(*)</v>
      </c>
      <c r="C120" s="292"/>
      <c r="D120" s="401" t="s">
        <v>22</v>
      </c>
      <c r="E120" s="402"/>
      <c r="F120" s="8"/>
      <c r="G120" s="403" t="s">
        <v>20091</v>
      </c>
      <c r="H120" s="404"/>
      <c r="I120" s="404"/>
      <c r="J120" s="405"/>
      <c r="K120" s="29"/>
      <c r="L120" s="101"/>
      <c r="M120" s="100"/>
      <c r="P120" s="2"/>
      <c r="Q120" s="2"/>
      <c r="R120" s="2"/>
      <c r="S120" s="2"/>
      <c r="T120" s="2"/>
      <c r="U120" s="2"/>
      <c r="V120" s="2"/>
      <c r="W120" s="2"/>
      <c r="X120" s="2"/>
      <c r="Y120" s="2"/>
      <c r="Z120" s="2"/>
      <c r="AA120" s="2"/>
      <c r="AB120" s="2"/>
      <c r="AC120" s="2"/>
      <c r="AD120" s="2"/>
      <c r="AE120" s="2"/>
      <c r="AF120" s="2"/>
      <c r="AG120" s="2"/>
    </row>
    <row r="121" spans="1:33" ht="28.5" customHeight="1">
      <c r="A121" s="34"/>
      <c r="B121" s="298" t="str">
        <f>IF(ISERROR(AA$13),"",AA$13&amp;"")&amp;P$55</f>
        <v>Copper(*)</v>
      </c>
      <c r="C121" s="292"/>
      <c r="D121" s="401" t="s">
        <v>22</v>
      </c>
      <c r="E121" s="402"/>
      <c r="F121" s="8"/>
      <c r="G121" s="403" t="s">
        <v>20091</v>
      </c>
      <c r="H121" s="404"/>
      <c r="I121" s="404"/>
      <c r="J121" s="405"/>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1"/>
      <c r="E122" s="402"/>
      <c r="F122" s="8"/>
      <c r="G122" s="403"/>
      <c r="H122" s="404"/>
      <c r="I122" s="404"/>
      <c r="J122" s="405"/>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1"/>
      <c r="E123" s="402"/>
      <c r="F123" s="8"/>
      <c r="G123" s="403"/>
      <c r="H123" s="404"/>
      <c r="I123" s="404"/>
      <c r="J123" s="405"/>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1"/>
      <c r="E124" s="402"/>
      <c r="F124" s="8"/>
      <c r="G124" s="403"/>
      <c r="H124" s="404"/>
      <c r="I124" s="404"/>
      <c r="J124" s="405"/>
      <c r="K124" s="29"/>
      <c r="L124" s="101"/>
      <c r="M124" s="100"/>
      <c r="P124" s="2"/>
      <c r="Q124" s="2"/>
      <c r="R124" s="2"/>
      <c r="S124" s="2"/>
      <c r="T124" s="2"/>
      <c r="U124" s="2"/>
      <c r="V124" s="2"/>
      <c r="W124" s="2"/>
      <c r="X124" s="2"/>
      <c r="Y124" s="2"/>
      <c r="Z124" s="2"/>
      <c r="AA124" s="2"/>
      <c r="AB124" s="2"/>
      <c r="AC124" s="2"/>
      <c r="AD124" s="2"/>
      <c r="AE124" s="2"/>
      <c r="AF124" s="2"/>
      <c r="AG124" s="2"/>
    </row>
    <row r="125" spans="1:33" ht="30.75" customHeight="1">
      <c r="A125" s="34"/>
      <c r="B125" s="298" t="str">
        <f>IF(ISERROR(AA$17),"",AA$17&amp;"")&amp;P$59</f>
        <v>Nickel(*)</v>
      </c>
      <c r="C125" s="6"/>
      <c r="D125" s="401" t="s">
        <v>22</v>
      </c>
      <c r="E125" s="402"/>
      <c r="F125" s="8"/>
      <c r="G125" s="403" t="s">
        <v>20091</v>
      </c>
      <c r="H125" s="404"/>
      <c r="I125" s="404"/>
      <c r="J125" s="405"/>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8" t="str">
        <f>IF(ISERROR(AA$18),"",AA$18&amp;"")&amp;P$60</f>
        <v/>
      </c>
      <c r="C126" s="6"/>
      <c r="D126" s="401"/>
      <c r="E126" s="402"/>
      <c r="F126" s="8"/>
      <c r="G126" s="403"/>
      <c r="H126" s="404"/>
      <c r="I126" s="404"/>
      <c r="J126" s="405"/>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8" t="str">
        <f>IF(ISERROR(AA$19),"",AA$19&amp;"")&amp;P$61</f>
        <v/>
      </c>
      <c r="C127" s="6"/>
      <c r="D127" s="401"/>
      <c r="E127" s="402"/>
      <c r="F127" s="8"/>
      <c r="G127" s="403"/>
      <c r="H127" s="404"/>
      <c r="I127" s="404"/>
      <c r="J127" s="405"/>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8" t="str">
        <f>IF(ISERROR(AA$20),"",AA$20&amp;"")&amp;P$62</f>
        <v/>
      </c>
      <c r="C128" s="6"/>
      <c r="D128" s="401"/>
      <c r="E128" s="402"/>
      <c r="F128" s="8"/>
      <c r="G128" s="403"/>
      <c r="H128" s="404"/>
      <c r="I128" s="404"/>
      <c r="J128" s="405"/>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8" t="str">
        <f>IF(ISERROR(AA$21),"",AA$21&amp;"")&amp;P$63</f>
        <v/>
      </c>
      <c r="C129" s="6"/>
      <c r="D129" s="401"/>
      <c r="E129" s="402"/>
      <c r="F129" s="8"/>
      <c r="G129" s="403"/>
      <c r="H129" s="404"/>
      <c r="I129" s="404"/>
      <c r="J129" s="405"/>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1" t="s">
        <v>25</v>
      </c>
      <c r="E131" s="402"/>
      <c r="F131" s="50"/>
      <c r="G131" s="403"/>
      <c r="H131" s="404"/>
      <c r="I131" s="404"/>
      <c r="J131" s="405"/>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6" t="s">
        <v>32</v>
      </c>
      <c r="E133" s="407"/>
      <c r="F133" s="50"/>
      <c r="G133" s="403" t="s">
        <v>20061</v>
      </c>
      <c r="H133" s="404"/>
      <c r="I133" s="404"/>
      <c r="J133" s="405"/>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3"/>
      <c r="E134" s="353"/>
      <c r="F134" s="9"/>
      <c r="G134" s="408"/>
      <c r="H134" s="408"/>
      <c r="I134" s="408"/>
      <c r="J134" s="408"/>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1" t="s">
        <v>25</v>
      </c>
      <c r="E135" s="402"/>
      <c r="F135" s="50"/>
      <c r="G135" s="403"/>
      <c r="H135" s="404"/>
      <c r="I135" s="404"/>
      <c r="J135" s="405"/>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3"/>
      <c r="E136" s="353"/>
      <c r="F136" s="9"/>
      <c r="G136" s="409"/>
      <c r="H136" s="409"/>
      <c r="I136" s="409"/>
      <c r="J136" s="409"/>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1" t="s">
        <v>25</v>
      </c>
      <c r="E137" s="402"/>
      <c r="F137" s="50"/>
      <c r="G137" s="403"/>
      <c r="H137" s="404"/>
      <c r="I137" s="404"/>
      <c r="J137" s="405"/>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398" t="str">
        <f>IF(OR($D$8="",$I$3=""),"","Click here to check required fields completion")</f>
        <v/>
      </c>
      <c r="C138" s="398"/>
      <c r="D138" s="398"/>
      <c r="E138" s="398"/>
      <c r="F138" s="398"/>
      <c r="G138" s="398"/>
      <c r="H138" s="398"/>
      <c r="I138" s="398"/>
      <c r="J138" s="398"/>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399" t="str">
        <f ca="1">OFFSET(L!$C$1,MATCH("General"&amp;"Cpy",L!$A:$A,0)-1,SL,,)</f>
        <v>© 2025 Responsible Minerals Initiative. All rights reserved.</v>
      </c>
      <c r="B139" s="400"/>
      <c r="C139" s="400"/>
      <c r="D139" s="400"/>
      <c r="E139" s="400"/>
      <c r="F139" s="400"/>
      <c r="G139" s="400"/>
      <c r="H139" s="400"/>
      <c r="I139" s="400"/>
      <c r="J139" s="400"/>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7"/>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7"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68"/>
    </row>
    <row r="189" spans="2:3" ht="17.649999999999999"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0A5A7BC9-5F74-4C5C-AF02-3B03A5EF2C80}"/>
    <hyperlink ref="D24" r:id="rId2" xr:uid="{0B001176-766D-44EA-9EC1-FDDB1504F7B6}"/>
    <hyperlink ref="G117" r:id="rId3" xr:uid="{E8ABFFF8-84BC-4EC3-AF50-1964644766EC}"/>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36"/>
  <sheetViews>
    <sheetView showGridLines="0" showZeros="0" topLeftCell="A2" zoomScale="70" zoomScaleNormal="70" workbookViewId="0">
      <pane ySplit="3" topLeftCell="A5" activePane="bottomLeft" state="frozen"/>
      <selection activeCell="B24" sqref="B24:J24"/>
      <selection pane="bottomLeft" activeCell="C21" sqref="C21"/>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3"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198"/>
      <c r="B1" s="137"/>
      <c r="C1" s="137"/>
      <c r="D1" s="137"/>
      <c r="E1" s="137"/>
      <c r="F1" s="137"/>
      <c r="G1" s="137"/>
      <c r="H1" s="137"/>
      <c r="I1" s="137"/>
      <c r="J1" s="137"/>
      <c r="K1" s="137"/>
      <c r="L1" s="137"/>
      <c r="M1" s="137"/>
      <c r="N1" s="137"/>
      <c r="O1" s="137"/>
      <c r="P1" s="137"/>
      <c r="Q1" s="138"/>
      <c r="R1" s="109"/>
      <c r="S1" s="109"/>
      <c r="T1" s="109"/>
      <c r="U1" s="16" t="s">
        <v>39</v>
      </c>
      <c r="AB1" s="310"/>
    </row>
    <row r="2" spans="1:34" s="16" customFormat="1" ht="27" customHeight="1">
      <c r="A2" s="199"/>
      <c r="B2" s="153" t="str">
        <f ca="1">OFFSET(L!$C$1,MATCH("Smelter List"&amp;ADDRESS(ROW(),COLUMN(),4),L!$A:$A,0)-1,SL,,)</f>
        <v>TO BEGIN:</v>
      </c>
      <c r="C2" s="142"/>
      <c r="D2" s="142"/>
      <c r="E2" s="142"/>
      <c r="F2" s="161"/>
      <c r="G2" s="161"/>
      <c r="H2" s="161"/>
      <c r="I2" s="282"/>
      <c r="J2" s="463" t="str">
        <f ca="1">OFFSET(L!$C$1,MATCH("Smelter List"&amp;ADDRESS(ROW(),COLUMN(),4),L!$A:$A,0)-1,SL,,)</f>
        <v>Link to "RMAP Conformant Smelter List"</v>
      </c>
      <c r="K2" s="464"/>
      <c r="L2" s="464"/>
      <c r="M2" s="464"/>
      <c r="N2" s="464"/>
      <c r="O2" s="464"/>
      <c r="P2" s="162"/>
      <c r="Q2" s="163"/>
      <c r="R2" s="164"/>
      <c r="S2" s="164"/>
      <c r="T2" s="164"/>
      <c r="AB2" s="310"/>
      <c r="AH2" s="130" t="s">
        <v>25</v>
      </c>
    </row>
    <row r="3" spans="1:34" s="16" customFormat="1" ht="249.4"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0"/>
      <c r="AH3" s="130" t="s">
        <v>22</v>
      </c>
    </row>
    <row r="4" spans="1:34" s="140" customFormat="1" ht="68.25" customHeight="1">
      <c r="A4" s="201"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1"/>
      <c r="AH4" s="130" t="s">
        <v>26</v>
      </c>
    </row>
    <row r="5" spans="1:34" s="170" customFormat="1" ht="51">
      <c r="A5" s="155"/>
      <c r="B5" s="302" t="s">
        <v>18641</v>
      </c>
      <c r="C5" s="152" t="s">
        <v>177</v>
      </c>
      <c r="D5" s="149"/>
      <c r="E5" s="149" t="str">
        <f ca="1">IF(ISERROR($V5),"",OFFSET('Smelter Look-up'!$D$4,$V5-4,0)&amp;"")</f>
        <v>CONGO, DEMOCRATIC REPUBLIC OF THE</v>
      </c>
      <c r="F5" s="149" t="str">
        <f ca="1">IF(ISERROR($V5),"",OFFSET('Smelter Look-up'!$E$4,$V5-4,0))</f>
        <v>CID004394</v>
      </c>
      <c r="G5" s="149" t="str">
        <f ca="1">IF(C5=$X$4,"Enter smelter details",IF(ISERROR($V5),"",OFFSET('Smelter Look-up'!$F$4,$V5-4,0)))</f>
        <v>RMI</v>
      </c>
      <c r="H5" s="204">
        <f ca="1">IF(ISERROR($V5),"",OFFSET('Smelter Look-up'!$G$4,$V5-4,0))</f>
        <v>0</v>
      </c>
      <c r="I5" s="205" t="str">
        <f ca="1">IF(ISERROR($V5),"",OFFSET('Smelter Look-up'!$H$4,$V5-4,0))</f>
        <v>Kolwezi</v>
      </c>
      <c r="J5" s="205" t="str">
        <f ca="1">IF(ISERROR($V5),"",OFFSET('Smelter Look-up'!$I$4,$V5-4,0))</f>
        <v>Lualaba</v>
      </c>
      <c r="K5" s="150"/>
      <c r="L5" s="150"/>
      <c r="M5" s="150"/>
      <c r="N5" s="150"/>
      <c r="O5" s="150"/>
      <c r="P5" s="207"/>
      <c r="Q5" s="151" t="s">
        <v>20087</v>
      </c>
      <c r="R5" s="149" t="str">
        <f ca="1">IF(ISERROR($V5),"",OFFSET('Smelter Look-up'!$C$4,$V5-4,0)&amp;"")</f>
        <v>Kamoto Copper Company</v>
      </c>
      <c r="S5" s="155" t="str">
        <f t="shared" ref="S5:S11" ca="1" si="0">IF(B5="","",IF(ISERROR(MATCH($E5,CL,0)),"Unknown",INDIRECT("'C'!$A$"&amp;MATCH($E5,CL,0)+1)))</f>
        <v>CD</v>
      </c>
      <c r="T5" s="155" t="str">
        <f ca="1">IF(B5="","",IF(ISERROR(MATCH($J5,SorP!$B$1:$B$6226,0)),"",INDIRECT("'SorP'!$A$"&amp;MATCH($S5&amp;$J5,SorP!C:C,0))))</f>
        <v>CD-LU</v>
      </c>
      <c r="U5" s="168"/>
      <c r="V5" s="169">
        <f>IF(C5="",NA(),MATCH($B5&amp;$C5,'Smelter Look-up'!$J:$J,0))</f>
        <v>212</v>
      </c>
      <c r="X5" s="170">
        <f t="shared" ref="X5:X11" ca="1" si="1">IF(AND(C5="Smelter not listed",OR(LEN(D5)=0,LEN(E5)=0)),1,0)</f>
        <v>0</v>
      </c>
      <c r="AB5" s="312" t="str">
        <f t="shared" ref="AB5:AB12" si="2">IF(C5="","",B5)</f>
        <v>Copper</v>
      </c>
    </row>
    <row r="6" spans="1:34" s="170" customFormat="1" ht="74.45" customHeight="1">
      <c r="A6" s="155"/>
      <c r="B6" s="302" t="s">
        <v>18641</v>
      </c>
      <c r="C6" s="152" t="s">
        <v>18648</v>
      </c>
      <c r="D6" s="149"/>
      <c r="E6" s="149" t="str">
        <f ca="1">IF(ISERROR($V6),"",OFFSET('Smelter Look-up'!$D$4,$V6-4,0)&amp;"")</f>
        <v>CHILE</v>
      </c>
      <c r="F6" s="149" t="str">
        <f ca="1">IF(ISERROR($V6),"",OFFSET('Smelter Look-up'!$E$4,$V6-4,0))</f>
        <v>CID004094</v>
      </c>
      <c r="G6" s="149" t="str">
        <f ca="1">IF(C6=$X$4,"Enter smelter details",IF(ISERROR($V6),"",OFFSET('Smelter Look-up'!$F$4,$V6-4,0)))</f>
        <v>RMI</v>
      </c>
      <c r="H6" s="204">
        <f ca="1">IF(ISERROR($V6),"",OFFSET('Smelter Look-up'!$G$4,$V6-4,0))</f>
        <v>0</v>
      </c>
      <c r="I6" s="205" t="str">
        <f ca="1">IF(ISERROR($V6),"",OFFSET('Smelter Look-up'!$H$4,$V6-4,0))</f>
        <v>María Elena</v>
      </c>
      <c r="J6" s="205" t="str">
        <f ca="1">IF(ISERROR($V6),"",OFFSET('Smelter Look-up'!$I$4,$V6-4,0))</f>
        <v>Antofagasta</v>
      </c>
      <c r="K6" s="150"/>
      <c r="L6" s="150"/>
      <c r="M6" s="150"/>
      <c r="N6" s="150"/>
      <c r="O6" s="150"/>
      <c r="P6" s="207"/>
      <c r="Q6" s="151" t="s">
        <v>20065</v>
      </c>
      <c r="R6" s="149" t="str">
        <f ca="1">IF(ISERROR($V6),"",OFFSET('Smelter Look-up'!$C$4,$V6-4,0)&amp;"")</f>
        <v>Antucoya</v>
      </c>
      <c r="S6" s="155" t="str">
        <f t="shared" ca="1" si="0"/>
        <v>CL</v>
      </c>
      <c r="T6" s="155" t="str">
        <f ca="1">IF(B6="","",IF(ISERROR(MATCH($J6,SorP!$B$1:$B$6226,0)),"",INDIRECT("'SorP'!$A$"&amp;MATCH($S6&amp;$J6,SorP!C:C,0))))</f>
        <v>CL-AN</v>
      </c>
      <c r="U6" s="168"/>
      <c r="V6" s="169">
        <f>IF(C6="",NA(),MATCH($B6&amp;$C6,'Smelter Look-up'!$J:$J,0))</f>
        <v>176</v>
      </c>
      <c r="X6" s="170">
        <f t="shared" ca="1" si="1"/>
        <v>0</v>
      </c>
      <c r="AB6" s="312" t="str">
        <f t="shared" si="2"/>
        <v>Copper</v>
      </c>
    </row>
    <row r="7" spans="1:34" s="170" customFormat="1" ht="79.900000000000006" customHeight="1">
      <c r="A7" s="155"/>
      <c r="B7" s="302" t="s">
        <v>18641</v>
      </c>
      <c r="C7" s="152" t="s">
        <v>18657</v>
      </c>
      <c r="D7" s="149"/>
      <c r="E7" s="149" t="str">
        <f ca="1">IF(ISERROR($V7),"",OFFSET('Smelter Look-up'!$D$4,$V7-4,0)&amp;"")</f>
        <v>BELGIUM</v>
      </c>
      <c r="F7" s="149" t="str">
        <f ca="1">IF(ISERROR($V7),"",OFFSET('Smelter Look-up'!$E$4,$V7-4,0))</f>
        <v>CID004080</v>
      </c>
      <c r="G7" s="149" t="str">
        <f ca="1">IF(C7=$X$4,"Enter smelter details",IF(ISERROR($V7),"",OFFSET('Smelter Look-up'!$F$4,$V7-4,0)))</f>
        <v>RMI</v>
      </c>
      <c r="H7" s="204">
        <f ca="1">IF(ISERROR($V7),"",OFFSET('Smelter Look-up'!$G$4,$V7-4,0))</f>
        <v>0</v>
      </c>
      <c r="I7" s="205" t="str">
        <f ca="1">IF(ISERROR($V7),"",OFFSET('Smelter Look-up'!$H$4,$V7-4,0))</f>
        <v>Olen</v>
      </c>
      <c r="J7" s="205" t="str">
        <f ca="1">IF(ISERROR($V7),"",OFFSET('Smelter Look-up'!$I$4,$V7-4,0))</f>
        <v>Antwerpen</v>
      </c>
      <c r="K7" s="150"/>
      <c r="L7" s="150"/>
      <c r="M7" s="150"/>
      <c r="N7" s="150" t="s">
        <v>20064</v>
      </c>
      <c r="O7" s="150" t="s">
        <v>20064</v>
      </c>
      <c r="P7" s="207" t="s">
        <v>25</v>
      </c>
      <c r="Q7" s="151" t="s">
        <v>20067</v>
      </c>
      <c r="R7" s="149" t="str">
        <f ca="1">IF(ISERROR($V7),"",OFFSET('Smelter Look-up'!$C$4,$V7-4,0)&amp;"")</f>
        <v>Aurubis Olen nv</v>
      </c>
      <c r="S7" s="155" t="str">
        <f t="shared" ca="1" si="0"/>
        <v>BE</v>
      </c>
      <c r="T7" s="155" t="str">
        <f ca="1">IF(B7="","",IF(ISERROR(MATCH($J7,SorP!$B$1:$B$6226,0)),"",INDIRECT("'SorP'!$A$"&amp;MATCH($S7&amp;$J7,SorP!C:C,0))))</f>
        <v>BE-VAN</v>
      </c>
      <c r="U7" s="168"/>
      <c r="V7" s="169">
        <f>IF(C7="",NA(),MATCH($B7&amp;$C7,'Smelter Look-up'!$J:$J,0))</f>
        <v>181</v>
      </c>
      <c r="X7" s="170">
        <f t="shared" ca="1" si="1"/>
        <v>0</v>
      </c>
      <c r="AB7" s="312" t="str">
        <f t="shared" si="2"/>
        <v>Copper</v>
      </c>
    </row>
    <row r="8" spans="1:34" s="170" customFormat="1" ht="40.15" customHeight="1">
      <c r="A8" s="155"/>
      <c r="B8" s="302" t="s">
        <v>18641</v>
      </c>
      <c r="C8" s="152" t="s">
        <v>115</v>
      </c>
      <c r="D8" s="149"/>
      <c r="E8" s="149" t="str">
        <f ca="1">IF(ISERROR($V8),"",OFFSET('Smelter Look-up'!$D$4,$V8-4,0)&amp;"")</f>
        <v>NORWAY</v>
      </c>
      <c r="F8" s="149" t="str">
        <f ca="1">IF(ISERROR($V8),"",OFFSET('Smelter Look-up'!$E$4,$V8-4,0))</f>
        <v>CID004288</v>
      </c>
      <c r="G8" s="149" t="str">
        <f ca="1">IF(C8=$X$4,"Enter smelter details",IF(ISERROR($V8),"",OFFSET('Smelter Look-up'!$F$4,$V8-4,0)))</f>
        <v>RMI</v>
      </c>
      <c r="H8" s="204">
        <f ca="1">IF(ISERROR($V8),"",OFFSET('Smelter Look-up'!$G$4,$V8-4,0))</f>
        <v>0</v>
      </c>
      <c r="I8" s="205" t="str">
        <f ca="1">IF(ISERROR($V8),"",OFFSET('Smelter Look-up'!$H$4,$V8-4,0))</f>
        <v>Kristiansand</v>
      </c>
      <c r="J8" s="205" t="str">
        <f ca="1">IF(ISERROR($V8),"",OFFSET('Smelter Look-up'!$I$4,$V8-4,0))</f>
        <v>Agder</v>
      </c>
      <c r="K8" s="150"/>
      <c r="L8" s="150"/>
      <c r="M8" s="150"/>
      <c r="N8" s="150"/>
      <c r="O8" s="150"/>
      <c r="P8" s="207"/>
      <c r="Q8" s="151" t="s">
        <v>20068</v>
      </c>
      <c r="R8" s="149" t="str">
        <f ca="1">IF(ISERROR($V8),"",OFFSET('Smelter Look-up'!$C$4,$V8-4,0)&amp;"")</f>
        <v>Glencore Nikkelverk Refinery</v>
      </c>
      <c r="S8" s="155" t="str">
        <f t="shared" ca="1" si="0"/>
        <v>NO</v>
      </c>
      <c r="T8" s="155" t="str">
        <f ca="1">IF(B8="","",IF(ISERROR(MATCH($J8,SorP!$B$1:$B$6226,0)),"",INDIRECT("'SorP'!$A$"&amp;MATCH($S8&amp;$J8,SorP!C:C,0))))</f>
        <v>NO-42</v>
      </c>
      <c r="U8" s="168"/>
      <c r="V8" s="169">
        <f>IF(C8="",NA(),MATCH($B8&amp;$C8,'Smelter Look-up'!$J:$J,0))</f>
        <v>204</v>
      </c>
      <c r="X8" s="170">
        <f t="shared" ca="1" si="1"/>
        <v>0</v>
      </c>
      <c r="AB8" s="312" t="str">
        <f t="shared" si="2"/>
        <v>Copper</v>
      </c>
    </row>
    <row r="9" spans="1:34" s="170" customFormat="1" ht="76.5">
      <c r="A9" s="155"/>
      <c r="B9" s="302" t="s">
        <v>18641</v>
      </c>
      <c r="C9" s="152" t="s">
        <v>18655</v>
      </c>
      <c r="D9" s="149"/>
      <c r="E9" s="149" t="str">
        <f ca="1">IF(ISERROR($V9),"",OFFSET('Smelter Look-up'!$D$4,$V9-4,0)&amp;"")</f>
        <v>GERMANY</v>
      </c>
      <c r="F9" s="149" t="str">
        <f ca="1">IF(ISERROR($V9),"",OFFSET('Smelter Look-up'!$E$4,$V9-4,0))</f>
        <v>CID004220</v>
      </c>
      <c r="G9" s="149" t="str">
        <f ca="1">IF(C9=$X$4,"Enter smelter details",IF(ISERROR($V9),"",OFFSET('Smelter Look-up'!$F$4,$V9-4,0)))</f>
        <v>RMI</v>
      </c>
      <c r="H9" s="204">
        <f ca="1">IF(ISERROR($V9),"",OFFSET('Smelter Look-up'!$G$4,$V9-4,0))</f>
        <v>0</v>
      </c>
      <c r="I9" s="205" t="str">
        <f ca="1">IF(ISERROR($V9),"",OFFSET('Smelter Look-up'!$H$4,$V9-4,0))</f>
        <v>Hamburg</v>
      </c>
      <c r="J9" s="205" t="str">
        <f ca="1">IF(ISERROR($V9),"",OFFSET('Smelter Look-up'!$I$4,$V9-4,0))</f>
        <v>Hamburg</v>
      </c>
      <c r="K9" s="150"/>
      <c r="L9" s="150"/>
      <c r="M9" s="150"/>
      <c r="N9" s="150" t="s">
        <v>20064</v>
      </c>
      <c r="O9" s="150" t="s">
        <v>20064</v>
      </c>
      <c r="P9" s="207" t="s">
        <v>25</v>
      </c>
      <c r="Q9" s="151" t="s">
        <v>20069</v>
      </c>
      <c r="R9" s="149" t="str">
        <f ca="1">IF(ISERROR($V9),"",OFFSET('Smelter Look-up'!$C$4,$V9-4,0)&amp;"")</f>
        <v>Aurubis Hamburg AG</v>
      </c>
      <c r="S9" s="155" t="str">
        <f t="shared" ca="1" si="0"/>
        <v>DE</v>
      </c>
      <c r="T9" s="155" t="str">
        <f ca="1">IF(B9="","",IF(ISERROR(MATCH($J9,SorP!$B$1:$B$6226,0)),"",INDIRECT("'SorP'!$A$"&amp;MATCH($S9&amp;$J9,SorP!C:C,0))))</f>
        <v>DE-HH</v>
      </c>
      <c r="U9" s="168"/>
      <c r="V9" s="169">
        <f>IF(C9="",NA(),MATCH($B9&amp;$C9,'Smelter Look-up'!$J:$J,0))</f>
        <v>180</v>
      </c>
      <c r="X9" s="170">
        <f t="shared" ca="1" si="1"/>
        <v>0</v>
      </c>
      <c r="AB9" s="312" t="str">
        <f t="shared" si="2"/>
        <v>Copper</v>
      </c>
    </row>
    <row r="10" spans="1:34" s="170" customFormat="1" ht="80.25" customHeight="1">
      <c r="A10" s="155"/>
      <c r="B10" s="302" t="s">
        <v>18641</v>
      </c>
      <c r="C10" s="152" t="s">
        <v>18707</v>
      </c>
      <c r="D10" s="149"/>
      <c r="E10" s="149" t="str">
        <f ca="1">IF(ISERROR($V10),"",OFFSET('Smelter Look-up'!$D$4,$V10-4,0)&amp;"")</f>
        <v>POLAND</v>
      </c>
      <c r="F10" s="149" t="str">
        <f ca="1">IF(ISERROR($V10),"",OFFSET('Smelter Look-up'!$E$4,$V10-4,0))</f>
        <v>CID004463</v>
      </c>
      <c r="G10" s="149" t="str">
        <f ca="1">IF(C10=$X$4,"Enter smelter details",IF(ISERROR($V10),"",OFFSET('Smelter Look-up'!$F$4,$V10-4,0)))</f>
        <v>RMI</v>
      </c>
      <c r="H10" s="204">
        <f ca="1">IF(ISERROR($V10),"",OFFSET('Smelter Look-up'!$G$4,$V10-4,0))</f>
        <v>0</v>
      </c>
      <c r="I10" s="205" t="str">
        <f ca="1">IF(ISERROR($V10),"",OFFSET('Smelter Look-up'!$H$4,$V10-4,0))</f>
        <v>Legnica</v>
      </c>
      <c r="J10" s="205" t="str">
        <f ca="1">IF(ISERROR($V10),"",OFFSET('Smelter Look-up'!$I$4,$V10-4,0))</f>
        <v>Dolnośląskie</v>
      </c>
      <c r="K10" s="150"/>
      <c r="L10" s="150"/>
      <c r="M10" s="150"/>
      <c r="N10" s="150"/>
      <c r="O10" s="150"/>
      <c r="P10" s="207"/>
      <c r="Q10" s="151" t="s">
        <v>20066</v>
      </c>
      <c r="R10" s="149" t="str">
        <f ca="1">IF(ISERROR($V10),"",OFFSET('Smelter Look-up'!$C$4,$V10-4,0)&amp;"")</f>
        <v>KGHM Polska Miedz S.A. Oddzial Huta Miedzi, Legnica</v>
      </c>
      <c r="S10" s="155" t="str">
        <f t="shared" ca="1" si="0"/>
        <v>PL</v>
      </c>
      <c r="T10" s="155" t="str">
        <f ca="1">IF(B10="","",IF(ISERROR(MATCH($J10,SorP!$B$1:$B$6226,0)),"",INDIRECT("'SorP'!$A$"&amp;MATCH($S10&amp;$J10,SorP!C:C,0))))</f>
        <v>PL-02</v>
      </c>
      <c r="U10" s="168"/>
      <c r="V10" s="169">
        <f>IF(C10="",NA(),MATCH($B10&amp;$C10,'Smelter Look-up'!$J:$J,0))</f>
        <v>216</v>
      </c>
      <c r="X10" s="170">
        <f t="shared" ca="1" si="1"/>
        <v>0</v>
      </c>
      <c r="AB10" s="312" t="str">
        <f t="shared" si="2"/>
        <v>Copper</v>
      </c>
    </row>
    <row r="11" spans="1:34" s="170" customFormat="1" ht="63.75">
      <c r="A11" s="155"/>
      <c r="B11" s="302" t="s">
        <v>18641</v>
      </c>
      <c r="C11" s="152" t="s">
        <v>273</v>
      </c>
      <c r="D11" s="149"/>
      <c r="E11" s="149" t="str">
        <f ca="1">IF(ISERROR($V11),"",OFFSET('Smelter Look-up'!$D$4,$V11-4,0)&amp;"")</f>
        <v>CONGO, DEMOCRATIC REPUBLIC OF THE</v>
      </c>
      <c r="F11" s="149" t="str">
        <f ca="1">IF(ISERROR($V11),"",OFFSET('Smelter Look-up'!$E$4,$V11-4,0))</f>
        <v>CID003795</v>
      </c>
      <c r="G11" s="149" t="str">
        <f ca="1">IF(C11=$X$4,"Enter smelter details",IF(ISERROR($V11),"",OFFSET('Smelter Look-up'!$F$4,$V11-4,0)))</f>
        <v>RMI</v>
      </c>
      <c r="H11" s="204">
        <f ca="1">IF(ISERROR($V11),"",OFFSET('Smelter Look-up'!$G$4,$V11-4,0))</f>
        <v>0</v>
      </c>
      <c r="I11" s="205" t="str">
        <f ca="1">IF(ISERROR($V11),"",OFFSET('Smelter Look-up'!$H$4,$V11-4,0))</f>
        <v>Tenke and Fungurume Town</v>
      </c>
      <c r="J11" s="205" t="str">
        <f ca="1">IF(ISERROR($V11),"",OFFSET('Smelter Look-up'!$I$4,$V11-4,0))</f>
        <v>Lualaba</v>
      </c>
      <c r="K11" s="150"/>
      <c r="L11" s="150"/>
      <c r="M11" s="150"/>
      <c r="N11" s="150"/>
      <c r="O11" s="150"/>
      <c r="P11" s="207"/>
      <c r="Q11" s="151" t="s">
        <v>20087</v>
      </c>
      <c r="R11" s="149" t="str">
        <f ca="1">IF(ISERROR($V11),"",OFFSET('Smelter Look-up'!$C$4,$V11-4,0)&amp;"")</f>
        <v>Tenke Fungurume Mining SA</v>
      </c>
      <c r="S11" s="155" t="str">
        <f t="shared" ca="1" si="0"/>
        <v>CD</v>
      </c>
      <c r="T11" s="155" t="str">
        <f ca="1">IF(B11="","",IF(ISERROR(MATCH($J11,SorP!$B$1:$B$6226,0)),"",INDIRECT("'SorP'!$A$"&amp;MATCH($S11&amp;$J11,SorP!C:C,0))))</f>
        <v>CD-LU</v>
      </c>
      <c r="U11" s="168"/>
      <c r="V11" s="169">
        <f>IF(C11="",NA(),MATCH($B11&amp;$C11,'Smelter Look-up'!$J:$J,0))</f>
        <v>266</v>
      </c>
      <c r="X11" s="170">
        <f t="shared" ca="1" si="1"/>
        <v>0</v>
      </c>
      <c r="AB11" s="312" t="str">
        <f t="shared" si="2"/>
        <v>Copper</v>
      </c>
    </row>
    <row r="12" spans="1:34" s="170" customFormat="1" ht="20.25">
      <c r="A12" s="155"/>
      <c r="B12" s="302" t="s">
        <v>18641</v>
      </c>
      <c r="C12" s="152" t="s">
        <v>308</v>
      </c>
      <c r="D12" s="149" t="s">
        <v>20070</v>
      </c>
      <c r="E12" s="149" t="s">
        <v>1337</v>
      </c>
      <c r="F12" s="149">
        <f ca="1">IF(ISERROR($V12),"",OFFSET('Smelter Look-up'!$E$4,$V12-4,0))</f>
        <v>0</v>
      </c>
      <c r="G12" s="149" t="s">
        <v>20078</v>
      </c>
      <c r="H12" s="204">
        <f ca="1">IF(ISERROR($V12),"",OFFSET('Smelter Look-up'!$G$4,$V12-4,0))</f>
        <v>0</v>
      </c>
      <c r="I12" s="205">
        <f ca="1">IF(ISERROR($V12),"",OFFSET('Smelter Look-up'!$H$4,$V12-4,0))</f>
        <v>0</v>
      </c>
      <c r="J12" s="205">
        <f ca="1">IF(ISERROR($V12),"",OFFSET('Smelter Look-up'!$I$4,$V12-4,0))</f>
        <v>0</v>
      </c>
      <c r="K12" s="150"/>
      <c r="L12" s="150"/>
      <c r="M12" s="150"/>
      <c r="N12" s="150" t="s">
        <v>20064</v>
      </c>
      <c r="O12" s="150" t="s">
        <v>20064</v>
      </c>
      <c r="P12" s="207" t="s">
        <v>25</v>
      </c>
      <c r="Q12" s="151"/>
      <c r="R12" s="149" t="str">
        <f ca="1">IF(ISERROR($V12),"",OFFSET('Smelter Look-up'!$C$4,$V12-4,0)&amp;"")</f>
        <v/>
      </c>
      <c r="S12" s="155" t="str">
        <f t="shared" ref="S12:S58" ca="1" si="3">IF(B12="","",IF(ISERROR(MATCH($E12,CL,0)),"Unknown",INDIRECT("'C'!$A$"&amp;MATCH($E12,CL,0)+1)))</f>
        <v>AT</v>
      </c>
      <c r="T12" s="155" t="str">
        <f ca="1">IF(B12="","",IF(ISERROR(MATCH($J12,SorP!$B$1:$B$6226,0)),"",INDIRECT("'SorP'!$A$"&amp;MATCH($S12&amp;$J12,SorP!C:C,0))))</f>
        <v/>
      </c>
      <c r="U12" s="168"/>
      <c r="V12" s="169">
        <f>IF(C12="",NA(),MATCH($B12&amp;$C12,'Smelter Look-up'!$J:$J,0))</f>
        <v>274</v>
      </c>
      <c r="X12" s="170">
        <f t="shared" ref="X12:X57" si="4">IF(AND(C12="Smelter not listed",OR(LEN(D12)=0,LEN(E12)=0)),1,0)</f>
        <v>0</v>
      </c>
      <c r="AB12" s="312" t="str">
        <f t="shared" si="2"/>
        <v>Copper</v>
      </c>
    </row>
    <row r="13" spans="1:34" s="170" customFormat="1" ht="20.25">
      <c r="A13" s="155"/>
      <c r="B13" s="302" t="s">
        <v>18641</v>
      </c>
      <c r="C13" s="152" t="s">
        <v>308</v>
      </c>
      <c r="D13" s="149" t="s">
        <v>20071</v>
      </c>
      <c r="E13" s="149" t="s">
        <v>277</v>
      </c>
      <c r="F13" s="149"/>
      <c r="G13" s="149" t="s">
        <v>20078</v>
      </c>
      <c r="H13" s="204">
        <f ca="1">IF(ISERROR($V13),"",OFFSET('Smelter Look-up'!$G$4,$V13-4,0))</f>
        <v>0</v>
      </c>
      <c r="I13" s="205">
        <f ca="1">IF(ISERROR($V13),"",OFFSET('Smelter Look-up'!$H$4,$V13-4,0))</f>
        <v>0</v>
      </c>
      <c r="J13" s="205">
        <f ca="1">IF(ISERROR($V13),"",OFFSET('Smelter Look-up'!$I$4,$V13-4,0))</f>
        <v>0</v>
      </c>
      <c r="K13" s="150"/>
      <c r="L13" s="150"/>
      <c r="M13" s="150"/>
      <c r="N13" s="150" t="s">
        <v>20064</v>
      </c>
      <c r="O13" s="150" t="s">
        <v>20064</v>
      </c>
      <c r="P13" s="207" t="s">
        <v>25</v>
      </c>
      <c r="Q13" s="151"/>
      <c r="R13" s="149" t="str">
        <f ca="1">IF(ISERROR($V13),"",OFFSET('Smelter Look-up'!$C$4,$V13-4,0)&amp;"")</f>
        <v/>
      </c>
      <c r="S13" s="155" t="str">
        <f t="shared" ca="1" si="3"/>
        <v>BE</v>
      </c>
      <c r="T13" s="155" t="str">
        <f ca="1">IF(B13="","",IF(ISERROR(MATCH($J13,SorP!$B$1:$B$6226,0)),"",INDIRECT("'SorP'!$A$"&amp;MATCH($S13&amp;$J13,SorP!C:C,0))))</f>
        <v/>
      </c>
      <c r="U13" s="168"/>
      <c r="V13" s="169">
        <f>IF(C13="",NA(),MATCH($B13&amp;$C13,'Smelter Look-up'!$J:$J,0))</f>
        <v>274</v>
      </c>
      <c r="X13" s="170">
        <f t="shared" si="4"/>
        <v>0</v>
      </c>
      <c r="AB13" s="312" t="str">
        <f t="shared" ref="AB13:AB64" si="5">IF(C13="","",B13)</f>
        <v>Copper</v>
      </c>
    </row>
    <row r="14" spans="1:34" s="170" customFormat="1" ht="40.15" customHeight="1">
      <c r="A14" s="155"/>
      <c r="B14" s="302" t="s">
        <v>18641</v>
      </c>
      <c r="C14" s="152" t="s">
        <v>308</v>
      </c>
      <c r="D14" s="149" t="s">
        <v>20072</v>
      </c>
      <c r="E14" s="149" t="s">
        <v>1530</v>
      </c>
      <c r="F14" s="149"/>
      <c r="G14" s="149"/>
      <c r="H14" s="204">
        <f ca="1">IF(ISERROR($V14),"",OFFSET('Smelter Look-up'!$G$4,$V14-4,0))</f>
        <v>0</v>
      </c>
      <c r="I14" s="205" t="s">
        <v>20073</v>
      </c>
      <c r="J14" s="205" t="s">
        <v>20074</v>
      </c>
      <c r="K14" s="150"/>
      <c r="L14" s="150"/>
      <c r="M14" s="150"/>
      <c r="N14" s="150" t="s">
        <v>20075</v>
      </c>
      <c r="O14" s="150" t="s">
        <v>20076</v>
      </c>
      <c r="P14" s="207"/>
      <c r="Q14" s="151" t="s">
        <v>20068</v>
      </c>
      <c r="R14" s="149" t="str">
        <f ca="1">IF(ISERROR($V14),"",OFFSET('Smelter Look-up'!$C$4,$V14-4,0)&amp;"")</f>
        <v/>
      </c>
      <c r="S14" s="155" t="str">
        <f t="shared" ca="1" si="3"/>
        <v>KZ</v>
      </c>
      <c r="T14" s="155" t="str">
        <f ca="1">IF(B14="","",IF(ISERROR(MATCH($J14,SorP!$B$1:$B$6226,0)),"",INDIRECT("'SorP'!$A$"&amp;MATCH($S14&amp;$J14,SorP!C:C,0))))</f>
        <v/>
      </c>
      <c r="U14" s="168"/>
      <c r="V14" s="169">
        <f>IF(C14="",NA(),MATCH($B14&amp;$C14,'Smelter Look-up'!$J:$J,0))</f>
        <v>274</v>
      </c>
      <c r="X14" s="170">
        <f t="shared" si="4"/>
        <v>0</v>
      </c>
      <c r="AB14" s="312" t="str">
        <f t="shared" si="5"/>
        <v>Copper</v>
      </c>
    </row>
    <row r="15" spans="1:34" s="170" customFormat="1" ht="42.75" customHeight="1">
      <c r="A15" s="155"/>
      <c r="B15" s="302" t="s">
        <v>18641</v>
      </c>
      <c r="C15" s="152" t="s">
        <v>308</v>
      </c>
      <c r="D15" s="149" t="s">
        <v>20082</v>
      </c>
      <c r="E15" s="149" t="s">
        <v>60</v>
      </c>
      <c r="F15" s="149">
        <f ca="1">IF(ISERROR($V15),"",OFFSET('Smelter Look-up'!$E$4,$V15-4,0))</f>
        <v>0</v>
      </c>
      <c r="G15" s="149"/>
      <c r="H15" s="204">
        <f ca="1">IF(ISERROR($V15),"",OFFSET('Smelter Look-up'!$G$4,$V15-4,0))</f>
        <v>0</v>
      </c>
      <c r="I15" s="205">
        <f ca="1">IF(ISERROR($V15),"",OFFSET('Smelter Look-up'!$H$4,$V15-4,0))</f>
        <v>0</v>
      </c>
      <c r="J15" s="205">
        <f ca="1">IF(ISERROR($V15),"",OFFSET('Smelter Look-up'!$I$4,$V15-4,0))</f>
        <v>0</v>
      </c>
      <c r="K15" s="150"/>
      <c r="L15" s="150"/>
      <c r="M15" s="150"/>
      <c r="N15" s="150"/>
      <c r="O15" s="150"/>
      <c r="P15" s="207"/>
      <c r="Q15" s="151" t="s">
        <v>20085</v>
      </c>
      <c r="R15" s="149" t="str">
        <f ca="1">IF(ISERROR($V15),"",OFFSET('Smelter Look-up'!$C$4,$V15-4,0)&amp;"")</f>
        <v/>
      </c>
      <c r="S15" s="155" t="str">
        <f t="shared" ca="1" si="3"/>
        <v>CD</v>
      </c>
      <c r="T15" s="155" t="str">
        <f ca="1">IF(B15="","",IF(ISERROR(MATCH($J15,SorP!$B$1:$B$6226,0)),"",INDIRECT("'SorP'!$A$"&amp;MATCH($S15&amp;$J15,SorP!C:C,0))))</f>
        <v/>
      </c>
      <c r="U15" s="168"/>
      <c r="V15" s="169">
        <f>IF(C15="",NA(),MATCH($B15&amp;$C15,'Smelter Look-up'!$J:$J,0))</f>
        <v>274</v>
      </c>
      <c r="X15" s="170">
        <f t="shared" si="4"/>
        <v>0</v>
      </c>
      <c r="AB15" s="312" t="str">
        <f t="shared" si="5"/>
        <v>Copper</v>
      </c>
    </row>
    <row r="16" spans="1:34" s="170" customFormat="1" ht="33.6" customHeight="1">
      <c r="A16" s="155"/>
      <c r="B16" s="302" t="s">
        <v>18641</v>
      </c>
      <c r="C16" s="152" t="s">
        <v>308</v>
      </c>
      <c r="D16" s="149" t="s">
        <v>20083</v>
      </c>
      <c r="E16" s="149" t="s">
        <v>60</v>
      </c>
      <c r="F16" s="149">
        <f ca="1">IF(ISERROR($V16),"",OFFSET('Smelter Look-up'!$E$4,$V16-4,0))</f>
        <v>0</v>
      </c>
      <c r="G16" s="149"/>
      <c r="H16" s="204">
        <f ca="1">IF(ISERROR($V16),"",OFFSET('Smelter Look-up'!$G$4,$V16-4,0))</f>
        <v>0</v>
      </c>
      <c r="I16" s="205"/>
      <c r="J16" s="205"/>
      <c r="K16" s="150"/>
      <c r="L16" s="150"/>
      <c r="M16" s="150"/>
      <c r="N16" s="150"/>
      <c r="O16" s="150"/>
      <c r="P16" s="207"/>
      <c r="Q16" s="151" t="s">
        <v>20086</v>
      </c>
      <c r="R16" s="149" t="str">
        <f ca="1">IF(ISERROR($V16),"",OFFSET('Smelter Look-up'!$C$4,$V16-4,0)&amp;"")</f>
        <v/>
      </c>
      <c r="S16" s="155" t="str">
        <f t="shared" ca="1" si="3"/>
        <v>CD</v>
      </c>
      <c r="T16" s="155" t="str">
        <f ca="1">IF(B16="","",IF(ISERROR(MATCH($J16,SorP!$B$1:$B$6226,0)),"",INDIRECT("'SorP'!$A$"&amp;MATCH($S16&amp;$J16,SorP!C:C,0))))</f>
        <v/>
      </c>
      <c r="U16" s="168"/>
      <c r="V16" s="169">
        <f>IF(C16="",NA(),MATCH($B16&amp;$C16,'Smelter Look-up'!$J:$J,0))</f>
        <v>274</v>
      </c>
      <c r="X16" s="170">
        <f t="shared" si="4"/>
        <v>0</v>
      </c>
      <c r="AB16" s="312" t="str">
        <f t="shared" si="5"/>
        <v>Copper</v>
      </c>
    </row>
    <row r="17" spans="1:28" s="170" customFormat="1" ht="33.6" customHeight="1">
      <c r="A17" s="155"/>
      <c r="B17" s="302" t="s">
        <v>18641</v>
      </c>
      <c r="C17" s="152" t="s">
        <v>308</v>
      </c>
      <c r="D17" s="149" t="s">
        <v>20084</v>
      </c>
      <c r="E17" s="149" t="s">
        <v>60</v>
      </c>
      <c r="F17" s="149">
        <f ca="1">IF(ISERROR($V17),"",OFFSET('Smelter Look-up'!$E$4,$V17-4,0))</f>
        <v>0</v>
      </c>
      <c r="G17" s="149"/>
      <c r="H17" s="204">
        <f ca="1">IF(ISERROR($V17),"",OFFSET('Smelter Look-up'!$G$4,$V17-4,0))</f>
        <v>0</v>
      </c>
      <c r="I17" s="205">
        <f ca="1">IF(ISERROR($V17),"",OFFSET('Smelter Look-up'!$H$4,$V17-4,0))</f>
        <v>0</v>
      </c>
      <c r="J17" s="205">
        <f ca="1">IF(ISERROR($V17),"",OFFSET('Smelter Look-up'!$I$4,$V17-4,0))</f>
        <v>0</v>
      </c>
      <c r="K17" s="150"/>
      <c r="L17" s="150"/>
      <c r="M17" s="150"/>
      <c r="N17" s="150"/>
      <c r="O17" s="150"/>
      <c r="P17" s="207"/>
      <c r="Q17" s="151" t="s">
        <v>20086</v>
      </c>
      <c r="R17" s="149" t="str">
        <f ca="1">IF(ISERROR($V17),"",OFFSET('Smelter Look-up'!$C$4,$V17-4,0)&amp;"")</f>
        <v/>
      </c>
      <c r="S17" s="155" t="str">
        <f t="shared" ca="1" si="3"/>
        <v>CD</v>
      </c>
      <c r="T17" s="155" t="str">
        <f ca="1">IF(B17="","",IF(ISERROR(MATCH($J17,SorP!$B$1:$B$6226,0)),"",INDIRECT("'SorP'!$A$"&amp;MATCH($S17&amp;$J17,SorP!C:C,0))))</f>
        <v/>
      </c>
      <c r="U17" s="168"/>
      <c r="V17" s="169">
        <f>IF(C17="",NA(),MATCH($B17&amp;$C17,'Smelter Look-up'!$J:$J,0))</f>
        <v>274</v>
      </c>
      <c r="X17" s="170">
        <f t="shared" si="4"/>
        <v>0</v>
      </c>
      <c r="AB17" s="312" t="str">
        <f t="shared" si="5"/>
        <v>Copper</v>
      </c>
    </row>
    <row r="18" spans="1:28" s="170" customFormat="1" ht="45.6" customHeight="1">
      <c r="A18" s="155"/>
      <c r="B18" s="302" t="s">
        <v>18642</v>
      </c>
      <c r="C18" s="152" t="s">
        <v>18699</v>
      </c>
      <c r="D18" s="149"/>
      <c r="E18" s="149" t="str">
        <f ca="1">IF(ISERROR($V18),"",OFFSET('Smelter Look-up'!$D$4,$V18-4,0)&amp;"")</f>
        <v>SOUTH AFRICA</v>
      </c>
      <c r="F18" s="149" t="str">
        <f ca="1">IF(ISERROR($V18),"",OFFSET('Smelter Look-up'!$E$4,$V18-4,0))</f>
        <v>CID004612</v>
      </c>
      <c r="G18" s="149" t="str">
        <f ca="1">IF(C18=$X$4,"Enter smelter details",IF(ISERROR($V18),"",OFFSET('Smelter Look-up'!$F$4,$V18-4,0)))</f>
        <v>RMI</v>
      </c>
      <c r="H18" s="204">
        <f ca="1">IF(ISERROR($V18),"",OFFSET('Smelter Look-up'!$G$4,$V18-4,0))</f>
        <v>0</v>
      </c>
      <c r="I18" s="205" t="str">
        <f ca="1">IF(ISERROR($V18),"",OFFSET('Smelter Look-up'!$H$4,$V18-4,0))</f>
        <v>Rustenburg</v>
      </c>
      <c r="J18" s="205" t="str">
        <f ca="1">IF(ISERROR($V18),"",OFFSET('Smelter Look-up'!$I$4,$V18-4,0))</f>
        <v>North-West</v>
      </c>
      <c r="K18" s="150"/>
      <c r="L18" s="150"/>
      <c r="M18" s="150"/>
      <c r="N18" s="150"/>
      <c r="O18" s="150"/>
      <c r="P18" s="207"/>
      <c r="Q18" s="151" t="s">
        <v>20087</v>
      </c>
      <c r="R18" s="149" t="str">
        <f ca="1">IF(ISERROR($V18),"",OFFSET('Smelter Look-up'!$C$4,$V18-4,0)&amp;"")</f>
        <v>Impala Platinum - Rustenburg Smelter</v>
      </c>
      <c r="S18" s="155" t="str">
        <f t="shared" ca="1" si="3"/>
        <v>ZA</v>
      </c>
      <c r="T18" s="155" t="str">
        <f ca="1">IF(B18="","",IF(ISERROR(MATCH($J18,SorP!$B$1:$B$6226,0)),"",INDIRECT("'SorP'!$A$"&amp;MATCH($S18&amp;$J18,SorP!C:C,0))))</f>
        <v>ZA-NW</v>
      </c>
      <c r="U18" s="168"/>
      <c r="V18" s="169">
        <f>IF(C18="",NA(),MATCH($B18&amp;$C18,'Smelter Look-up'!$J:$J,0))</f>
        <v>398</v>
      </c>
      <c r="X18" s="170">
        <f t="shared" ca="1" si="4"/>
        <v>0</v>
      </c>
      <c r="AB18" s="312" t="str">
        <f t="shared" si="5"/>
        <v>Nickel</v>
      </c>
    </row>
    <row r="19" spans="1:28" s="170" customFormat="1" ht="20.25">
      <c r="A19" s="155"/>
      <c r="B19" s="302" t="s">
        <v>18642</v>
      </c>
      <c r="C19" s="152" t="s">
        <v>308</v>
      </c>
      <c r="D19" s="149" t="s">
        <v>20077</v>
      </c>
      <c r="E19" s="149" t="s">
        <v>1469</v>
      </c>
      <c r="F19" s="149">
        <f ca="1">IF(ISERROR($V19),"",OFFSET('Smelter Look-up'!$E$4,$V19-4,0))</f>
        <v>0</v>
      </c>
      <c r="G19" s="149" t="s">
        <v>20078</v>
      </c>
      <c r="H19" s="204">
        <f ca="1">IF(ISERROR($V19),"",OFFSET('Smelter Look-up'!$G$4,$V19-4,0))</f>
        <v>0</v>
      </c>
      <c r="I19" s="205" t="s">
        <v>20079</v>
      </c>
      <c r="J19" s="205" t="s">
        <v>20080</v>
      </c>
      <c r="K19" s="150"/>
      <c r="L19" s="150"/>
      <c r="M19" s="150"/>
      <c r="N19" s="150" t="s">
        <v>20064</v>
      </c>
      <c r="O19" s="150" t="s">
        <v>20064</v>
      </c>
      <c r="P19" s="207" t="s">
        <v>25</v>
      </c>
      <c r="Q19" s="151"/>
      <c r="R19" s="149" t="str">
        <f ca="1">IF(ISERROR($V19),"",OFFSET('Smelter Look-up'!$C$4,$V19-4,0)&amp;"")</f>
        <v/>
      </c>
      <c r="S19" s="155" t="str">
        <f t="shared" ca="1" si="3"/>
        <v>DE</v>
      </c>
      <c r="T19" s="155" t="str">
        <f ca="1">IF(B19="","",IF(ISERROR(MATCH($J19,SorP!$B$1:$B$6226,0)),"",INDIRECT("'SorP'!$A$"&amp;MATCH($S19&amp;$J19,SorP!C:C,0))))</f>
        <v/>
      </c>
      <c r="U19" s="168"/>
      <c r="V19" s="169">
        <f>IF(C19="",NA(),MATCH($B19&amp;$C19,'Smelter Look-up'!$J:$J,0))</f>
        <v>435</v>
      </c>
      <c r="X19" s="170">
        <f t="shared" si="4"/>
        <v>0</v>
      </c>
      <c r="AB19" s="312" t="str">
        <f t="shared" si="5"/>
        <v>Nickel</v>
      </c>
    </row>
    <row r="20" spans="1:28" s="170" customFormat="1" ht="30.6" customHeight="1">
      <c r="A20" s="155"/>
      <c r="B20" s="302" t="s">
        <v>18642</v>
      </c>
      <c r="C20" s="152" t="s">
        <v>308</v>
      </c>
      <c r="D20" s="149" t="s">
        <v>20081</v>
      </c>
      <c r="E20" s="149" t="s">
        <v>95</v>
      </c>
      <c r="F20" s="149">
        <f ca="1">IF(ISERROR($V20),"",OFFSET('Smelter Look-up'!$E$4,$V20-4,0))</f>
        <v>0</v>
      </c>
      <c r="G20" s="149"/>
      <c r="H20" s="204">
        <f ca="1">IF(ISERROR($V20),"",OFFSET('Smelter Look-up'!$G$4,$V20-4,0))</f>
        <v>0</v>
      </c>
      <c r="I20" s="205">
        <f ca="1">IF(ISERROR($V20),"",OFFSET('Smelter Look-up'!$H$4,$V20-4,0))</f>
        <v>0</v>
      </c>
      <c r="J20" s="205">
        <f ca="1">IF(ISERROR($V20),"",OFFSET('Smelter Look-up'!$I$4,$V20-4,0))</f>
        <v>0</v>
      </c>
      <c r="K20" s="150"/>
      <c r="L20" s="150"/>
      <c r="M20" s="150"/>
      <c r="N20" s="150"/>
      <c r="O20" s="150"/>
      <c r="P20" s="207"/>
      <c r="Q20" s="151" t="s">
        <v>20088</v>
      </c>
      <c r="R20" s="149" t="str">
        <f ca="1">IF(ISERROR($V20),"",OFFSET('Smelter Look-up'!$C$4,$V20-4,0)&amp;"")</f>
        <v/>
      </c>
      <c r="S20" s="155" t="str">
        <f t="shared" ca="1" si="3"/>
        <v>CA</v>
      </c>
      <c r="T20" s="155" t="str">
        <f ca="1">IF(B20="","",IF(ISERROR(MATCH($J20,SorP!$B$1:$B$6226,0)),"",INDIRECT("'SorP'!$A$"&amp;MATCH($S20&amp;$J20,SorP!C:C,0))))</f>
        <v/>
      </c>
      <c r="U20" s="168"/>
      <c r="V20" s="169">
        <f>IF(C20="",NA(),MATCH($B20&amp;$C20,'Smelter Look-up'!$J:$J,0))</f>
        <v>435</v>
      </c>
      <c r="X20" s="170">
        <f t="shared" si="4"/>
        <v>0</v>
      </c>
      <c r="AB20" s="312" t="str">
        <f t="shared" si="5"/>
        <v>Nickel</v>
      </c>
    </row>
    <row r="21" spans="1:28" s="170" customFormat="1" ht="40.9" customHeight="1">
      <c r="A21" s="155"/>
      <c r="B21" s="302" t="s">
        <v>40</v>
      </c>
      <c r="C21" s="152" t="s">
        <v>19178</v>
      </c>
      <c r="D21" s="149"/>
      <c r="E21" s="149" t="str">
        <f ca="1">IF(ISERROR($V21),"",OFFSET('Smelter Look-up'!$D$4,$V21-4,0)&amp;"")</f>
        <v>CANADA</v>
      </c>
      <c r="F21" s="149" t="str">
        <f ca="1">IF(ISERROR($V21),"",OFFSET('Smelter Look-up'!$E$4,$V21-4,0))</f>
        <v>CID003584</v>
      </c>
      <c r="G21" s="149" t="str">
        <f ca="1">IF(C21=$X$4,"Enter smelter details",IF(ISERROR($V21),"",OFFSET('Smelter Look-up'!$F$4,$V21-4,0)))</f>
        <v>RMI</v>
      </c>
      <c r="H21" s="204">
        <f ca="1">IF(ISERROR($V21),"",OFFSET('Smelter Look-up'!$G$4,$V21-4,0))</f>
        <v>0</v>
      </c>
      <c r="I21" s="205" t="str">
        <f ca="1">IF(ISERROR($V21),"",OFFSET('Smelter Look-up'!$H$4,$V21-4,0))</f>
        <v>Long Harbour</v>
      </c>
      <c r="J21" s="205" t="str">
        <f ca="1">IF(ISERROR($V21),"",OFFSET('Smelter Look-up'!$I$4,$V21-4,0))</f>
        <v>Newfoundland and Labrador</v>
      </c>
      <c r="K21" s="150"/>
      <c r="L21" s="150"/>
      <c r="M21" s="150"/>
      <c r="N21" s="150"/>
      <c r="O21" s="150"/>
      <c r="P21" s="207"/>
      <c r="Q21" s="151" t="s">
        <v>20087</v>
      </c>
      <c r="R21" s="149" t="str">
        <f ca="1">IF(ISERROR($V21),"",OFFSET('Smelter Look-up'!$C$4,$V21-4,0)&amp;"")</f>
        <v>Vale - Long Harbour Processing Plant (LHPP)</v>
      </c>
      <c r="S21" s="155" t="str">
        <f t="shared" ca="1" si="3"/>
        <v>CA</v>
      </c>
      <c r="T21" s="155" t="str">
        <f ca="1">IF(B21="","",IF(ISERROR(MATCH($J21,SorP!$B$1:$B$6226,0)),"",INDIRECT("'SorP'!$A$"&amp;MATCH($S21&amp;$J21,SorP!C:C,0))))</f>
        <v>CA-NL</v>
      </c>
      <c r="U21" s="168"/>
      <c r="V21" s="169">
        <f>IF(C21="",NA(),MATCH($B21&amp;$C21,'Smelter Look-up'!$J:$J,0))</f>
        <v>155</v>
      </c>
      <c r="X21" s="170">
        <f t="shared" ca="1" si="4"/>
        <v>0</v>
      </c>
      <c r="AB21" s="312" t="str">
        <f t="shared" si="5"/>
        <v>Cobalt</v>
      </c>
    </row>
    <row r="22" spans="1:28" s="170" customFormat="1" ht="20.25">
      <c r="A22" s="155"/>
      <c r="B22" s="302"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50"/>
      <c r="L22" s="150"/>
      <c r="M22" s="150"/>
      <c r="N22" s="150"/>
      <c r="O22" s="150"/>
      <c r="P22" s="207"/>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2" t="str">
        <f t="shared" si="5"/>
        <v/>
      </c>
    </row>
    <row r="23" spans="1:28" s="170" customFormat="1" ht="20.25">
      <c r="A23" s="155"/>
      <c r="B23" s="302"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50"/>
      <c r="L23" s="150"/>
      <c r="M23" s="150"/>
      <c r="N23" s="150"/>
      <c r="O23" s="150"/>
      <c r="P23" s="207"/>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2" t="str">
        <f t="shared" si="5"/>
        <v/>
      </c>
    </row>
    <row r="24" spans="1:28" s="170" customFormat="1" ht="20.25">
      <c r="A24" s="155"/>
      <c r="B24" s="302"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50"/>
      <c r="L24" s="150"/>
      <c r="M24" s="150"/>
      <c r="N24" s="150"/>
      <c r="O24" s="150"/>
      <c r="P24" s="207"/>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2" t="str">
        <f t="shared" si="5"/>
        <v/>
      </c>
    </row>
    <row r="25" spans="1:28" s="170" customFormat="1" ht="20.25">
      <c r="A25" s="155"/>
      <c r="B25" s="302"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50"/>
      <c r="L25" s="150"/>
      <c r="M25" s="150"/>
      <c r="N25" s="150"/>
      <c r="O25" s="150"/>
      <c r="P25" s="207"/>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2" t="str">
        <f t="shared" si="5"/>
        <v/>
      </c>
    </row>
    <row r="26" spans="1:28" s="170" customFormat="1" ht="20.25">
      <c r="A26" s="155"/>
      <c r="B26" s="302"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50"/>
      <c r="L26" s="150"/>
      <c r="M26" s="150"/>
      <c r="N26" s="150"/>
      <c r="O26" s="150"/>
      <c r="P26" s="207"/>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2" t="str">
        <f t="shared" si="5"/>
        <v/>
      </c>
    </row>
    <row r="27" spans="1:28" s="170" customFormat="1" ht="20.25">
      <c r="A27" s="155"/>
      <c r="B27" s="302"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50"/>
      <c r="L27" s="150"/>
      <c r="M27" s="150"/>
      <c r="N27" s="150"/>
      <c r="O27" s="150"/>
      <c r="P27" s="207"/>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2" t="str">
        <f t="shared" si="5"/>
        <v/>
      </c>
    </row>
    <row r="28" spans="1:28" s="170" customFormat="1" ht="20.25">
      <c r="A28" s="155"/>
      <c r="B28" s="302"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50"/>
      <c r="L28" s="150"/>
      <c r="M28" s="150"/>
      <c r="N28" s="150"/>
      <c r="O28" s="150"/>
      <c r="P28" s="207"/>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2" t="str">
        <f t="shared" si="5"/>
        <v/>
      </c>
    </row>
    <row r="29" spans="1:28" s="170" customFormat="1" ht="20.25">
      <c r="A29" s="155"/>
      <c r="B29" s="302"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50"/>
      <c r="L29" s="150"/>
      <c r="M29" s="150"/>
      <c r="N29" s="150"/>
      <c r="O29" s="150"/>
      <c r="P29" s="207"/>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2" t="str">
        <f t="shared" si="5"/>
        <v/>
      </c>
    </row>
    <row r="30" spans="1:28" s="170" customFormat="1" ht="20.25">
      <c r="A30" s="155"/>
      <c r="B30" s="302"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50"/>
      <c r="L30" s="150"/>
      <c r="M30" s="150"/>
      <c r="N30" s="150"/>
      <c r="O30" s="150"/>
      <c r="P30" s="207"/>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2" t="str">
        <f t="shared" si="5"/>
        <v/>
      </c>
    </row>
    <row r="31" spans="1:28" s="170" customFormat="1" ht="20.25">
      <c r="A31" s="155"/>
      <c r="B31" s="302"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50"/>
      <c r="L31" s="150"/>
      <c r="M31" s="150"/>
      <c r="N31" s="150"/>
      <c r="O31" s="150"/>
      <c r="P31" s="207"/>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2" t="str">
        <f t="shared" si="5"/>
        <v/>
      </c>
    </row>
    <row r="32" spans="1:28" s="170" customFormat="1" ht="20.25">
      <c r="A32" s="155"/>
      <c r="B32" s="302"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50"/>
      <c r="L32" s="150"/>
      <c r="M32" s="150"/>
      <c r="N32" s="150"/>
      <c r="O32" s="150"/>
      <c r="P32" s="207"/>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2" t="str">
        <f t="shared" si="5"/>
        <v/>
      </c>
    </row>
    <row r="33" spans="1:28" s="170" customFormat="1" ht="20.25">
      <c r="A33" s="155"/>
      <c r="B33" s="302"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50"/>
      <c r="L33" s="150"/>
      <c r="M33" s="150"/>
      <c r="N33" s="150"/>
      <c r="O33" s="150"/>
      <c r="P33" s="207"/>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2" t="str">
        <f t="shared" si="5"/>
        <v/>
      </c>
    </row>
    <row r="34" spans="1:28" s="170" customFormat="1" ht="20.25">
      <c r="A34" s="155"/>
      <c r="B34" s="302"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50"/>
      <c r="L34" s="150"/>
      <c r="M34" s="150"/>
      <c r="N34" s="150"/>
      <c r="O34" s="150"/>
      <c r="P34" s="207"/>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2" t="str">
        <f t="shared" si="5"/>
        <v/>
      </c>
    </row>
    <row r="35" spans="1:28" s="170" customFormat="1" ht="20.25">
      <c r="A35" s="155"/>
      <c r="B35" s="302"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50"/>
      <c r="L35" s="150"/>
      <c r="M35" s="150"/>
      <c r="N35" s="150"/>
      <c r="O35" s="150"/>
      <c r="P35" s="207"/>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2" t="str">
        <f t="shared" si="5"/>
        <v/>
      </c>
    </row>
    <row r="36" spans="1:28" s="170" customFormat="1" ht="20.25">
      <c r="A36" s="155"/>
      <c r="B36" s="302"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50"/>
      <c r="L36" s="150"/>
      <c r="M36" s="150"/>
      <c r="N36" s="150"/>
      <c r="O36" s="150"/>
      <c r="P36" s="207"/>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2" t="str">
        <f t="shared" si="5"/>
        <v/>
      </c>
    </row>
    <row r="37" spans="1:28" s="170" customFormat="1" ht="20.25">
      <c r="A37" s="155"/>
      <c r="B37" s="302"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50"/>
      <c r="L37" s="150"/>
      <c r="M37" s="150"/>
      <c r="N37" s="150"/>
      <c r="O37" s="150"/>
      <c r="P37" s="207"/>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2" t="str">
        <f t="shared" si="5"/>
        <v/>
      </c>
    </row>
    <row r="38" spans="1:28" s="170" customFormat="1" ht="20.25">
      <c r="A38" s="155"/>
      <c r="B38" s="302"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50"/>
      <c r="L38" s="150"/>
      <c r="M38" s="150"/>
      <c r="N38" s="150"/>
      <c r="O38" s="150"/>
      <c r="P38" s="207"/>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2" t="str">
        <f t="shared" si="5"/>
        <v/>
      </c>
    </row>
    <row r="39" spans="1:28" s="170" customFormat="1" ht="20.25">
      <c r="A39" s="155"/>
      <c r="B39" s="302"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50"/>
      <c r="L39" s="150"/>
      <c r="M39" s="150"/>
      <c r="N39" s="150"/>
      <c r="O39" s="150"/>
      <c r="P39" s="207"/>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2" t="str">
        <f t="shared" si="5"/>
        <v/>
      </c>
    </row>
    <row r="40" spans="1:28" s="170" customFormat="1" ht="20.25">
      <c r="A40" s="155"/>
      <c r="B40" s="302"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50"/>
      <c r="L40" s="150"/>
      <c r="M40" s="150"/>
      <c r="N40" s="150"/>
      <c r="O40" s="150"/>
      <c r="P40" s="207"/>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2" t="str">
        <f t="shared" si="5"/>
        <v/>
      </c>
    </row>
    <row r="41" spans="1:28" s="170" customFormat="1" ht="20.25">
      <c r="A41" s="155"/>
      <c r="B41" s="302"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50"/>
      <c r="L41" s="150"/>
      <c r="M41" s="150"/>
      <c r="N41" s="150"/>
      <c r="O41" s="150"/>
      <c r="P41" s="207"/>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2" t="str">
        <f t="shared" si="5"/>
        <v/>
      </c>
    </row>
    <row r="42" spans="1:28" s="170" customFormat="1" ht="20.25">
      <c r="A42" s="155"/>
      <c r="B42" s="302"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50"/>
      <c r="L42" s="150"/>
      <c r="M42" s="150"/>
      <c r="N42" s="150"/>
      <c r="O42" s="150"/>
      <c r="P42" s="207"/>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2" t="str">
        <f t="shared" si="5"/>
        <v/>
      </c>
    </row>
    <row r="43" spans="1:28" s="170" customFormat="1" ht="20.25">
      <c r="A43" s="155"/>
      <c r="B43" s="302"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50"/>
      <c r="L43" s="150"/>
      <c r="M43" s="150"/>
      <c r="N43" s="150"/>
      <c r="O43" s="150"/>
      <c r="P43" s="207"/>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2" t="str">
        <f t="shared" si="5"/>
        <v/>
      </c>
    </row>
    <row r="44" spans="1:28" s="170" customFormat="1" ht="20.25">
      <c r="A44" s="155"/>
      <c r="B44" s="302"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50"/>
      <c r="L44" s="150"/>
      <c r="M44" s="150"/>
      <c r="N44" s="150"/>
      <c r="O44" s="150"/>
      <c r="P44" s="207"/>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2" t="str">
        <f t="shared" si="5"/>
        <v/>
      </c>
    </row>
    <row r="45" spans="1:28" s="170" customFormat="1" ht="20.25">
      <c r="A45" s="155"/>
      <c r="B45" s="302"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50"/>
      <c r="L45" s="150"/>
      <c r="M45" s="150"/>
      <c r="N45" s="150"/>
      <c r="O45" s="150"/>
      <c r="P45" s="207"/>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2" t="str">
        <f t="shared" si="5"/>
        <v/>
      </c>
    </row>
    <row r="46" spans="1:28" s="170" customFormat="1" ht="20.25">
      <c r="A46" s="155"/>
      <c r="B46" s="302"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50"/>
      <c r="L46" s="150"/>
      <c r="M46" s="150"/>
      <c r="N46" s="150"/>
      <c r="O46" s="150"/>
      <c r="P46" s="207"/>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2" t="str">
        <f t="shared" si="5"/>
        <v/>
      </c>
    </row>
    <row r="47" spans="1:28" s="170" customFormat="1" ht="20.25">
      <c r="A47" s="155"/>
      <c r="B47" s="302"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50"/>
      <c r="L47" s="150"/>
      <c r="M47" s="150"/>
      <c r="N47" s="150"/>
      <c r="O47" s="150"/>
      <c r="P47" s="207"/>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2" t="str">
        <f t="shared" si="5"/>
        <v/>
      </c>
    </row>
    <row r="48" spans="1:28" s="170" customFormat="1" ht="20.25">
      <c r="A48" s="155"/>
      <c r="B48" s="302"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50"/>
      <c r="L48" s="150"/>
      <c r="M48" s="150"/>
      <c r="N48" s="150"/>
      <c r="O48" s="150"/>
      <c r="P48" s="207"/>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2" t="str">
        <f t="shared" si="5"/>
        <v/>
      </c>
    </row>
    <row r="49" spans="1:28" s="170" customFormat="1" ht="20.25">
      <c r="A49" s="155"/>
      <c r="B49" s="302"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50"/>
      <c r="L49" s="150"/>
      <c r="M49" s="150"/>
      <c r="N49" s="150"/>
      <c r="O49" s="150"/>
      <c r="P49" s="207"/>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2" t="str">
        <f t="shared" si="5"/>
        <v/>
      </c>
    </row>
    <row r="50" spans="1:28" s="170" customFormat="1" ht="20.25">
      <c r="A50" s="155"/>
      <c r="B50" s="302"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50"/>
      <c r="L50" s="150"/>
      <c r="M50" s="150"/>
      <c r="N50" s="150"/>
      <c r="O50" s="150"/>
      <c r="P50" s="207"/>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2" t="str">
        <f t="shared" si="5"/>
        <v/>
      </c>
    </row>
    <row r="51" spans="1:28" s="170" customFormat="1" ht="20.25">
      <c r="A51" s="155"/>
      <c r="B51" s="302"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50"/>
      <c r="L51" s="150"/>
      <c r="M51" s="150"/>
      <c r="N51" s="150"/>
      <c r="O51" s="150"/>
      <c r="P51" s="207"/>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2" t="str">
        <f t="shared" si="5"/>
        <v/>
      </c>
    </row>
    <row r="52" spans="1:28" s="170" customFormat="1" ht="20.25">
      <c r="A52" s="155"/>
      <c r="B52" s="302"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50"/>
      <c r="L52" s="150"/>
      <c r="M52" s="150"/>
      <c r="N52" s="150"/>
      <c r="O52" s="150"/>
      <c r="P52" s="207"/>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2" t="str">
        <f t="shared" si="5"/>
        <v/>
      </c>
    </row>
    <row r="53" spans="1:28" s="170" customFormat="1" ht="20.25">
      <c r="A53" s="155"/>
      <c r="B53" s="302"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50"/>
      <c r="L53" s="150"/>
      <c r="M53" s="150"/>
      <c r="N53" s="150"/>
      <c r="O53" s="150"/>
      <c r="P53" s="207"/>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2" t="str">
        <f t="shared" si="5"/>
        <v/>
      </c>
    </row>
    <row r="54" spans="1:28" s="170" customFormat="1" ht="20.25">
      <c r="A54" s="155"/>
      <c r="B54" s="302"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50"/>
      <c r="L54" s="150"/>
      <c r="M54" s="150"/>
      <c r="N54" s="150"/>
      <c r="O54" s="150"/>
      <c r="P54" s="207"/>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2" t="str">
        <f t="shared" si="5"/>
        <v/>
      </c>
    </row>
    <row r="55" spans="1:28" s="170" customFormat="1" ht="20.25">
      <c r="A55" s="155"/>
      <c r="B55" s="302"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50"/>
      <c r="L55" s="150"/>
      <c r="M55" s="150"/>
      <c r="N55" s="150"/>
      <c r="O55" s="150"/>
      <c r="P55" s="207"/>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2" t="str">
        <f t="shared" si="5"/>
        <v/>
      </c>
    </row>
    <row r="56" spans="1:28" s="170" customFormat="1" ht="20.25">
      <c r="A56" s="155"/>
      <c r="B56" s="302"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50"/>
      <c r="L56" s="150"/>
      <c r="M56" s="150"/>
      <c r="N56" s="150"/>
      <c r="O56" s="150"/>
      <c r="P56" s="207"/>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2" t="str">
        <f t="shared" si="5"/>
        <v/>
      </c>
    </row>
    <row r="57" spans="1:28" s="170" customFormat="1" ht="20.25">
      <c r="A57" s="155"/>
      <c r="B57" s="302"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50"/>
      <c r="L57" s="150"/>
      <c r="M57" s="150"/>
      <c r="N57" s="150"/>
      <c r="O57" s="150"/>
      <c r="P57" s="207"/>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2" t="str">
        <f t="shared" si="5"/>
        <v/>
      </c>
    </row>
    <row r="58" spans="1:28" s="170" customFormat="1" ht="20.25">
      <c r="A58" s="155"/>
      <c r="B58" s="302"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50"/>
      <c r="L58" s="150"/>
      <c r="M58" s="150"/>
      <c r="N58" s="150"/>
      <c r="O58" s="150"/>
      <c r="P58" s="207"/>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ref="X58:X121" ca="1" si="6">IF(AND(C58="Smelter not listed",OR(LEN(D58)=0,LEN(E58)=0)),1,0)</f>
        <v>0</v>
      </c>
      <c r="AB58" s="312" t="str">
        <f t="shared" si="5"/>
        <v/>
      </c>
    </row>
    <row r="59" spans="1:28" s="170" customFormat="1" ht="20.25">
      <c r="A59" s="155"/>
      <c r="B59" s="302"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50"/>
      <c r="L59" s="150"/>
      <c r="M59" s="150"/>
      <c r="N59" s="150"/>
      <c r="O59" s="150"/>
      <c r="P59" s="207"/>
      <c r="Q59" s="151"/>
      <c r="R59" s="149" t="str">
        <f ca="1">IF(ISERROR($V59),"",OFFSET('Smelter Look-up'!$C$4,$V59-4,0)&amp;"")</f>
        <v/>
      </c>
      <c r="S59" s="155" t="str">
        <f t="shared" ref="S59:S122" ca="1" si="7">IF(B59="","",IF(ISERROR(MATCH($E59,CL,0)),"Unknown",INDIRECT("'C'!$A$"&amp;MATCH($E59,CL,0)+1)))</f>
        <v/>
      </c>
      <c r="T59" s="155" t="str">
        <f ca="1">IF(B59="","",IF(ISERROR(MATCH($J59,SorP!$B$1:$B$6226,0)),"",INDIRECT("'SorP'!$A$"&amp;MATCH($S59&amp;$J59,SorP!C:C,0))))</f>
        <v/>
      </c>
      <c r="U59" s="168"/>
      <c r="V59" s="169" t="e">
        <f>IF(C59="",NA(),MATCH($B59&amp;$C59,'Smelter Look-up'!$J:$J,0))</f>
        <v>#N/A</v>
      </c>
      <c r="X59" s="170">
        <f t="shared" ca="1" si="6"/>
        <v>0</v>
      </c>
      <c r="AB59" s="312" t="str">
        <f t="shared" si="5"/>
        <v/>
      </c>
    </row>
    <row r="60" spans="1:28" s="170" customFormat="1" ht="20.25">
      <c r="A60" s="155"/>
      <c r="B60" s="302"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50"/>
      <c r="L60" s="150"/>
      <c r="M60" s="150"/>
      <c r="N60" s="150"/>
      <c r="O60" s="150"/>
      <c r="P60" s="207"/>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2" t="str">
        <f t="shared" si="5"/>
        <v/>
      </c>
    </row>
    <row r="61" spans="1:28" s="170" customFormat="1" ht="20.25">
      <c r="A61" s="155"/>
      <c r="B61" s="302"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50"/>
      <c r="L61" s="150"/>
      <c r="M61" s="150"/>
      <c r="N61" s="150"/>
      <c r="O61" s="150"/>
      <c r="P61" s="207"/>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2" t="str">
        <f t="shared" si="5"/>
        <v/>
      </c>
    </row>
    <row r="62" spans="1:28" s="170" customFormat="1" ht="20.25">
      <c r="A62" s="155"/>
      <c r="B62" s="302"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50"/>
      <c r="L62" s="150"/>
      <c r="M62" s="150"/>
      <c r="N62" s="150"/>
      <c r="O62" s="150"/>
      <c r="P62" s="207"/>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2" t="str">
        <f t="shared" si="5"/>
        <v/>
      </c>
    </row>
    <row r="63" spans="1:28" s="170" customFormat="1" ht="20.25">
      <c r="A63" s="155"/>
      <c r="B63" s="302"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50"/>
      <c r="L63" s="150"/>
      <c r="M63" s="150"/>
      <c r="N63" s="150"/>
      <c r="O63" s="150"/>
      <c r="P63" s="207"/>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2" t="str">
        <f t="shared" si="5"/>
        <v/>
      </c>
    </row>
    <row r="64" spans="1:28" s="170" customFormat="1" ht="20.25">
      <c r="A64" s="155"/>
      <c r="B64" s="302"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50"/>
      <c r="L64" s="150"/>
      <c r="M64" s="150"/>
      <c r="N64" s="150"/>
      <c r="O64" s="150"/>
      <c r="P64" s="207"/>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2" t="str">
        <f t="shared" si="5"/>
        <v/>
      </c>
    </row>
    <row r="65" spans="1:28" s="170" customFormat="1" ht="20.25">
      <c r="A65" s="155"/>
      <c r="B65" s="302"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50"/>
      <c r="L65" s="150"/>
      <c r="M65" s="150"/>
      <c r="N65" s="150"/>
      <c r="O65" s="150"/>
      <c r="P65" s="207"/>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2" t="str">
        <f t="shared" ref="AB65:AB128" si="8">IF(C65="","",B65)</f>
        <v/>
      </c>
    </row>
    <row r="66" spans="1:28" s="170" customFormat="1" ht="20.25">
      <c r="A66" s="155"/>
      <c r="B66" s="302"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50"/>
      <c r="L66" s="150"/>
      <c r="M66" s="150"/>
      <c r="N66" s="150"/>
      <c r="O66" s="150"/>
      <c r="P66" s="207"/>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2" t="str">
        <f t="shared" si="8"/>
        <v/>
      </c>
    </row>
    <row r="67" spans="1:28" s="170" customFormat="1" ht="20.25">
      <c r="A67" s="155"/>
      <c r="B67" s="302"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50"/>
      <c r="L67" s="150"/>
      <c r="M67" s="150"/>
      <c r="N67" s="150"/>
      <c r="O67" s="150"/>
      <c r="P67" s="207"/>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2" t="str">
        <f t="shared" si="8"/>
        <v/>
      </c>
    </row>
    <row r="68" spans="1:28" s="170" customFormat="1" ht="20.25">
      <c r="A68" s="155"/>
      <c r="B68" s="302"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50"/>
      <c r="L68" s="150"/>
      <c r="M68" s="150"/>
      <c r="N68" s="150"/>
      <c r="O68" s="150"/>
      <c r="P68" s="207"/>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2" t="str">
        <f t="shared" si="8"/>
        <v/>
      </c>
    </row>
    <row r="69" spans="1:28" s="170" customFormat="1" ht="20.25">
      <c r="A69" s="155"/>
      <c r="B69" s="302"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50"/>
      <c r="L69" s="150"/>
      <c r="M69" s="150"/>
      <c r="N69" s="150"/>
      <c r="O69" s="150"/>
      <c r="P69" s="207"/>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2" t="str">
        <f t="shared" si="8"/>
        <v/>
      </c>
    </row>
    <row r="70" spans="1:28" s="170" customFormat="1" ht="20.25">
      <c r="A70" s="155"/>
      <c r="B70" s="302"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50"/>
      <c r="L70" s="150"/>
      <c r="M70" s="150"/>
      <c r="N70" s="150"/>
      <c r="O70" s="150"/>
      <c r="P70" s="207"/>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2" t="str">
        <f t="shared" si="8"/>
        <v/>
      </c>
    </row>
    <row r="71" spans="1:28" s="170" customFormat="1" ht="20.25">
      <c r="A71" s="155"/>
      <c r="B71" s="302"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50"/>
      <c r="L71" s="150"/>
      <c r="M71" s="150"/>
      <c r="N71" s="150"/>
      <c r="O71" s="150"/>
      <c r="P71" s="207"/>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2" t="str">
        <f t="shared" si="8"/>
        <v/>
      </c>
    </row>
    <row r="72" spans="1:28" s="170" customFormat="1" ht="20.25">
      <c r="A72" s="155"/>
      <c r="B72" s="302"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50"/>
      <c r="L72" s="150"/>
      <c r="M72" s="150"/>
      <c r="N72" s="150"/>
      <c r="O72" s="150"/>
      <c r="P72" s="207"/>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2" t="str">
        <f t="shared" si="8"/>
        <v/>
      </c>
    </row>
    <row r="73" spans="1:28" s="170" customFormat="1" ht="20.25">
      <c r="A73" s="155"/>
      <c r="B73" s="302"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50"/>
      <c r="L73" s="150"/>
      <c r="M73" s="150"/>
      <c r="N73" s="150"/>
      <c r="O73" s="150"/>
      <c r="P73" s="207"/>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2" t="str">
        <f t="shared" si="8"/>
        <v/>
      </c>
    </row>
    <row r="74" spans="1:28" s="170" customFormat="1" ht="20.25">
      <c r="A74" s="155"/>
      <c r="B74" s="302"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50"/>
      <c r="L74" s="150"/>
      <c r="M74" s="150"/>
      <c r="N74" s="150"/>
      <c r="O74" s="150"/>
      <c r="P74" s="207"/>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2" t="str">
        <f t="shared" si="8"/>
        <v/>
      </c>
    </row>
    <row r="75" spans="1:28" s="170" customFormat="1" ht="20.25">
      <c r="A75" s="155"/>
      <c r="B75" s="302"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50"/>
      <c r="L75" s="150"/>
      <c r="M75" s="150"/>
      <c r="N75" s="150"/>
      <c r="O75" s="150"/>
      <c r="P75" s="207"/>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2" t="str">
        <f t="shared" si="8"/>
        <v/>
      </c>
    </row>
    <row r="76" spans="1:28" s="170" customFormat="1" ht="20.25">
      <c r="A76" s="155"/>
      <c r="B76" s="302"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50"/>
      <c r="L76" s="150"/>
      <c r="M76" s="150"/>
      <c r="N76" s="150"/>
      <c r="O76" s="150"/>
      <c r="P76" s="207"/>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2" t="str">
        <f t="shared" si="8"/>
        <v/>
      </c>
    </row>
    <row r="77" spans="1:28" s="170" customFormat="1" ht="20.25">
      <c r="A77" s="155"/>
      <c r="B77" s="302"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50"/>
      <c r="L77" s="150"/>
      <c r="M77" s="150"/>
      <c r="N77" s="150"/>
      <c r="O77" s="150"/>
      <c r="P77" s="207"/>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2" t="str">
        <f t="shared" si="8"/>
        <v/>
      </c>
    </row>
    <row r="78" spans="1:28" s="170" customFormat="1" ht="20.25">
      <c r="A78" s="155"/>
      <c r="B78" s="302"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50"/>
      <c r="L78" s="150"/>
      <c r="M78" s="150"/>
      <c r="N78" s="150"/>
      <c r="O78" s="150"/>
      <c r="P78" s="207"/>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2" t="str">
        <f t="shared" si="8"/>
        <v/>
      </c>
    </row>
    <row r="79" spans="1:28" s="170" customFormat="1" ht="20.25">
      <c r="A79" s="155"/>
      <c r="B79" s="302"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50"/>
      <c r="L79" s="150"/>
      <c r="M79" s="150"/>
      <c r="N79" s="150"/>
      <c r="O79" s="150"/>
      <c r="P79" s="207"/>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2" t="str">
        <f t="shared" si="8"/>
        <v/>
      </c>
    </row>
    <row r="80" spans="1:28" s="170" customFormat="1" ht="20.25">
      <c r="A80" s="155"/>
      <c r="B80" s="302"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50"/>
      <c r="L80" s="150"/>
      <c r="M80" s="150"/>
      <c r="N80" s="150"/>
      <c r="O80" s="150"/>
      <c r="P80" s="207"/>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2" t="str">
        <f t="shared" si="8"/>
        <v/>
      </c>
    </row>
    <row r="81" spans="1:28" s="170" customFormat="1" ht="20.25">
      <c r="A81" s="155"/>
      <c r="B81" s="302"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50"/>
      <c r="L81" s="150"/>
      <c r="M81" s="150"/>
      <c r="N81" s="150"/>
      <c r="O81" s="150"/>
      <c r="P81" s="207"/>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2" t="str">
        <f t="shared" si="8"/>
        <v/>
      </c>
    </row>
    <row r="82" spans="1:28" s="170" customFormat="1" ht="20.25">
      <c r="A82" s="155"/>
      <c r="B82" s="302"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50"/>
      <c r="L82" s="150"/>
      <c r="M82" s="150"/>
      <c r="N82" s="150"/>
      <c r="O82" s="150"/>
      <c r="P82" s="207"/>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2" t="str">
        <f t="shared" si="8"/>
        <v/>
      </c>
    </row>
    <row r="83" spans="1:28" s="170" customFormat="1" ht="20.25">
      <c r="A83" s="155"/>
      <c r="B83" s="302"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50"/>
      <c r="L83" s="150"/>
      <c r="M83" s="150"/>
      <c r="N83" s="150"/>
      <c r="O83" s="150"/>
      <c r="P83" s="207"/>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2" t="str">
        <f t="shared" si="8"/>
        <v/>
      </c>
    </row>
    <row r="84" spans="1:28" s="170" customFormat="1" ht="20.25">
      <c r="A84" s="155"/>
      <c r="B84" s="302"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50"/>
      <c r="L84" s="150"/>
      <c r="M84" s="150"/>
      <c r="N84" s="150"/>
      <c r="O84" s="150"/>
      <c r="P84" s="207"/>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2" t="str">
        <f t="shared" si="8"/>
        <v/>
      </c>
    </row>
    <row r="85" spans="1:28" s="170" customFormat="1" ht="20.25">
      <c r="A85" s="155"/>
      <c r="B85" s="302"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50"/>
      <c r="L85" s="150"/>
      <c r="M85" s="150"/>
      <c r="N85" s="150"/>
      <c r="O85" s="150"/>
      <c r="P85" s="207"/>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2" t="str">
        <f t="shared" si="8"/>
        <v/>
      </c>
    </row>
    <row r="86" spans="1:28" s="170" customFormat="1" ht="20.25">
      <c r="A86" s="155"/>
      <c r="B86" s="302"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50"/>
      <c r="L86" s="150"/>
      <c r="M86" s="150"/>
      <c r="N86" s="150"/>
      <c r="O86" s="150"/>
      <c r="P86" s="207"/>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2" t="str">
        <f t="shared" si="8"/>
        <v/>
      </c>
    </row>
    <row r="87" spans="1:28" s="170" customFormat="1" ht="20.25">
      <c r="A87" s="155"/>
      <c r="B87" s="302"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50"/>
      <c r="L87" s="150"/>
      <c r="M87" s="150"/>
      <c r="N87" s="150"/>
      <c r="O87" s="150"/>
      <c r="P87" s="207"/>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2" t="str">
        <f t="shared" si="8"/>
        <v/>
      </c>
    </row>
    <row r="88" spans="1:28" s="170" customFormat="1" ht="20.25">
      <c r="A88" s="155"/>
      <c r="B88" s="302"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50"/>
      <c r="L88" s="150"/>
      <c r="M88" s="150"/>
      <c r="N88" s="150"/>
      <c r="O88" s="150"/>
      <c r="P88" s="207"/>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2" t="str">
        <f t="shared" si="8"/>
        <v/>
      </c>
    </row>
    <row r="89" spans="1:28" s="170" customFormat="1" ht="20.25">
      <c r="A89" s="155"/>
      <c r="B89" s="302"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50"/>
      <c r="L89" s="150"/>
      <c r="M89" s="150"/>
      <c r="N89" s="150"/>
      <c r="O89" s="150"/>
      <c r="P89" s="207"/>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2" t="str">
        <f t="shared" si="8"/>
        <v/>
      </c>
    </row>
    <row r="90" spans="1:28" s="170" customFormat="1" ht="20.25">
      <c r="A90" s="155"/>
      <c r="B90" s="302"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50"/>
      <c r="L90" s="150"/>
      <c r="M90" s="150"/>
      <c r="N90" s="150"/>
      <c r="O90" s="150"/>
      <c r="P90" s="207"/>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2" t="str">
        <f t="shared" si="8"/>
        <v/>
      </c>
    </row>
    <row r="91" spans="1:28" s="170" customFormat="1" ht="20.25">
      <c r="A91" s="155"/>
      <c r="B91" s="302"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50"/>
      <c r="L91" s="150"/>
      <c r="M91" s="150"/>
      <c r="N91" s="150"/>
      <c r="O91" s="150"/>
      <c r="P91" s="207"/>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2" t="str">
        <f t="shared" si="8"/>
        <v/>
      </c>
    </row>
    <row r="92" spans="1:28" s="170" customFormat="1" ht="20.25">
      <c r="A92" s="155"/>
      <c r="B92" s="302"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50"/>
      <c r="L92" s="150"/>
      <c r="M92" s="150"/>
      <c r="N92" s="150"/>
      <c r="O92" s="150"/>
      <c r="P92" s="207"/>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2" t="str">
        <f t="shared" si="8"/>
        <v/>
      </c>
    </row>
    <row r="93" spans="1:28" s="170" customFormat="1" ht="20.25">
      <c r="A93" s="155"/>
      <c r="B93" s="302"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50"/>
      <c r="L93" s="150"/>
      <c r="M93" s="150"/>
      <c r="N93" s="150"/>
      <c r="O93" s="150"/>
      <c r="P93" s="207"/>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2" t="str">
        <f t="shared" si="8"/>
        <v/>
      </c>
    </row>
    <row r="94" spans="1:28" s="170" customFormat="1" ht="20.25">
      <c r="A94" s="155"/>
      <c r="B94" s="302"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50"/>
      <c r="L94" s="150"/>
      <c r="M94" s="150"/>
      <c r="N94" s="150"/>
      <c r="O94" s="150"/>
      <c r="P94" s="207"/>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2" t="str">
        <f t="shared" si="8"/>
        <v/>
      </c>
    </row>
    <row r="95" spans="1:28" s="170" customFormat="1" ht="20.25">
      <c r="A95" s="155"/>
      <c r="B95" s="302"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50"/>
      <c r="L95" s="150"/>
      <c r="M95" s="150"/>
      <c r="N95" s="150"/>
      <c r="O95" s="150"/>
      <c r="P95" s="207"/>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2" t="str">
        <f t="shared" si="8"/>
        <v/>
      </c>
    </row>
    <row r="96" spans="1:28" s="170" customFormat="1" ht="20.25">
      <c r="A96" s="155"/>
      <c r="B96" s="302"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50"/>
      <c r="L96" s="150"/>
      <c r="M96" s="150"/>
      <c r="N96" s="150"/>
      <c r="O96" s="150"/>
      <c r="P96" s="207"/>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2" t="str">
        <f t="shared" si="8"/>
        <v/>
      </c>
    </row>
    <row r="97" spans="1:28" s="170" customFormat="1" ht="20.25">
      <c r="A97" s="155"/>
      <c r="B97" s="302"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50"/>
      <c r="L97" s="150"/>
      <c r="M97" s="150"/>
      <c r="N97" s="150"/>
      <c r="O97" s="150"/>
      <c r="P97" s="207"/>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2" t="str">
        <f t="shared" si="8"/>
        <v/>
      </c>
    </row>
    <row r="98" spans="1:28" s="170" customFormat="1" ht="20.25">
      <c r="A98" s="155"/>
      <c r="B98" s="302"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50"/>
      <c r="L98" s="150"/>
      <c r="M98" s="150"/>
      <c r="N98" s="150"/>
      <c r="O98" s="150"/>
      <c r="P98" s="207"/>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2" t="str">
        <f t="shared" si="8"/>
        <v/>
      </c>
    </row>
    <row r="99" spans="1:28" s="170" customFormat="1" ht="20.25">
      <c r="A99" s="155"/>
      <c r="B99" s="302"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50"/>
      <c r="L99" s="150"/>
      <c r="M99" s="150"/>
      <c r="N99" s="150"/>
      <c r="O99" s="150"/>
      <c r="P99" s="207"/>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2" t="str">
        <f t="shared" si="8"/>
        <v/>
      </c>
    </row>
    <row r="100" spans="1:28" s="170" customFormat="1" ht="20.25">
      <c r="A100" s="155"/>
      <c r="B100" s="302"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50"/>
      <c r="L100" s="150"/>
      <c r="M100" s="150"/>
      <c r="N100" s="150"/>
      <c r="O100" s="150"/>
      <c r="P100" s="207"/>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2" t="str">
        <f t="shared" si="8"/>
        <v/>
      </c>
    </row>
    <row r="101" spans="1:28" s="170" customFormat="1" ht="20.25">
      <c r="A101" s="155"/>
      <c r="B101" s="302"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50"/>
      <c r="L101" s="150"/>
      <c r="M101" s="150"/>
      <c r="N101" s="150"/>
      <c r="O101" s="150"/>
      <c r="P101" s="207"/>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2" t="str">
        <f t="shared" si="8"/>
        <v/>
      </c>
    </row>
    <row r="102" spans="1:28" s="170" customFormat="1" ht="20.25">
      <c r="A102" s="155"/>
      <c r="B102" s="302"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50"/>
      <c r="L102" s="150"/>
      <c r="M102" s="150"/>
      <c r="N102" s="150"/>
      <c r="O102" s="150"/>
      <c r="P102" s="207"/>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2" t="str">
        <f t="shared" si="8"/>
        <v/>
      </c>
    </row>
    <row r="103" spans="1:28" s="170" customFormat="1" ht="20.25">
      <c r="A103" s="155"/>
      <c r="B103" s="302"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50"/>
      <c r="L103" s="150"/>
      <c r="M103" s="150"/>
      <c r="N103" s="150"/>
      <c r="O103" s="150"/>
      <c r="P103" s="207"/>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2" t="str">
        <f t="shared" si="8"/>
        <v/>
      </c>
    </row>
    <row r="104" spans="1:28" s="170" customFormat="1" ht="20.25">
      <c r="A104" s="155"/>
      <c r="B104" s="302"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50"/>
      <c r="L104" s="150"/>
      <c r="M104" s="150"/>
      <c r="N104" s="150"/>
      <c r="O104" s="150"/>
      <c r="P104" s="207"/>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2" t="str">
        <f t="shared" si="8"/>
        <v/>
      </c>
    </row>
    <row r="105" spans="1:28" s="170" customFormat="1" ht="20.25">
      <c r="A105" s="155"/>
      <c r="B105" s="302"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50"/>
      <c r="L105" s="150"/>
      <c r="M105" s="150"/>
      <c r="N105" s="150"/>
      <c r="O105" s="150"/>
      <c r="P105" s="207"/>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2" t="str">
        <f t="shared" si="8"/>
        <v/>
      </c>
    </row>
    <row r="106" spans="1:28" s="170" customFormat="1" ht="20.25">
      <c r="A106" s="155"/>
      <c r="B106" s="302"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50"/>
      <c r="L106" s="150"/>
      <c r="M106" s="150"/>
      <c r="N106" s="150"/>
      <c r="O106" s="150"/>
      <c r="P106" s="207"/>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2" t="str">
        <f t="shared" si="8"/>
        <v/>
      </c>
    </row>
    <row r="107" spans="1:28" s="170" customFormat="1" ht="20.25">
      <c r="A107" s="155"/>
      <c r="B107" s="302"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50"/>
      <c r="L107" s="150"/>
      <c r="M107" s="150"/>
      <c r="N107" s="150"/>
      <c r="O107" s="150"/>
      <c r="P107" s="207"/>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2" t="str">
        <f t="shared" si="8"/>
        <v/>
      </c>
    </row>
    <row r="108" spans="1:28" s="170" customFormat="1" ht="20.25">
      <c r="A108" s="155"/>
      <c r="B108" s="302"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50"/>
      <c r="L108" s="150"/>
      <c r="M108" s="150"/>
      <c r="N108" s="150"/>
      <c r="O108" s="150"/>
      <c r="P108" s="207"/>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2" t="str">
        <f t="shared" si="8"/>
        <v/>
      </c>
    </row>
    <row r="109" spans="1:28" s="170" customFormat="1" ht="20.25">
      <c r="A109" s="155"/>
      <c r="B109" s="302"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50"/>
      <c r="L109" s="150"/>
      <c r="M109" s="150"/>
      <c r="N109" s="150"/>
      <c r="O109" s="150"/>
      <c r="P109" s="207"/>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2" t="str">
        <f t="shared" si="8"/>
        <v/>
      </c>
    </row>
    <row r="110" spans="1:28" s="170" customFormat="1" ht="20.25">
      <c r="A110" s="155"/>
      <c r="B110" s="302"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50"/>
      <c r="L110" s="150"/>
      <c r="M110" s="150"/>
      <c r="N110" s="150"/>
      <c r="O110" s="150"/>
      <c r="P110" s="207"/>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2" t="str">
        <f t="shared" si="8"/>
        <v/>
      </c>
    </row>
    <row r="111" spans="1:28" s="170" customFormat="1" ht="20.25">
      <c r="A111" s="155"/>
      <c r="B111" s="302"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50"/>
      <c r="L111" s="150"/>
      <c r="M111" s="150"/>
      <c r="N111" s="150"/>
      <c r="O111" s="150"/>
      <c r="P111" s="207"/>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2" t="str">
        <f t="shared" si="8"/>
        <v/>
      </c>
    </row>
    <row r="112" spans="1:28" s="170" customFormat="1" ht="20.25">
      <c r="A112" s="155"/>
      <c r="B112" s="302"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50"/>
      <c r="L112" s="150"/>
      <c r="M112" s="150"/>
      <c r="N112" s="150"/>
      <c r="O112" s="150"/>
      <c r="P112" s="207"/>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2" t="str">
        <f t="shared" si="8"/>
        <v/>
      </c>
    </row>
    <row r="113" spans="1:28" s="170" customFormat="1" ht="20.25">
      <c r="A113" s="155"/>
      <c r="B113" s="302"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50"/>
      <c r="L113" s="150"/>
      <c r="M113" s="150"/>
      <c r="N113" s="150"/>
      <c r="O113" s="150"/>
      <c r="P113" s="207"/>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2" t="str">
        <f t="shared" si="8"/>
        <v/>
      </c>
    </row>
    <row r="114" spans="1:28" s="170" customFormat="1" ht="20.25">
      <c r="A114" s="155"/>
      <c r="B114" s="302"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50"/>
      <c r="L114" s="150"/>
      <c r="M114" s="150"/>
      <c r="N114" s="150"/>
      <c r="O114" s="150"/>
      <c r="P114" s="207"/>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2" t="str">
        <f t="shared" si="8"/>
        <v/>
      </c>
    </row>
    <row r="115" spans="1:28" s="170" customFormat="1" ht="20.25">
      <c r="A115" s="155"/>
      <c r="B115" s="302"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50"/>
      <c r="L115" s="150"/>
      <c r="M115" s="150"/>
      <c r="N115" s="150"/>
      <c r="O115" s="150"/>
      <c r="P115" s="207"/>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2" t="str">
        <f t="shared" si="8"/>
        <v/>
      </c>
    </row>
    <row r="116" spans="1:28" s="170" customFormat="1" ht="20.25">
      <c r="A116" s="155"/>
      <c r="B116" s="302"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50"/>
      <c r="L116" s="150"/>
      <c r="M116" s="150"/>
      <c r="N116" s="150"/>
      <c r="O116" s="150"/>
      <c r="P116" s="207"/>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2" t="str">
        <f t="shared" si="8"/>
        <v/>
      </c>
    </row>
    <row r="117" spans="1:28" s="170" customFormat="1" ht="20.25">
      <c r="A117" s="155"/>
      <c r="B117" s="302"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50"/>
      <c r="L117" s="150"/>
      <c r="M117" s="150"/>
      <c r="N117" s="150"/>
      <c r="O117" s="150"/>
      <c r="P117" s="207"/>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2" t="str">
        <f t="shared" si="8"/>
        <v/>
      </c>
    </row>
    <row r="118" spans="1:28" s="170" customFormat="1" ht="20.25">
      <c r="A118" s="155"/>
      <c r="B118" s="302"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50"/>
      <c r="L118" s="150"/>
      <c r="M118" s="150"/>
      <c r="N118" s="150"/>
      <c r="O118" s="150"/>
      <c r="P118" s="207"/>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2" t="str">
        <f t="shared" si="8"/>
        <v/>
      </c>
    </row>
    <row r="119" spans="1:28" s="170" customFormat="1" ht="20.25">
      <c r="A119" s="155"/>
      <c r="B119" s="302"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50"/>
      <c r="L119" s="150"/>
      <c r="M119" s="150"/>
      <c r="N119" s="150"/>
      <c r="O119" s="150"/>
      <c r="P119" s="207"/>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2" t="str">
        <f t="shared" si="8"/>
        <v/>
      </c>
    </row>
    <row r="120" spans="1:28" s="170" customFormat="1" ht="20.25">
      <c r="A120" s="155"/>
      <c r="B120" s="302"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50"/>
      <c r="L120" s="150"/>
      <c r="M120" s="150"/>
      <c r="N120" s="150"/>
      <c r="O120" s="150"/>
      <c r="P120" s="207"/>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2" t="str">
        <f t="shared" si="8"/>
        <v/>
      </c>
    </row>
    <row r="121" spans="1:28" s="170" customFormat="1" ht="20.25">
      <c r="A121" s="155"/>
      <c r="B121" s="302"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50"/>
      <c r="L121" s="150"/>
      <c r="M121" s="150"/>
      <c r="N121" s="150"/>
      <c r="O121" s="150"/>
      <c r="P121" s="207"/>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2" t="str">
        <f t="shared" si="8"/>
        <v/>
      </c>
    </row>
    <row r="122" spans="1:28" s="170" customFormat="1" ht="20.25">
      <c r="A122" s="155"/>
      <c r="B122" s="302"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50"/>
      <c r="L122" s="150"/>
      <c r="M122" s="150"/>
      <c r="N122" s="150"/>
      <c r="O122" s="150"/>
      <c r="P122" s="207"/>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ref="X122:X185" ca="1" si="9">IF(AND(C122="Smelter not listed",OR(LEN(D122)=0,LEN(E122)=0)),1,0)</f>
        <v>0</v>
      </c>
      <c r="AB122" s="312" t="str">
        <f t="shared" si="8"/>
        <v/>
      </c>
    </row>
    <row r="123" spans="1:28" s="170" customFormat="1" ht="20.25">
      <c r="A123" s="155"/>
      <c r="B123" s="302"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50"/>
      <c r="L123" s="150"/>
      <c r="M123" s="150"/>
      <c r="N123" s="150"/>
      <c r="O123" s="150"/>
      <c r="P123" s="207"/>
      <c r="Q123" s="151"/>
      <c r="R123" s="149" t="str">
        <f ca="1">IF(ISERROR($V123),"",OFFSET('Smelter Look-up'!$C$4,$V123-4,0)&amp;"")</f>
        <v/>
      </c>
      <c r="S123" s="155" t="str">
        <f t="shared" ref="S123:S186" ca="1" si="10">IF(B123="","",IF(ISERROR(MATCH($E123,CL,0)),"Unknown",INDIRECT("'C'!$A$"&amp;MATCH($E123,CL,0)+1)))</f>
        <v/>
      </c>
      <c r="T123" s="155" t="str">
        <f ca="1">IF(B123="","",IF(ISERROR(MATCH($J123,SorP!$B$1:$B$6226,0)),"",INDIRECT("'SorP'!$A$"&amp;MATCH($S123&amp;$J123,SorP!C:C,0))))</f>
        <v/>
      </c>
      <c r="U123" s="168"/>
      <c r="V123" s="169" t="e">
        <f>IF(C123="",NA(),MATCH($B123&amp;$C123,'Smelter Look-up'!$J:$J,0))</f>
        <v>#N/A</v>
      </c>
      <c r="X123" s="170">
        <f t="shared" ca="1" si="9"/>
        <v>0</v>
      </c>
      <c r="AB123" s="312" t="str">
        <f t="shared" si="8"/>
        <v/>
      </c>
    </row>
    <row r="124" spans="1:28" s="170" customFormat="1" ht="20.25">
      <c r="A124" s="155"/>
      <c r="B124" s="302"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50"/>
      <c r="L124" s="150"/>
      <c r="M124" s="150"/>
      <c r="N124" s="150"/>
      <c r="O124" s="150"/>
      <c r="P124" s="207"/>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2" t="str">
        <f t="shared" si="8"/>
        <v/>
      </c>
    </row>
    <row r="125" spans="1:28" s="170" customFormat="1" ht="20.25">
      <c r="A125" s="155"/>
      <c r="B125" s="302"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50"/>
      <c r="L125" s="150"/>
      <c r="M125" s="150"/>
      <c r="N125" s="150"/>
      <c r="O125" s="150"/>
      <c r="P125" s="207"/>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2" t="str">
        <f t="shared" si="8"/>
        <v/>
      </c>
    </row>
    <row r="126" spans="1:28" s="170" customFormat="1" ht="20.25">
      <c r="A126" s="155"/>
      <c r="B126" s="302"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50"/>
      <c r="L126" s="150"/>
      <c r="M126" s="150"/>
      <c r="N126" s="150"/>
      <c r="O126" s="150"/>
      <c r="P126" s="207"/>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2" t="str">
        <f t="shared" si="8"/>
        <v/>
      </c>
    </row>
    <row r="127" spans="1:28" s="170" customFormat="1" ht="20.25">
      <c r="A127" s="155"/>
      <c r="B127" s="302"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50"/>
      <c r="L127" s="150"/>
      <c r="M127" s="150"/>
      <c r="N127" s="150"/>
      <c r="O127" s="150"/>
      <c r="P127" s="207"/>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2" t="str">
        <f t="shared" si="8"/>
        <v/>
      </c>
    </row>
    <row r="128" spans="1:28" s="170" customFormat="1" ht="20.25">
      <c r="A128" s="155"/>
      <c r="B128" s="302"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50"/>
      <c r="L128" s="150"/>
      <c r="M128" s="150"/>
      <c r="N128" s="150"/>
      <c r="O128" s="150"/>
      <c r="P128" s="207"/>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2" t="str">
        <f t="shared" si="8"/>
        <v/>
      </c>
    </row>
    <row r="129" spans="1:28" s="170" customFormat="1" ht="20.25">
      <c r="A129" s="155"/>
      <c r="B129" s="302"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50"/>
      <c r="L129" s="150"/>
      <c r="M129" s="150"/>
      <c r="N129" s="150"/>
      <c r="O129" s="150"/>
      <c r="P129" s="207"/>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2" t="str">
        <f t="shared" ref="AB129:AB192" si="11">IF(C129="","",B129)</f>
        <v/>
      </c>
    </row>
    <row r="130" spans="1:28" s="170" customFormat="1" ht="20.25">
      <c r="A130" s="155"/>
      <c r="B130" s="302"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50"/>
      <c r="L130" s="150"/>
      <c r="M130" s="150"/>
      <c r="N130" s="150"/>
      <c r="O130" s="150"/>
      <c r="P130" s="207"/>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2" t="str">
        <f t="shared" si="11"/>
        <v/>
      </c>
    </row>
    <row r="131" spans="1:28" s="170" customFormat="1" ht="20.25">
      <c r="A131" s="155"/>
      <c r="B131" s="302"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50"/>
      <c r="L131" s="150"/>
      <c r="M131" s="150"/>
      <c r="N131" s="150"/>
      <c r="O131" s="150"/>
      <c r="P131" s="207"/>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2" t="str">
        <f t="shared" si="11"/>
        <v/>
      </c>
    </row>
    <row r="132" spans="1:28" s="170" customFormat="1" ht="20.25">
      <c r="A132" s="155"/>
      <c r="B132" s="302"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50"/>
      <c r="L132" s="150"/>
      <c r="M132" s="150"/>
      <c r="N132" s="150"/>
      <c r="O132" s="150"/>
      <c r="P132" s="207"/>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2" t="str">
        <f t="shared" si="11"/>
        <v/>
      </c>
    </row>
    <row r="133" spans="1:28" s="170" customFormat="1" ht="20.25">
      <c r="A133" s="155"/>
      <c r="B133" s="302"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50"/>
      <c r="L133" s="150"/>
      <c r="M133" s="150"/>
      <c r="N133" s="150"/>
      <c r="O133" s="150"/>
      <c r="P133" s="207"/>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2" t="str">
        <f t="shared" si="11"/>
        <v/>
      </c>
    </row>
    <row r="134" spans="1:28" s="170" customFormat="1" ht="20.25">
      <c r="A134" s="155"/>
      <c r="B134" s="302"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50"/>
      <c r="L134" s="150"/>
      <c r="M134" s="150"/>
      <c r="N134" s="150"/>
      <c r="O134" s="150"/>
      <c r="P134" s="207"/>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2" t="str">
        <f t="shared" si="11"/>
        <v/>
      </c>
    </row>
    <row r="135" spans="1:28" s="170" customFormat="1" ht="20.25">
      <c r="A135" s="155"/>
      <c r="B135" s="302"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50"/>
      <c r="L135" s="150"/>
      <c r="M135" s="150"/>
      <c r="N135" s="150"/>
      <c r="O135" s="150"/>
      <c r="P135" s="207"/>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2" t="str">
        <f t="shared" si="11"/>
        <v/>
      </c>
    </row>
    <row r="136" spans="1:28" s="170" customFormat="1" ht="20.25">
      <c r="A136" s="155"/>
      <c r="B136" s="302"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50"/>
      <c r="L136" s="150"/>
      <c r="M136" s="150"/>
      <c r="N136" s="150"/>
      <c r="O136" s="150"/>
      <c r="P136" s="207"/>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2" t="str">
        <f t="shared" si="11"/>
        <v/>
      </c>
    </row>
    <row r="137" spans="1:28" s="170" customFormat="1" ht="20.25">
      <c r="A137" s="155"/>
      <c r="B137" s="302"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50"/>
      <c r="L137" s="150"/>
      <c r="M137" s="150"/>
      <c r="N137" s="150"/>
      <c r="O137" s="150"/>
      <c r="P137" s="207"/>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2" t="str">
        <f t="shared" si="11"/>
        <v/>
      </c>
    </row>
    <row r="138" spans="1:28" s="170" customFormat="1" ht="20.25">
      <c r="A138" s="155"/>
      <c r="B138" s="302"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50"/>
      <c r="L138" s="150"/>
      <c r="M138" s="150"/>
      <c r="N138" s="150"/>
      <c r="O138" s="150"/>
      <c r="P138" s="207"/>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2" t="str">
        <f t="shared" si="11"/>
        <v/>
      </c>
    </row>
    <row r="139" spans="1:28" s="170" customFormat="1" ht="20.25">
      <c r="A139" s="155"/>
      <c r="B139" s="302"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50"/>
      <c r="L139" s="150"/>
      <c r="M139" s="150"/>
      <c r="N139" s="150"/>
      <c r="O139" s="150"/>
      <c r="P139" s="207"/>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2" t="str">
        <f t="shared" si="11"/>
        <v/>
      </c>
    </row>
    <row r="140" spans="1:28" s="170" customFormat="1" ht="20.25">
      <c r="A140" s="155"/>
      <c r="B140" s="302"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50"/>
      <c r="L140" s="150"/>
      <c r="M140" s="150"/>
      <c r="N140" s="150"/>
      <c r="O140" s="150"/>
      <c r="P140" s="207"/>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2" t="str">
        <f t="shared" si="11"/>
        <v/>
      </c>
    </row>
    <row r="141" spans="1:28" s="170" customFormat="1" ht="20.25">
      <c r="A141" s="155"/>
      <c r="B141" s="302"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50"/>
      <c r="L141" s="150"/>
      <c r="M141" s="150"/>
      <c r="N141" s="150"/>
      <c r="O141" s="150"/>
      <c r="P141" s="207"/>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2" t="str">
        <f t="shared" si="11"/>
        <v/>
      </c>
    </row>
    <row r="142" spans="1:28" s="170" customFormat="1" ht="20.25">
      <c r="A142" s="155"/>
      <c r="B142" s="302"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50"/>
      <c r="L142" s="150"/>
      <c r="M142" s="150"/>
      <c r="N142" s="150"/>
      <c r="O142" s="150"/>
      <c r="P142" s="207"/>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2" t="str">
        <f t="shared" si="11"/>
        <v/>
      </c>
    </row>
    <row r="143" spans="1:28" s="170" customFormat="1" ht="20.25">
      <c r="A143" s="155"/>
      <c r="B143" s="302"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50"/>
      <c r="L143" s="150"/>
      <c r="M143" s="150"/>
      <c r="N143" s="150"/>
      <c r="O143" s="150"/>
      <c r="P143" s="207"/>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2" t="str">
        <f t="shared" si="11"/>
        <v/>
      </c>
    </row>
    <row r="144" spans="1:28" s="170" customFormat="1" ht="20.25">
      <c r="A144" s="155"/>
      <c r="B144" s="302"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50"/>
      <c r="L144" s="150"/>
      <c r="M144" s="150"/>
      <c r="N144" s="150"/>
      <c r="O144" s="150"/>
      <c r="P144" s="207"/>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2" t="str">
        <f t="shared" si="11"/>
        <v/>
      </c>
    </row>
    <row r="145" spans="1:28" s="170" customFormat="1" ht="20.25">
      <c r="A145" s="155"/>
      <c r="B145" s="302"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50"/>
      <c r="L145" s="150"/>
      <c r="M145" s="150"/>
      <c r="N145" s="150"/>
      <c r="O145" s="150"/>
      <c r="P145" s="207"/>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2" t="str">
        <f t="shared" si="11"/>
        <v/>
      </c>
    </row>
    <row r="146" spans="1:28" s="170" customFormat="1" ht="20.25">
      <c r="A146" s="155"/>
      <c r="B146" s="302"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50"/>
      <c r="L146" s="150"/>
      <c r="M146" s="150"/>
      <c r="N146" s="150"/>
      <c r="O146" s="150"/>
      <c r="P146" s="207"/>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2" t="str">
        <f t="shared" si="11"/>
        <v/>
      </c>
    </row>
    <row r="147" spans="1:28" s="170" customFormat="1" ht="20.25">
      <c r="A147" s="155"/>
      <c r="B147" s="302"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50"/>
      <c r="L147" s="150"/>
      <c r="M147" s="150"/>
      <c r="N147" s="150"/>
      <c r="O147" s="150"/>
      <c r="P147" s="207"/>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2" t="str">
        <f t="shared" si="11"/>
        <v/>
      </c>
    </row>
    <row r="148" spans="1:28" s="170" customFormat="1" ht="20.25">
      <c r="A148" s="155"/>
      <c r="B148" s="302"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50"/>
      <c r="L148" s="150"/>
      <c r="M148" s="150"/>
      <c r="N148" s="150"/>
      <c r="O148" s="150"/>
      <c r="P148" s="207"/>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2" t="str">
        <f t="shared" si="11"/>
        <v/>
      </c>
    </row>
    <row r="149" spans="1:28" s="170" customFormat="1" ht="20.25">
      <c r="A149" s="155"/>
      <c r="B149" s="302"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50"/>
      <c r="L149" s="150"/>
      <c r="M149" s="150"/>
      <c r="N149" s="150"/>
      <c r="O149" s="150"/>
      <c r="P149" s="207"/>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2" t="str">
        <f t="shared" si="11"/>
        <v/>
      </c>
    </row>
    <row r="150" spans="1:28" s="170" customFormat="1" ht="20.25">
      <c r="A150" s="155"/>
      <c r="B150" s="302"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50"/>
      <c r="L150" s="150"/>
      <c r="M150" s="150"/>
      <c r="N150" s="150"/>
      <c r="O150" s="150"/>
      <c r="P150" s="207"/>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2" t="str">
        <f t="shared" si="11"/>
        <v/>
      </c>
    </row>
    <row r="151" spans="1:28" s="170" customFormat="1" ht="20.25">
      <c r="A151" s="155"/>
      <c r="B151" s="302"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50"/>
      <c r="L151" s="150"/>
      <c r="M151" s="150"/>
      <c r="N151" s="150"/>
      <c r="O151" s="150"/>
      <c r="P151" s="207"/>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2" t="str">
        <f t="shared" si="11"/>
        <v/>
      </c>
    </row>
    <row r="152" spans="1:28" s="170" customFormat="1" ht="20.25">
      <c r="A152" s="155"/>
      <c r="B152" s="302"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50"/>
      <c r="L152" s="150"/>
      <c r="M152" s="150"/>
      <c r="N152" s="150"/>
      <c r="O152" s="150"/>
      <c r="P152" s="207"/>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2" t="str">
        <f t="shared" si="11"/>
        <v/>
      </c>
    </row>
    <row r="153" spans="1:28" s="170" customFormat="1" ht="20.25">
      <c r="A153" s="155"/>
      <c r="B153" s="302"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50"/>
      <c r="L153" s="150"/>
      <c r="M153" s="150"/>
      <c r="N153" s="150"/>
      <c r="O153" s="150"/>
      <c r="P153" s="207"/>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2" t="str">
        <f t="shared" si="11"/>
        <v/>
      </c>
    </row>
    <row r="154" spans="1:28" s="170" customFormat="1" ht="20.25">
      <c r="A154" s="155"/>
      <c r="B154" s="302"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50"/>
      <c r="L154" s="150"/>
      <c r="M154" s="150"/>
      <c r="N154" s="150"/>
      <c r="O154" s="150"/>
      <c r="P154" s="207"/>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2" t="str">
        <f t="shared" si="11"/>
        <v/>
      </c>
    </row>
    <row r="155" spans="1:28" s="170" customFormat="1" ht="20.25">
      <c r="A155" s="155"/>
      <c r="B155" s="302"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50"/>
      <c r="L155" s="150"/>
      <c r="M155" s="150"/>
      <c r="N155" s="150"/>
      <c r="O155" s="150"/>
      <c r="P155" s="207"/>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2" t="str">
        <f t="shared" si="11"/>
        <v/>
      </c>
    </row>
    <row r="156" spans="1:28" s="170" customFormat="1" ht="20.25">
      <c r="A156" s="155"/>
      <c r="B156" s="302"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50"/>
      <c r="L156" s="150"/>
      <c r="M156" s="150"/>
      <c r="N156" s="150"/>
      <c r="O156" s="150"/>
      <c r="P156" s="207"/>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2" t="str">
        <f t="shared" si="11"/>
        <v/>
      </c>
    </row>
    <row r="157" spans="1:28" s="170" customFormat="1" ht="20.25">
      <c r="A157" s="155"/>
      <c r="B157" s="302"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50"/>
      <c r="L157" s="150"/>
      <c r="M157" s="150"/>
      <c r="N157" s="150"/>
      <c r="O157" s="150"/>
      <c r="P157" s="207"/>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2" t="str">
        <f t="shared" si="11"/>
        <v/>
      </c>
    </row>
    <row r="158" spans="1:28" s="170" customFormat="1" ht="20.25">
      <c r="A158" s="155"/>
      <c r="B158" s="302"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50"/>
      <c r="L158" s="150"/>
      <c r="M158" s="150"/>
      <c r="N158" s="150"/>
      <c r="O158" s="150"/>
      <c r="P158" s="207"/>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2" t="str">
        <f t="shared" si="11"/>
        <v/>
      </c>
    </row>
    <row r="159" spans="1:28" s="170" customFormat="1" ht="20.25">
      <c r="A159" s="155"/>
      <c r="B159" s="302"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50"/>
      <c r="L159" s="150"/>
      <c r="M159" s="150"/>
      <c r="N159" s="150"/>
      <c r="O159" s="150"/>
      <c r="P159" s="207"/>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2" t="str">
        <f t="shared" si="11"/>
        <v/>
      </c>
    </row>
    <row r="160" spans="1:28" s="170" customFormat="1" ht="20.25">
      <c r="A160" s="155"/>
      <c r="B160" s="302"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50"/>
      <c r="L160" s="150"/>
      <c r="M160" s="150"/>
      <c r="N160" s="150"/>
      <c r="O160" s="150"/>
      <c r="P160" s="207"/>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2" t="str">
        <f t="shared" si="11"/>
        <v/>
      </c>
    </row>
    <row r="161" spans="1:28" s="170" customFormat="1" ht="20.25">
      <c r="A161" s="155"/>
      <c r="B161" s="302"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50"/>
      <c r="L161" s="150"/>
      <c r="M161" s="150"/>
      <c r="N161" s="150"/>
      <c r="O161" s="150"/>
      <c r="P161" s="207"/>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2" t="str">
        <f t="shared" si="11"/>
        <v/>
      </c>
    </row>
    <row r="162" spans="1:28" s="170" customFormat="1" ht="20.25">
      <c r="A162" s="155"/>
      <c r="B162" s="302"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50"/>
      <c r="L162" s="150"/>
      <c r="M162" s="150"/>
      <c r="N162" s="150"/>
      <c r="O162" s="150"/>
      <c r="P162" s="207"/>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2" t="str">
        <f t="shared" si="11"/>
        <v/>
      </c>
    </row>
    <row r="163" spans="1:28" s="170" customFormat="1" ht="20.25">
      <c r="A163" s="155"/>
      <c r="B163" s="302"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50"/>
      <c r="L163" s="150"/>
      <c r="M163" s="150"/>
      <c r="N163" s="150"/>
      <c r="O163" s="150"/>
      <c r="P163" s="207"/>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2" t="str">
        <f t="shared" si="11"/>
        <v/>
      </c>
    </row>
    <row r="164" spans="1:28" s="170" customFormat="1" ht="20.25">
      <c r="A164" s="155"/>
      <c r="B164" s="302"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50"/>
      <c r="L164" s="150"/>
      <c r="M164" s="150"/>
      <c r="N164" s="150"/>
      <c r="O164" s="150"/>
      <c r="P164" s="207"/>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2" t="str">
        <f t="shared" si="11"/>
        <v/>
      </c>
    </row>
    <row r="165" spans="1:28" s="170" customFormat="1" ht="20.25">
      <c r="A165" s="155"/>
      <c r="B165" s="302"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50"/>
      <c r="L165" s="150"/>
      <c r="M165" s="150"/>
      <c r="N165" s="150"/>
      <c r="O165" s="150"/>
      <c r="P165" s="207"/>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2" t="str">
        <f t="shared" si="11"/>
        <v/>
      </c>
    </row>
    <row r="166" spans="1:28" s="170" customFormat="1" ht="20.25">
      <c r="A166" s="155"/>
      <c r="B166" s="302"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50"/>
      <c r="L166" s="150"/>
      <c r="M166" s="150"/>
      <c r="N166" s="150"/>
      <c r="O166" s="150"/>
      <c r="P166" s="207"/>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2" t="str">
        <f t="shared" si="11"/>
        <v/>
      </c>
    </row>
    <row r="167" spans="1:28" s="170" customFormat="1" ht="20.25">
      <c r="A167" s="155"/>
      <c r="B167" s="302"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50"/>
      <c r="L167" s="150"/>
      <c r="M167" s="150"/>
      <c r="N167" s="150"/>
      <c r="O167" s="150"/>
      <c r="P167" s="207"/>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2" t="str">
        <f t="shared" si="11"/>
        <v/>
      </c>
    </row>
    <row r="168" spans="1:28" s="170" customFormat="1" ht="20.25">
      <c r="A168" s="155"/>
      <c r="B168" s="302"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50"/>
      <c r="L168" s="150"/>
      <c r="M168" s="150"/>
      <c r="N168" s="150"/>
      <c r="O168" s="150"/>
      <c r="P168" s="207"/>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2" t="str">
        <f t="shared" si="11"/>
        <v/>
      </c>
    </row>
    <row r="169" spans="1:28" s="170" customFormat="1" ht="20.25">
      <c r="A169" s="155"/>
      <c r="B169" s="302"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50"/>
      <c r="L169" s="150"/>
      <c r="M169" s="150"/>
      <c r="N169" s="150"/>
      <c r="O169" s="150"/>
      <c r="P169" s="207"/>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2" t="str">
        <f t="shared" si="11"/>
        <v/>
      </c>
    </row>
    <row r="170" spans="1:28" s="170" customFormat="1" ht="20.25">
      <c r="A170" s="155"/>
      <c r="B170" s="302"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50"/>
      <c r="L170" s="150"/>
      <c r="M170" s="150"/>
      <c r="N170" s="150"/>
      <c r="O170" s="150"/>
      <c r="P170" s="207"/>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2" t="str">
        <f t="shared" si="11"/>
        <v/>
      </c>
    </row>
    <row r="171" spans="1:28" s="170" customFormat="1" ht="20.25">
      <c r="A171" s="155"/>
      <c r="B171" s="302"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50"/>
      <c r="L171" s="150"/>
      <c r="M171" s="150"/>
      <c r="N171" s="150"/>
      <c r="O171" s="150"/>
      <c r="P171" s="207"/>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2" t="str">
        <f t="shared" si="11"/>
        <v/>
      </c>
    </row>
    <row r="172" spans="1:28" s="170" customFormat="1" ht="20.25">
      <c r="A172" s="155"/>
      <c r="B172" s="302"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50"/>
      <c r="L172" s="150"/>
      <c r="M172" s="150"/>
      <c r="N172" s="150"/>
      <c r="O172" s="150"/>
      <c r="P172" s="207"/>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2" t="str">
        <f t="shared" si="11"/>
        <v/>
      </c>
    </row>
    <row r="173" spans="1:28" s="170" customFormat="1" ht="20.25">
      <c r="A173" s="155"/>
      <c r="B173" s="302"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50"/>
      <c r="L173" s="150"/>
      <c r="M173" s="150"/>
      <c r="N173" s="150"/>
      <c r="O173" s="150"/>
      <c r="P173" s="207"/>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2" t="str">
        <f t="shared" si="11"/>
        <v/>
      </c>
    </row>
    <row r="174" spans="1:28" s="170" customFormat="1" ht="20.25">
      <c r="A174" s="155"/>
      <c r="B174" s="302"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50"/>
      <c r="L174" s="150"/>
      <c r="M174" s="150"/>
      <c r="N174" s="150"/>
      <c r="O174" s="150"/>
      <c r="P174" s="207"/>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2" t="str">
        <f t="shared" si="11"/>
        <v/>
      </c>
    </row>
    <row r="175" spans="1:28" s="170" customFormat="1" ht="20.25">
      <c r="A175" s="155"/>
      <c r="B175" s="302"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50"/>
      <c r="L175" s="150"/>
      <c r="M175" s="150"/>
      <c r="N175" s="150"/>
      <c r="O175" s="150"/>
      <c r="P175" s="207"/>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2" t="str">
        <f t="shared" si="11"/>
        <v/>
      </c>
    </row>
    <row r="176" spans="1:28" s="170" customFormat="1" ht="20.25">
      <c r="A176" s="155"/>
      <c r="B176" s="302"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50"/>
      <c r="L176" s="150"/>
      <c r="M176" s="150"/>
      <c r="N176" s="150"/>
      <c r="O176" s="150"/>
      <c r="P176" s="207"/>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2" t="str">
        <f t="shared" si="11"/>
        <v/>
      </c>
    </row>
    <row r="177" spans="1:28" s="170" customFormat="1" ht="20.25">
      <c r="A177" s="155"/>
      <c r="B177" s="302"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50"/>
      <c r="L177" s="150"/>
      <c r="M177" s="150"/>
      <c r="N177" s="150"/>
      <c r="O177" s="150"/>
      <c r="P177" s="207"/>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2" t="str">
        <f t="shared" si="11"/>
        <v/>
      </c>
    </row>
    <row r="178" spans="1:28" s="170" customFormat="1" ht="20.25">
      <c r="A178" s="155"/>
      <c r="B178" s="302"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50"/>
      <c r="L178" s="150"/>
      <c r="M178" s="150"/>
      <c r="N178" s="150"/>
      <c r="O178" s="150"/>
      <c r="P178" s="207"/>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2" t="str">
        <f t="shared" si="11"/>
        <v/>
      </c>
    </row>
    <row r="179" spans="1:28" s="170" customFormat="1" ht="20.25">
      <c r="A179" s="155"/>
      <c r="B179" s="302"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50"/>
      <c r="L179" s="150"/>
      <c r="M179" s="150"/>
      <c r="N179" s="150"/>
      <c r="O179" s="150"/>
      <c r="P179" s="207"/>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2" t="str">
        <f t="shared" si="11"/>
        <v/>
      </c>
    </row>
    <row r="180" spans="1:28" s="170" customFormat="1" ht="20.25">
      <c r="A180" s="155"/>
      <c r="B180" s="302"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50"/>
      <c r="L180" s="150"/>
      <c r="M180" s="150"/>
      <c r="N180" s="150"/>
      <c r="O180" s="150"/>
      <c r="P180" s="207"/>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2" t="str">
        <f t="shared" si="11"/>
        <v/>
      </c>
    </row>
    <row r="181" spans="1:28" s="170" customFormat="1" ht="20.25">
      <c r="A181" s="155"/>
      <c r="B181" s="302"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50"/>
      <c r="L181" s="150"/>
      <c r="M181" s="150"/>
      <c r="N181" s="150"/>
      <c r="O181" s="150"/>
      <c r="P181" s="207"/>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2" t="str">
        <f t="shared" si="11"/>
        <v/>
      </c>
    </row>
    <row r="182" spans="1:28" s="170" customFormat="1" ht="20.25">
      <c r="A182" s="155"/>
      <c r="B182" s="302"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50"/>
      <c r="L182" s="150"/>
      <c r="M182" s="150"/>
      <c r="N182" s="150"/>
      <c r="O182" s="150"/>
      <c r="P182" s="207"/>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2" t="str">
        <f t="shared" si="11"/>
        <v/>
      </c>
    </row>
    <row r="183" spans="1:28" s="170" customFormat="1" ht="20.25">
      <c r="A183" s="155"/>
      <c r="B183" s="302"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50"/>
      <c r="L183" s="150"/>
      <c r="M183" s="150"/>
      <c r="N183" s="150"/>
      <c r="O183" s="150"/>
      <c r="P183" s="207"/>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2" t="str">
        <f t="shared" si="11"/>
        <v/>
      </c>
    </row>
    <row r="184" spans="1:28" s="170" customFormat="1" ht="20.25">
      <c r="A184" s="155"/>
      <c r="B184" s="302"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50"/>
      <c r="L184" s="150"/>
      <c r="M184" s="150"/>
      <c r="N184" s="150"/>
      <c r="O184" s="150"/>
      <c r="P184" s="207"/>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2" t="str">
        <f t="shared" si="11"/>
        <v/>
      </c>
    </row>
    <row r="185" spans="1:28" s="170" customFormat="1" ht="20.25">
      <c r="A185" s="155"/>
      <c r="B185" s="302"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50"/>
      <c r="L185" s="150"/>
      <c r="M185" s="150"/>
      <c r="N185" s="150"/>
      <c r="O185" s="150"/>
      <c r="P185" s="207"/>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2" t="str">
        <f t="shared" si="11"/>
        <v/>
      </c>
    </row>
    <row r="186" spans="1:28" s="170" customFormat="1" ht="20.25">
      <c r="A186" s="155"/>
      <c r="B186" s="302"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50"/>
      <c r="L186" s="150"/>
      <c r="M186" s="150"/>
      <c r="N186" s="150"/>
      <c r="O186" s="150"/>
      <c r="P186" s="207"/>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ref="X186:X249" ca="1" si="12">IF(AND(C186="Smelter not listed",OR(LEN(D186)=0,LEN(E186)=0)),1,0)</f>
        <v>0</v>
      </c>
      <c r="AB186" s="312" t="str">
        <f t="shared" si="11"/>
        <v/>
      </c>
    </row>
    <row r="187" spans="1:28" s="170" customFormat="1" ht="20.25">
      <c r="A187" s="155"/>
      <c r="B187" s="302"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50"/>
      <c r="L187" s="150"/>
      <c r="M187" s="150"/>
      <c r="N187" s="150"/>
      <c r="O187" s="150"/>
      <c r="P187" s="207"/>
      <c r="Q187" s="151"/>
      <c r="R187" s="149" t="str">
        <f ca="1">IF(ISERROR($V187),"",OFFSET('Smelter Look-up'!$C$4,$V187-4,0)&amp;"")</f>
        <v/>
      </c>
      <c r="S187" s="155" t="str">
        <f t="shared" ref="S187:S250" ca="1" si="13">IF(B187="","",IF(ISERROR(MATCH($E187,CL,0)),"Unknown",INDIRECT("'C'!$A$"&amp;MATCH($E187,CL,0)+1)))</f>
        <v/>
      </c>
      <c r="T187" s="155" t="str">
        <f ca="1">IF(B187="","",IF(ISERROR(MATCH($J187,SorP!$B$1:$B$6226,0)),"",INDIRECT("'SorP'!$A$"&amp;MATCH($S187&amp;$J187,SorP!C:C,0))))</f>
        <v/>
      </c>
      <c r="U187" s="168"/>
      <c r="V187" s="169" t="e">
        <f>IF(C187="",NA(),MATCH($B187&amp;$C187,'Smelter Look-up'!$J:$J,0))</f>
        <v>#N/A</v>
      </c>
      <c r="X187" s="170">
        <f t="shared" ca="1" si="12"/>
        <v>0</v>
      </c>
      <c r="AB187" s="312" t="str">
        <f t="shared" si="11"/>
        <v/>
      </c>
    </row>
    <row r="188" spans="1:28" s="170" customFormat="1" ht="20.25">
      <c r="A188" s="155"/>
      <c r="B188" s="302"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50"/>
      <c r="L188" s="150"/>
      <c r="M188" s="150"/>
      <c r="N188" s="150"/>
      <c r="O188" s="150"/>
      <c r="P188" s="207"/>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2" t="str">
        <f t="shared" si="11"/>
        <v/>
      </c>
    </row>
    <row r="189" spans="1:28" s="170" customFormat="1" ht="20.25">
      <c r="A189" s="155"/>
      <c r="B189" s="302"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50"/>
      <c r="L189" s="150"/>
      <c r="M189" s="150"/>
      <c r="N189" s="150"/>
      <c r="O189" s="150"/>
      <c r="P189" s="207"/>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2" t="str">
        <f t="shared" si="11"/>
        <v/>
      </c>
    </row>
    <row r="190" spans="1:28" s="170" customFormat="1" ht="20.25">
      <c r="A190" s="155"/>
      <c r="B190" s="302"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50"/>
      <c r="L190" s="150"/>
      <c r="M190" s="150"/>
      <c r="N190" s="150"/>
      <c r="O190" s="150"/>
      <c r="P190" s="207"/>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2" t="str">
        <f t="shared" si="11"/>
        <v/>
      </c>
    </row>
    <row r="191" spans="1:28" s="170" customFormat="1" ht="20.25">
      <c r="A191" s="155"/>
      <c r="B191" s="302"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50"/>
      <c r="L191" s="150"/>
      <c r="M191" s="150"/>
      <c r="N191" s="150"/>
      <c r="O191" s="150"/>
      <c r="P191" s="207"/>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2" t="str">
        <f t="shared" si="11"/>
        <v/>
      </c>
    </row>
    <row r="192" spans="1:28" s="170" customFormat="1" ht="20.25">
      <c r="A192" s="155"/>
      <c r="B192" s="302"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50"/>
      <c r="L192" s="150"/>
      <c r="M192" s="150"/>
      <c r="N192" s="150"/>
      <c r="O192" s="150"/>
      <c r="P192" s="207"/>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2" t="str">
        <f t="shared" si="11"/>
        <v/>
      </c>
    </row>
    <row r="193" spans="1:28" s="170" customFormat="1" ht="20.25">
      <c r="A193" s="155"/>
      <c r="B193" s="302"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50"/>
      <c r="L193" s="150"/>
      <c r="M193" s="150"/>
      <c r="N193" s="150"/>
      <c r="O193" s="150"/>
      <c r="P193" s="207"/>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2" t="str">
        <f t="shared" ref="AB193:AB256" si="14">IF(C193="","",B193)</f>
        <v/>
      </c>
    </row>
    <row r="194" spans="1:28" s="170" customFormat="1" ht="20.25">
      <c r="A194" s="155"/>
      <c r="B194" s="302"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50"/>
      <c r="L194" s="150"/>
      <c r="M194" s="150"/>
      <c r="N194" s="150"/>
      <c r="O194" s="150"/>
      <c r="P194" s="207"/>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2" t="str">
        <f t="shared" si="14"/>
        <v/>
      </c>
    </row>
    <row r="195" spans="1:28" s="170" customFormat="1" ht="20.25">
      <c r="A195" s="155"/>
      <c r="B195" s="302"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50"/>
      <c r="L195" s="150"/>
      <c r="M195" s="150"/>
      <c r="N195" s="150"/>
      <c r="O195" s="150"/>
      <c r="P195" s="207"/>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2" t="str">
        <f t="shared" si="14"/>
        <v/>
      </c>
    </row>
    <row r="196" spans="1:28" s="170" customFormat="1" ht="20.25">
      <c r="A196" s="155"/>
      <c r="B196" s="302"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50"/>
      <c r="L196" s="150"/>
      <c r="M196" s="150"/>
      <c r="N196" s="150"/>
      <c r="O196" s="150"/>
      <c r="P196" s="207"/>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2" t="str">
        <f t="shared" si="14"/>
        <v/>
      </c>
    </row>
    <row r="197" spans="1:28" s="170" customFormat="1" ht="20.25">
      <c r="A197" s="155"/>
      <c r="B197" s="302"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50"/>
      <c r="L197" s="150"/>
      <c r="M197" s="150"/>
      <c r="N197" s="150"/>
      <c r="O197" s="150"/>
      <c r="P197" s="207"/>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2" t="str">
        <f t="shared" si="14"/>
        <v/>
      </c>
    </row>
    <row r="198" spans="1:28" s="170" customFormat="1" ht="20.25">
      <c r="A198" s="155"/>
      <c r="B198" s="302"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50"/>
      <c r="L198" s="150"/>
      <c r="M198" s="150"/>
      <c r="N198" s="150"/>
      <c r="O198" s="150"/>
      <c r="P198" s="207"/>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2" t="str">
        <f t="shared" si="14"/>
        <v/>
      </c>
    </row>
    <row r="199" spans="1:28" s="170" customFormat="1" ht="20.25">
      <c r="A199" s="155"/>
      <c r="B199" s="302"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50"/>
      <c r="L199" s="150"/>
      <c r="M199" s="150"/>
      <c r="N199" s="150"/>
      <c r="O199" s="150"/>
      <c r="P199" s="207"/>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2" t="str">
        <f t="shared" si="14"/>
        <v/>
      </c>
    </row>
    <row r="200" spans="1:28" s="170" customFormat="1" ht="20.25">
      <c r="A200" s="155"/>
      <c r="B200" s="302"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50"/>
      <c r="L200" s="150"/>
      <c r="M200" s="150"/>
      <c r="N200" s="150"/>
      <c r="O200" s="150"/>
      <c r="P200" s="207"/>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2" t="str">
        <f t="shared" si="14"/>
        <v/>
      </c>
    </row>
    <row r="201" spans="1:28" s="170" customFormat="1" ht="20.25">
      <c r="A201" s="155"/>
      <c r="B201" s="302"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50"/>
      <c r="L201" s="150"/>
      <c r="M201" s="150"/>
      <c r="N201" s="150"/>
      <c r="O201" s="150"/>
      <c r="P201" s="207"/>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2" t="str">
        <f t="shared" si="14"/>
        <v/>
      </c>
    </row>
    <row r="202" spans="1:28" s="170" customFormat="1" ht="20.25">
      <c r="A202" s="155"/>
      <c r="B202" s="302"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50"/>
      <c r="L202" s="150"/>
      <c r="M202" s="150"/>
      <c r="N202" s="150"/>
      <c r="O202" s="150"/>
      <c r="P202" s="207"/>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2" t="str">
        <f t="shared" si="14"/>
        <v/>
      </c>
    </row>
    <row r="203" spans="1:28" s="170" customFormat="1" ht="20.25">
      <c r="A203" s="155"/>
      <c r="B203" s="302"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50"/>
      <c r="L203" s="150"/>
      <c r="M203" s="150"/>
      <c r="N203" s="150"/>
      <c r="O203" s="150"/>
      <c r="P203" s="207"/>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2" t="str">
        <f t="shared" si="14"/>
        <v/>
      </c>
    </row>
    <row r="204" spans="1:28" s="170" customFormat="1" ht="20.25">
      <c r="A204" s="155"/>
      <c r="B204" s="302"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50"/>
      <c r="L204" s="150"/>
      <c r="M204" s="150"/>
      <c r="N204" s="150"/>
      <c r="O204" s="150"/>
      <c r="P204" s="207"/>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2" t="str">
        <f t="shared" si="14"/>
        <v/>
      </c>
    </row>
    <row r="205" spans="1:28" s="170" customFormat="1" ht="20.25">
      <c r="A205" s="155"/>
      <c r="B205" s="302"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50"/>
      <c r="L205" s="150"/>
      <c r="M205" s="150"/>
      <c r="N205" s="150"/>
      <c r="O205" s="150"/>
      <c r="P205" s="207"/>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2" t="str">
        <f t="shared" si="14"/>
        <v/>
      </c>
    </row>
    <row r="206" spans="1:28" s="170" customFormat="1" ht="20.25">
      <c r="A206" s="155"/>
      <c r="B206" s="302"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50"/>
      <c r="L206" s="150"/>
      <c r="M206" s="150"/>
      <c r="N206" s="150"/>
      <c r="O206" s="150"/>
      <c r="P206" s="207"/>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2" t="str">
        <f t="shared" si="14"/>
        <v/>
      </c>
    </row>
    <row r="207" spans="1:28" s="170" customFormat="1" ht="20.25">
      <c r="A207" s="155"/>
      <c r="B207" s="302"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50"/>
      <c r="L207" s="150"/>
      <c r="M207" s="150"/>
      <c r="N207" s="150"/>
      <c r="O207" s="150"/>
      <c r="P207" s="207"/>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2" t="str">
        <f t="shared" si="14"/>
        <v/>
      </c>
    </row>
    <row r="208" spans="1:28" s="170" customFormat="1" ht="20.25">
      <c r="A208" s="155"/>
      <c r="B208" s="302"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50"/>
      <c r="L208" s="150"/>
      <c r="M208" s="150"/>
      <c r="N208" s="150"/>
      <c r="O208" s="150"/>
      <c r="P208" s="207"/>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2" t="str">
        <f t="shared" si="14"/>
        <v/>
      </c>
    </row>
    <row r="209" spans="1:28" s="170" customFormat="1" ht="20.25">
      <c r="A209" s="155"/>
      <c r="B209" s="302"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50"/>
      <c r="L209" s="150"/>
      <c r="M209" s="150"/>
      <c r="N209" s="150"/>
      <c r="O209" s="150"/>
      <c r="P209" s="207"/>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2" t="str">
        <f t="shared" si="14"/>
        <v/>
      </c>
    </row>
    <row r="210" spans="1:28" s="170" customFormat="1" ht="20.25">
      <c r="A210" s="155"/>
      <c r="B210" s="302"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50"/>
      <c r="L210" s="150"/>
      <c r="M210" s="150"/>
      <c r="N210" s="150"/>
      <c r="O210" s="150"/>
      <c r="P210" s="207"/>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2" t="str">
        <f t="shared" si="14"/>
        <v/>
      </c>
    </row>
    <row r="211" spans="1:28" s="170" customFormat="1" ht="20.25">
      <c r="A211" s="155"/>
      <c r="B211" s="302"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50"/>
      <c r="L211" s="150"/>
      <c r="M211" s="150"/>
      <c r="N211" s="150"/>
      <c r="O211" s="150"/>
      <c r="P211" s="207"/>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2" t="str">
        <f t="shared" si="14"/>
        <v/>
      </c>
    </row>
    <row r="212" spans="1:28" s="170" customFormat="1" ht="20.25">
      <c r="A212" s="155"/>
      <c r="B212" s="302"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50"/>
      <c r="L212" s="150"/>
      <c r="M212" s="150"/>
      <c r="N212" s="150"/>
      <c r="O212" s="150"/>
      <c r="P212" s="207"/>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2" t="str">
        <f t="shared" si="14"/>
        <v/>
      </c>
    </row>
    <row r="213" spans="1:28" s="170" customFormat="1" ht="20.25">
      <c r="A213" s="155"/>
      <c r="B213" s="302"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50"/>
      <c r="L213" s="150"/>
      <c r="M213" s="150"/>
      <c r="N213" s="150"/>
      <c r="O213" s="150"/>
      <c r="P213" s="207"/>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2" t="str">
        <f t="shared" si="14"/>
        <v/>
      </c>
    </row>
    <row r="214" spans="1:28" s="170" customFormat="1" ht="20.25">
      <c r="A214" s="155"/>
      <c r="B214" s="302"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50"/>
      <c r="L214" s="150"/>
      <c r="M214" s="150"/>
      <c r="N214" s="150"/>
      <c r="O214" s="150"/>
      <c r="P214" s="207"/>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2" t="str">
        <f t="shared" si="14"/>
        <v/>
      </c>
    </row>
    <row r="215" spans="1:28" s="170" customFormat="1" ht="20.25">
      <c r="A215" s="155"/>
      <c r="B215" s="302"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50"/>
      <c r="L215" s="150"/>
      <c r="M215" s="150"/>
      <c r="N215" s="150"/>
      <c r="O215" s="150"/>
      <c r="P215" s="207"/>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2" t="str">
        <f t="shared" si="14"/>
        <v/>
      </c>
    </row>
    <row r="216" spans="1:28" s="170" customFormat="1" ht="20.25">
      <c r="A216" s="155"/>
      <c r="B216" s="302"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50"/>
      <c r="L216" s="150"/>
      <c r="M216" s="150"/>
      <c r="N216" s="150"/>
      <c r="O216" s="150"/>
      <c r="P216" s="207"/>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2" t="str">
        <f t="shared" si="14"/>
        <v/>
      </c>
    </row>
    <row r="217" spans="1:28" s="170" customFormat="1" ht="20.25">
      <c r="A217" s="155"/>
      <c r="B217" s="302"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50"/>
      <c r="L217" s="150"/>
      <c r="M217" s="150"/>
      <c r="N217" s="150"/>
      <c r="O217" s="150"/>
      <c r="P217" s="207"/>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2" t="str">
        <f t="shared" si="14"/>
        <v/>
      </c>
    </row>
    <row r="218" spans="1:28" s="170" customFormat="1" ht="20.25">
      <c r="A218" s="155"/>
      <c r="B218" s="302"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50"/>
      <c r="L218" s="150"/>
      <c r="M218" s="150"/>
      <c r="N218" s="150"/>
      <c r="O218" s="150"/>
      <c r="P218" s="207"/>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2" t="str">
        <f t="shared" si="14"/>
        <v/>
      </c>
    </row>
    <row r="219" spans="1:28" s="170" customFormat="1" ht="20.25">
      <c r="A219" s="155"/>
      <c r="B219" s="302"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50"/>
      <c r="L219" s="150"/>
      <c r="M219" s="150"/>
      <c r="N219" s="150"/>
      <c r="O219" s="150"/>
      <c r="P219" s="207"/>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2" t="str">
        <f t="shared" si="14"/>
        <v/>
      </c>
    </row>
    <row r="220" spans="1:28" s="170" customFormat="1" ht="20.25">
      <c r="A220" s="155"/>
      <c r="B220" s="302"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50"/>
      <c r="L220" s="150"/>
      <c r="M220" s="150"/>
      <c r="N220" s="150"/>
      <c r="O220" s="150"/>
      <c r="P220" s="207"/>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2" t="str">
        <f t="shared" si="14"/>
        <v/>
      </c>
    </row>
    <row r="221" spans="1:28" s="170" customFormat="1" ht="20.25">
      <c r="A221" s="155"/>
      <c r="B221" s="302"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50"/>
      <c r="L221" s="150"/>
      <c r="M221" s="150"/>
      <c r="N221" s="150"/>
      <c r="O221" s="150"/>
      <c r="P221" s="207"/>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2" t="str">
        <f t="shared" si="14"/>
        <v/>
      </c>
    </row>
    <row r="222" spans="1:28" s="170" customFormat="1" ht="20.25">
      <c r="A222" s="155"/>
      <c r="B222" s="302"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50"/>
      <c r="L222" s="150"/>
      <c r="M222" s="150"/>
      <c r="N222" s="150"/>
      <c r="O222" s="150"/>
      <c r="P222" s="207"/>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2" t="str">
        <f t="shared" si="14"/>
        <v/>
      </c>
    </row>
    <row r="223" spans="1:28" s="170" customFormat="1" ht="20.25">
      <c r="A223" s="155"/>
      <c r="B223" s="302"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50"/>
      <c r="L223" s="150"/>
      <c r="M223" s="150"/>
      <c r="N223" s="150"/>
      <c r="O223" s="150"/>
      <c r="P223" s="207"/>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2" t="str">
        <f t="shared" si="14"/>
        <v/>
      </c>
    </row>
    <row r="224" spans="1:28" s="170" customFormat="1" ht="20.25">
      <c r="A224" s="155"/>
      <c r="B224" s="302"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50"/>
      <c r="L224" s="150"/>
      <c r="M224" s="150"/>
      <c r="N224" s="150"/>
      <c r="O224" s="150"/>
      <c r="P224" s="207"/>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2" t="str">
        <f t="shared" si="14"/>
        <v/>
      </c>
    </row>
    <row r="225" spans="1:28" s="170" customFormat="1" ht="20.25">
      <c r="A225" s="155"/>
      <c r="B225" s="302"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50"/>
      <c r="L225" s="150"/>
      <c r="M225" s="150"/>
      <c r="N225" s="150"/>
      <c r="O225" s="150"/>
      <c r="P225" s="207"/>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2" t="str">
        <f t="shared" si="14"/>
        <v/>
      </c>
    </row>
    <row r="226" spans="1:28" s="170" customFormat="1" ht="20.25">
      <c r="A226" s="155"/>
      <c r="B226" s="302"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50"/>
      <c r="L226" s="150"/>
      <c r="M226" s="150"/>
      <c r="N226" s="150"/>
      <c r="O226" s="150"/>
      <c r="P226" s="207"/>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2" t="str">
        <f t="shared" si="14"/>
        <v/>
      </c>
    </row>
    <row r="227" spans="1:28" s="170" customFormat="1" ht="20.25">
      <c r="A227" s="155"/>
      <c r="B227" s="302"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50"/>
      <c r="L227" s="150"/>
      <c r="M227" s="150"/>
      <c r="N227" s="150"/>
      <c r="O227" s="150"/>
      <c r="P227" s="207"/>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2" t="str">
        <f t="shared" si="14"/>
        <v/>
      </c>
    </row>
    <row r="228" spans="1:28" s="170" customFormat="1" ht="20.25">
      <c r="A228" s="155"/>
      <c r="B228" s="302"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50"/>
      <c r="L228" s="150"/>
      <c r="M228" s="150"/>
      <c r="N228" s="150"/>
      <c r="O228" s="150"/>
      <c r="P228" s="207"/>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2" t="str">
        <f t="shared" si="14"/>
        <v/>
      </c>
    </row>
    <row r="229" spans="1:28" s="170" customFormat="1" ht="20.25">
      <c r="A229" s="155"/>
      <c r="B229" s="302"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50"/>
      <c r="L229" s="150"/>
      <c r="M229" s="150"/>
      <c r="N229" s="150"/>
      <c r="O229" s="150"/>
      <c r="P229" s="207"/>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2" t="str">
        <f t="shared" si="14"/>
        <v/>
      </c>
    </row>
    <row r="230" spans="1:28" s="170" customFormat="1" ht="20.25">
      <c r="A230" s="155"/>
      <c r="B230" s="302"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50"/>
      <c r="L230" s="150"/>
      <c r="M230" s="150"/>
      <c r="N230" s="150"/>
      <c r="O230" s="150"/>
      <c r="P230" s="207"/>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2" t="str">
        <f t="shared" si="14"/>
        <v/>
      </c>
    </row>
    <row r="231" spans="1:28" s="170" customFormat="1" ht="20.25">
      <c r="A231" s="155"/>
      <c r="B231" s="302"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50"/>
      <c r="L231" s="150"/>
      <c r="M231" s="150"/>
      <c r="N231" s="150"/>
      <c r="O231" s="150"/>
      <c r="P231" s="207"/>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2" t="str">
        <f t="shared" si="14"/>
        <v/>
      </c>
    </row>
    <row r="232" spans="1:28" s="170" customFormat="1" ht="20.25">
      <c r="A232" s="155"/>
      <c r="B232" s="302"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50"/>
      <c r="L232" s="150"/>
      <c r="M232" s="150"/>
      <c r="N232" s="150"/>
      <c r="O232" s="150"/>
      <c r="P232" s="207"/>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2" t="str">
        <f t="shared" si="14"/>
        <v/>
      </c>
    </row>
    <row r="233" spans="1:28" s="170" customFormat="1" ht="20.25">
      <c r="A233" s="155"/>
      <c r="B233" s="302"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50"/>
      <c r="L233" s="150"/>
      <c r="M233" s="150"/>
      <c r="N233" s="150"/>
      <c r="O233" s="150"/>
      <c r="P233" s="207"/>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2" t="str">
        <f t="shared" si="14"/>
        <v/>
      </c>
    </row>
    <row r="234" spans="1:28" s="170" customFormat="1" ht="20.25">
      <c r="A234" s="155"/>
      <c r="B234" s="302"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50"/>
      <c r="L234" s="150"/>
      <c r="M234" s="150"/>
      <c r="N234" s="150"/>
      <c r="O234" s="150"/>
      <c r="P234" s="207"/>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2" t="str">
        <f t="shared" si="14"/>
        <v/>
      </c>
    </row>
    <row r="235" spans="1:28" s="170" customFormat="1" ht="20.25">
      <c r="A235" s="155"/>
      <c r="B235" s="302"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50"/>
      <c r="L235" s="150"/>
      <c r="M235" s="150"/>
      <c r="N235" s="150"/>
      <c r="O235" s="150"/>
      <c r="P235" s="207"/>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2" t="str">
        <f t="shared" si="14"/>
        <v/>
      </c>
    </row>
    <row r="236" spans="1:28" s="170" customFormat="1" ht="20.25">
      <c r="A236" s="155"/>
      <c r="B236" s="302"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50"/>
      <c r="L236" s="150"/>
      <c r="M236" s="150"/>
      <c r="N236" s="150"/>
      <c r="O236" s="150"/>
      <c r="P236" s="207"/>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2" t="str">
        <f t="shared" si="14"/>
        <v/>
      </c>
    </row>
    <row r="237" spans="1:28" s="170" customFormat="1" ht="20.25">
      <c r="A237" s="155"/>
      <c r="B237" s="302"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50"/>
      <c r="L237" s="150"/>
      <c r="M237" s="150"/>
      <c r="N237" s="150"/>
      <c r="O237" s="150"/>
      <c r="P237" s="207"/>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2" t="str">
        <f t="shared" si="14"/>
        <v/>
      </c>
    </row>
    <row r="238" spans="1:28" s="170" customFormat="1" ht="20.25">
      <c r="A238" s="155"/>
      <c r="B238" s="302"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50"/>
      <c r="L238" s="150"/>
      <c r="M238" s="150"/>
      <c r="N238" s="150"/>
      <c r="O238" s="150"/>
      <c r="P238" s="207"/>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2" t="str">
        <f t="shared" si="14"/>
        <v/>
      </c>
    </row>
    <row r="239" spans="1:28" s="170" customFormat="1" ht="20.25">
      <c r="A239" s="155"/>
      <c r="B239" s="302"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50"/>
      <c r="L239" s="150"/>
      <c r="M239" s="150"/>
      <c r="N239" s="150"/>
      <c r="O239" s="150"/>
      <c r="P239" s="207"/>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2" t="str">
        <f t="shared" si="14"/>
        <v/>
      </c>
    </row>
    <row r="240" spans="1:28" s="170" customFormat="1" ht="20.25">
      <c r="A240" s="155"/>
      <c r="B240" s="302"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50"/>
      <c r="L240" s="150"/>
      <c r="M240" s="150"/>
      <c r="N240" s="150"/>
      <c r="O240" s="150"/>
      <c r="P240" s="207"/>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2" t="str">
        <f t="shared" si="14"/>
        <v/>
      </c>
    </row>
    <row r="241" spans="1:28" s="170" customFormat="1" ht="20.25">
      <c r="A241" s="155"/>
      <c r="B241" s="302"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50"/>
      <c r="L241" s="150"/>
      <c r="M241" s="150"/>
      <c r="N241" s="150"/>
      <c r="O241" s="150"/>
      <c r="P241" s="207"/>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2" t="str">
        <f t="shared" si="14"/>
        <v/>
      </c>
    </row>
    <row r="242" spans="1:28" s="170" customFormat="1" ht="20.25">
      <c r="A242" s="155"/>
      <c r="B242" s="302"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50"/>
      <c r="L242" s="150"/>
      <c r="M242" s="150"/>
      <c r="N242" s="150"/>
      <c r="O242" s="150"/>
      <c r="P242" s="207"/>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2" t="str">
        <f t="shared" si="14"/>
        <v/>
      </c>
    </row>
    <row r="243" spans="1:28" s="170" customFormat="1" ht="20.25">
      <c r="A243" s="155"/>
      <c r="B243" s="302"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50"/>
      <c r="L243" s="150"/>
      <c r="M243" s="150"/>
      <c r="N243" s="150"/>
      <c r="O243" s="150"/>
      <c r="P243" s="207"/>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2" t="str">
        <f t="shared" si="14"/>
        <v/>
      </c>
    </row>
    <row r="244" spans="1:28" s="170" customFormat="1" ht="20.25">
      <c r="A244" s="155"/>
      <c r="B244" s="302"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50"/>
      <c r="L244" s="150"/>
      <c r="M244" s="150"/>
      <c r="N244" s="150"/>
      <c r="O244" s="150"/>
      <c r="P244" s="207"/>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2" t="str">
        <f t="shared" si="14"/>
        <v/>
      </c>
    </row>
    <row r="245" spans="1:28" s="170" customFormat="1" ht="20.25">
      <c r="A245" s="155"/>
      <c r="B245" s="302"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50"/>
      <c r="L245" s="150"/>
      <c r="M245" s="150"/>
      <c r="N245" s="150"/>
      <c r="O245" s="150"/>
      <c r="P245" s="207"/>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2" t="str">
        <f t="shared" si="14"/>
        <v/>
      </c>
    </row>
    <row r="246" spans="1:28" s="170" customFormat="1" ht="20.25">
      <c r="A246" s="155"/>
      <c r="B246" s="302"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50"/>
      <c r="L246" s="150"/>
      <c r="M246" s="150"/>
      <c r="N246" s="150"/>
      <c r="O246" s="150"/>
      <c r="P246" s="207"/>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2" t="str">
        <f t="shared" si="14"/>
        <v/>
      </c>
    </row>
    <row r="247" spans="1:28" s="170" customFormat="1" ht="20.25">
      <c r="A247" s="155"/>
      <c r="B247" s="302"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50"/>
      <c r="L247" s="150"/>
      <c r="M247" s="150"/>
      <c r="N247" s="150"/>
      <c r="O247" s="150"/>
      <c r="P247" s="207"/>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2" t="str">
        <f t="shared" si="14"/>
        <v/>
      </c>
    </row>
    <row r="248" spans="1:28" s="170" customFormat="1" ht="20.25">
      <c r="A248" s="155"/>
      <c r="B248" s="302"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50"/>
      <c r="L248" s="150"/>
      <c r="M248" s="150"/>
      <c r="N248" s="150"/>
      <c r="O248" s="150"/>
      <c r="P248" s="207"/>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2" t="str">
        <f t="shared" si="14"/>
        <v/>
      </c>
    </row>
    <row r="249" spans="1:28" s="170" customFormat="1" ht="20.25">
      <c r="A249" s="155"/>
      <c r="B249" s="302"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50"/>
      <c r="L249" s="150"/>
      <c r="M249" s="150"/>
      <c r="N249" s="150"/>
      <c r="O249" s="150"/>
      <c r="P249" s="207"/>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2" t="str">
        <f t="shared" si="14"/>
        <v/>
      </c>
    </row>
    <row r="250" spans="1:28" s="170" customFormat="1" ht="20.25">
      <c r="A250" s="155"/>
      <c r="B250" s="302"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50"/>
      <c r="L250" s="150"/>
      <c r="M250" s="150"/>
      <c r="N250" s="150"/>
      <c r="O250" s="150"/>
      <c r="P250" s="207"/>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ref="X250:X313" ca="1" si="15">IF(AND(C250="Smelter not listed",OR(LEN(D250)=0,LEN(E250)=0)),1,0)</f>
        <v>0</v>
      </c>
      <c r="AB250" s="312" t="str">
        <f t="shared" si="14"/>
        <v/>
      </c>
    </row>
    <row r="251" spans="1:28" s="170" customFormat="1" ht="20.25">
      <c r="A251" s="155"/>
      <c r="B251" s="302"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50"/>
      <c r="L251" s="150"/>
      <c r="M251" s="150"/>
      <c r="N251" s="150"/>
      <c r="O251" s="150"/>
      <c r="P251" s="207"/>
      <c r="Q251" s="151"/>
      <c r="R251" s="149" t="str">
        <f ca="1">IF(ISERROR($V251),"",OFFSET('Smelter Look-up'!$C$4,$V251-4,0)&amp;"")</f>
        <v/>
      </c>
      <c r="S251" s="155" t="str">
        <f t="shared" ref="S251:S314" ca="1" si="16">IF(B251="","",IF(ISERROR(MATCH($E251,CL,0)),"Unknown",INDIRECT("'C'!$A$"&amp;MATCH($E251,CL,0)+1)))</f>
        <v/>
      </c>
      <c r="T251" s="155" t="str">
        <f ca="1">IF(B251="","",IF(ISERROR(MATCH($J251,SorP!$B$1:$B$6226,0)),"",INDIRECT("'SorP'!$A$"&amp;MATCH($S251&amp;$J251,SorP!C:C,0))))</f>
        <v/>
      </c>
      <c r="U251" s="168"/>
      <c r="V251" s="169" t="e">
        <f>IF(C251="",NA(),MATCH($B251&amp;$C251,'Smelter Look-up'!$J:$J,0))</f>
        <v>#N/A</v>
      </c>
      <c r="X251" s="170">
        <f t="shared" ca="1" si="15"/>
        <v>0</v>
      </c>
      <c r="AB251" s="312" t="str">
        <f t="shared" si="14"/>
        <v/>
      </c>
    </row>
    <row r="252" spans="1:28" s="170" customFormat="1" ht="20.25">
      <c r="A252" s="155"/>
      <c r="B252" s="302"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50"/>
      <c r="L252" s="150"/>
      <c r="M252" s="150"/>
      <c r="N252" s="150"/>
      <c r="O252" s="150"/>
      <c r="P252" s="207"/>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2" t="str">
        <f t="shared" si="14"/>
        <v/>
      </c>
    </row>
    <row r="253" spans="1:28" s="170" customFormat="1" ht="20.25">
      <c r="A253" s="155"/>
      <c r="B253" s="302"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50"/>
      <c r="L253" s="150"/>
      <c r="M253" s="150"/>
      <c r="N253" s="150"/>
      <c r="O253" s="150"/>
      <c r="P253" s="207"/>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2" t="str">
        <f t="shared" si="14"/>
        <v/>
      </c>
    </row>
    <row r="254" spans="1:28" s="170" customFormat="1" ht="20.25">
      <c r="A254" s="155"/>
      <c r="B254" s="302"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50"/>
      <c r="L254" s="150"/>
      <c r="M254" s="150"/>
      <c r="N254" s="150"/>
      <c r="O254" s="150"/>
      <c r="P254" s="207"/>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2" t="str">
        <f t="shared" si="14"/>
        <v/>
      </c>
    </row>
    <row r="255" spans="1:28" s="170" customFormat="1" ht="20.25">
      <c r="A255" s="155"/>
      <c r="B255" s="302"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50"/>
      <c r="L255" s="150"/>
      <c r="M255" s="150"/>
      <c r="N255" s="150"/>
      <c r="O255" s="150"/>
      <c r="P255" s="207"/>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2" t="str">
        <f t="shared" si="14"/>
        <v/>
      </c>
    </row>
    <row r="256" spans="1:28" s="170" customFormat="1" ht="20.25">
      <c r="A256" s="155"/>
      <c r="B256" s="302"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50"/>
      <c r="L256" s="150"/>
      <c r="M256" s="150"/>
      <c r="N256" s="150"/>
      <c r="O256" s="150"/>
      <c r="P256" s="207"/>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2" t="str">
        <f t="shared" si="14"/>
        <v/>
      </c>
    </row>
    <row r="257" spans="1:28" s="170" customFormat="1" ht="20.25">
      <c r="A257" s="155"/>
      <c r="B257" s="302"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50"/>
      <c r="L257" s="150"/>
      <c r="M257" s="150"/>
      <c r="N257" s="150"/>
      <c r="O257" s="150"/>
      <c r="P257" s="207"/>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2" t="str">
        <f t="shared" ref="AB257:AB320" si="17">IF(C257="","",B257)</f>
        <v/>
      </c>
    </row>
    <row r="258" spans="1:28" s="170" customFormat="1" ht="20.25">
      <c r="A258" s="155"/>
      <c r="B258" s="302"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50"/>
      <c r="L258" s="150"/>
      <c r="M258" s="150"/>
      <c r="N258" s="150"/>
      <c r="O258" s="150"/>
      <c r="P258" s="207"/>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2" t="str">
        <f t="shared" si="17"/>
        <v/>
      </c>
    </row>
    <row r="259" spans="1:28" s="170" customFormat="1" ht="20.25">
      <c r="A259" s="155"/>
      <c r="B259" s="302"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50"/>
      <c r="L259" s="150"/>
      <c r="M259" s="150"/>
      <c r="N259" s="150"/>
      <c r="O259" s="150"/>
      <c r="P259" s="207"/>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2" t="str">
        <f t="shared" si="17"/>
        <v/>
      </c>
    </row>
    <row r="260" spans="1:28" s="170" customFormat="1" ht="20.25">
      <c r="A260" s="155"/>
      <c r="B260" s="302"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50"/>
      <c r="L260" s="150"/>
      <c r="M260" s="150"/>
      <c r="N260" s="150"/>
      <c r="O260" s="150"/>
      <c r="P260" s="207"/>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2" t="str">
        <f t="shared" si="17"/>
        <v/>
      </c>
    </row>
    <row r="261" spans="1:28" s="170" customFormat="1" ht="20.25">
      <c r="A261" s="155"/>
      <c r="B261" s="302"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50"/>
      <c r="L261" s="150"/>
      <c r="M261" s="150"/>
      <c r="N261" s="150"/>
      <c r="O261" s="150"/>
      <c r="P261" s="207"/>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2" t="str">
        <f t="shared" si="17"/>
        <v/>
      </c>
    </row>
    <row r="262" spans="1:28" s="170" customFormat="1" ht="20.25">
      <c r="A262" s="155"/>
      <c r="B262" s="302"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50"/>
      <c r="L262" s="150"/>
      <c r="M262" s="150"/>
      <c r="N262" s="150"/>
      <c r="O262" s="150"/>
      <c r="P262" s="207"/>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2" t="str">
        <f t="shared" si="17"/>
        <v/>
      </c>
    </row>
    <row r="263" spans="1:28" s="170" customFormat="1" ht="20.25">
      <c r="A263" s="155"/>
      <c r="B263" s="302"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50"/>
      <c r="L263" s="150"/>
      <c r="M263" s="150"/>
      <c r="N263" s="150"/>
      <c r="O263" s="150"/>
      <c r="P263" s="207"/>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2" t="str">
        <f t="shared" si="17"/>
        <v/>
      </c>
    </row>
    <row r="264" spans="1:28" s="170" customFormat="1" ht="20.25">
      <c r="A264" s="155"/>
      <c r="B264" s="302"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50"/>
      <c r="L264" s="150"/>
      <c r="M264" s="150"/>
      <c r="N264" s="150"/>
      <c r="O264" s="150"/>
      <c r="P264" s="207"/>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2" t="str">
        <f t="shared" si="17"/>
        <v/>
      </c>
    </row>
    <row r="265" spans="1:28" s="170" customFormat="1" ht="20.25">
      <c r="A265" s="155"/>
      <c r="B265" s="302"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50"/>
      <c r="L265" s="150"/>
      <c r="M265" s="150"/>
      <c r="N265" s="150"/>
      <c r="O265" s="150"/>
      <c r="P265" s="207"/>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2" t="str">
        <f t="shared" si="17"/>
        <v/>
      </c>
    </row>
    <row r="266" spans="1:28" s="170" customFormat="1" ht="20.25">
      <c r="A266" s="155"/>
      <c r="B266" s="302"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50"/>
      <c r="L266" s="150"/>
      <c r="M266" s="150"/>
      <c r="N266" s="150"/>
      <c r="O266" s="150"/>
      <c r="P266" s="207"/>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2" t="str">
        <f t="shared" si="17"/>
        <v/>
      </c>
    </row>
    <row r="267" spans="1:28" s="170" customFormat="1" ht="20.25">
      <c r="A267" s="155"/>
      <c r="B267" s="302"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50"/>
      <c r="L267" s="150"/>
      <c r="M267" s="150"/>
      <c r="N267" s="150"/>
      <c r="O267" s="150"/>
      <c r="P267" s="207"/>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2" t="str">
        <f t="shared" si="17"/>
        <v/>
      </c>
    </row>
    <row r="268" spans="1:28" s="170" customFormat="1" ht="20.25">
      <c r="A268" s="155"/>
      <c r="B268" s="302"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50"/>
      <c r="L268" s="150"/>
      <c r="M268" s="150"/>
      <c r="N268" s="150"/>
      <c r="O268" s="150"/>
      <c r="P268" s="207"/>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2" t="str">
        <f t="shared" si="17"/>
        <v/>
      </c>
    </row>
    <row r="269" spans="1:28" s="170" customFormat="1" ht="20.25">
      <c r="A269" s="155"/>
      <c r="B269" s="302"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50"/>
      <c r="L269" s="150"/>
      <c r="M269" s="150"/>
      <c r="N269" s="150"/>
      <c r="O269" s="150"/>
      <c r="P269" s="207"/>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2" t="str">
        <f t="shared" si="17"/>
        <v/>
      </c>
    </row>
    <row r="270" spans="1:28" s="170" customFormat="1" ht="20.25">
      <c r="A270" s="155"/>
      <c r="B270" s="302"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50"/>
      <c r="L270" s="150"/>
      <c r="M270" s="150"/>
      <c r="N270" s="150"/>
      <c r="O270" s="150"/>
      <c r="P270" s="207"/>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2" t="str">
        <f t="shared" si="17"/>
        <v/>
      </c>
    </row>
    <row r="271" spans="1:28" s="170" customFormat="1" ht="20.25">
      <c r="A271" s="155"/>
      <c r="B271" s="302"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50"/>
      <c r="L271" s="150"/>
      <c r="M271" s="150"/>
      <c r="N271" s="150"/>
      <c r="O271" s="150"/>
      <c r="P271" s="207"/>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2" t="str">
        <f t="shared" si="17"/>
        <v/>
      </c>
    </row>
    <row r="272" spans="1:28" s="170" customFormat="1" ht="20.25">
      <c r="A272" s="155"/>
      <c r="B272" s="302"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50"/>
      <c r="L272" s="150"/>
      <c r="M272" s="150"/>
      <c r="N272" s="150"/>
      <c r="O272" s="150"/>
      <c r="P272" s="207"/>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2" t="str">
        <f t="shared" si="17"/>
        <v/>
      </c>
    </row>
    <row r="273" spans="1:28" s="170" customFormat="1" ht="20.25">
      <c r="A273" s="155"/>
      <c r="B273" s="302"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50"/>
      <c r="L273" s="150"/>
      <c r="M273" s="150"/>
      <c r="N273" s="150"/>
      <c r="O273" s="150"/>
      <c r="P273" s="207"/>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2" t="str">
        <f t="shared" si="17"/>
        <v/>
      </c>
    </row>
    <row r="274" spans="1:28" s="170" customFormat="1" ht="20.25">
      <c r="A274" s="155"/>
      <c r="B274" s="302"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50"/>
      <c r="L274" s="150"/>
      <c r="M274" s="150"/>
      <c r="N274" s="150"/>
      <c r="O274" s="150"/>
      <c r="P274" s="207"/>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2" t="str">
        <f t="shared" si="17"/>
        <v/>
      </c>
    </row>
    <row r="275" spans="1:28" s="170" customFormat="1" ht="20.25">
      <c r="A275" s="155"/>
      <c r="B275" s="302"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50"/>
      <c r="L275" s="150"/>
      <c r="M275" s="150"/>
      <c r="N275" s="150"/>
      <c r="O275" s="150"/>
      <c r="P275" s="207"/>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2" t="str">
        <f t="shared" si="17"/>
        <v/>
      </c>
    </row>
    <row r="276" spans="1:28" s="170" customFormat="1" ht="20.25">
      <c r="A276" s="155"/>
      <c r="B276" s="302"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50"/>
      <c r="L276" s="150"/>
      <c r="M276" s="150"/>
      <c r="N276" s="150"/>
      <c r="O276" s="150"/>
      <c r="P276" s="207"/>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2" t="str">
        <f t="shared" si="17"/>
        <v/>
      </c>
    </row>
    <row r="277" spans="1:28" s="170" customFormat="1" ht="20.25">
      <c r="A277" s="155"/>
      <c r="B277" s="302"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50"/>
      <c r="L277" s="150"/>
      <c r="M277" s="150"/>
      <c r="N277" s="150"/>
      <c r="O277" s="150"/>
      <c r="P277" s="207"/>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2" t="str">
        <f t="shared" si="17"/>
        <v/>
      </c>
    </row>
    <row r="278" spans="1:28" s="170" customFormat="1" ht="20.25">
      <c r="A278" s="155"/>
      <c r="B278" s="302"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50"/>
      <c r="L278" s="150"/>
      <c r="M278" s="150"/>
      <c r="N278" s="150"/>
      <c r="O278" s="150"/>
      <c r="P278" s="207"/>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2" t="str">
        <f t="shared" si="17"/>
        <v/>
      </c>
    </row>
    <row r="279" spans="1:28" s="170" customFormat="1" ht="20.25">
      <c r="A279" s="155"/>
      <c r="B279" s="302"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50"/>
      <c r="L279" s="150"/>
      <c r="M279" s="150"/>
      <c r="N279" s="150"/>
      <c r="O279" s="150"/>
      <c r="P279" s="207"/>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2" t="str">
        <f t="shared" si="17"/>
        <v/>
      </c>
    </row>
    <row r="280" spans="1:28" s="170" customFormat="1" ht="20.25">
      <c r="A280" s="155"/>
      <c r="B280" s="302"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50"/>
      <c r="L280" s="150"/>
      <c r="M280" s="150"/>
      <c r="N280" s="150"/>
      <c r="O280" s="150"/>
      <c r="P280" s="207"/>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2" t="str">
        <f t="shared" si="17"/>
        <v/>
      </c>
    </row>
    <row r="281" spans="1:28" s="170" customFormat="1" ht="20.25">
      <c r="A281" s="155"/>
      <c r="B281" s="302"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50"/>
      <c r="L281" s="150"/>
      <c r="M281" s="150"/>
      <c r="N281" s="150"/>
      <c r="O281" s="150"/>
      <c r="P281" s="207"/>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2" t="str">
        <f t="shared" si="17"/>
        <v/>
      </c>
    </row>
    <row r="282" spans="1:28" s="170" customFormat="1" ht="20.25">
      <c r="A282" s="155"/>
      <c r="B282" s="302"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50"/>
      <c r="L282" s="150"/>
      <c r="M282" s="150"/>
      <c r="N282" s="150"/>
      <c r="O282" s="150"/>
      <c r="P282" s="207"/>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2" t="str">
        <f t="shared" si="17"/>
        <v/>
      </c>
    </row>
    <row r="283" spans="1:28" s="170" customFormat="1" ht="20.25">
      <c r="A283" s="155"/>
      <c r="B283" s="302"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50"/>
      <c r="L283" s="150"/>
      <c r="M283" s="150"/>
      <c r="N283" s="150"/>
      <c r="O283" s="150"/>
      <c r="P283" s="207"/>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2" t="str">
        <f t="shared" si="17"/>
        <v/>
      </c>
    </row>
    <row r="284" spans="1:28" s="170" customFormat="1" ht="20.25">
      <c r="A284" s="155"/>
      <c r="B284" s="302"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50"/>
      <c r="L284" s="150"/>
      <c r="M284" s="150"/>
      <c r="N284" s="150"/>
      <c r="O284" s="150"/>
      <c r="P284" s="207"/>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2" t="str">
        <f t="shared" si="17"/>
        <v/>
      </c>
    </row>
    <row r="285" spans="1:28" s="170" customFormat="1" ht="20.25">
      <c r="A285" s="155"/>
      <c r="B285" s="302"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50"/>
      <c r="L285" s="150"/>
      <c r="M285" s="150"/>
      <c r="N285" s="150"/>
      <c r="O285" s="150"/>
      <c r="P285" s="207"/>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2" t="str">
        <f t="shared" si="17"/>
        <v/>
      </c>
    </row>
    <row r="286" spans="1:28" s="170" customFormat="1" ht="20.25">
      <c r="A286" s="155"/>
      <c r="B286" s="302"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50"/>
      <c r="L286" s="150"/>
      <c r="M286" s="150"/>
      <c r="N286" s="150"/>
      <c r="O286" s="150"/>
      <c r="P286" s="207"/>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2" t="str">
        <f t="shared" si="17"/>
        <v/>
      </c>
    </row>
    <row r="287" spans="1:28" s="170" customFormat="1" ht="20.25">
      <c r="A287" s="155"/>
      <c r="B287" s="302"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50"/>
      <c r="L287" s="150"/>
      <c r="M287" s="150"/>
      <c r="N287" s="150"/>
      <c r="O287" s="150"/>
      <c r="P287" s="207"/>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2" t="str">
        <f t="shared" si="17"/>
        <v/>
      </c>
    </row>
    <row r="288" spans="1:28" s="170" customFormat="1" ht="20.25">
      <c r="A288" s="155"/>
      <c r="B288" s="302"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50"/>
      <c r="L288" s="150"/>
      <c r="M288" s="150"/>
      <c r="N288" s="150"/>
      <c r="O288" s="150"/>
      <c r="P288" s="207"/>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2" t="str">
        <f t="shared" si="17"/>
        <v/>
      </c>
    </row>
    <row r="289" spans="1:28" s="170" customFormat="1" ht="20.25">
      <c r="A289" s="155"/>
      <c r="B289" s="302"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50"/>
      <c r="L289" s="150"/>
      <c r="M289" s="150"/>
      <c r="N289" s="150"/>
      <c r="O289" s="150"/>
      <c r="P289" s="207"/>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2" t="str">
        <f t="shared" si="17"/>
        <v/>
      </c>
    </row>
    <row r="290" spans="1:28" s="170" customFormat="1" ht="20.25">
      <c r="A290" s="155"/>
      <c r="B290" s="302"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50"/>
      <c r="L290" s="150"/>
      <c r="M290" s="150"/>
      <c r="N290" s="150"/>
      <c r="O290" s="150"/>
      <c r="P290" s="207"/>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2" t="str">
        <f t="shared" si="17"/>
        <v/>
      </c>
    </row>
    <row r="291" spans="1:28" s="170" customFormat="1" ht="20.25">
      <c r="A291" s="155"/>
      <c r="B291" s="302"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50"/>
      <c r="L291" s="150"/>
      <c r="M291" s="150"/>
      <c r="N291" s="150"/>
      <c r="O291" s="150"/>
      <c r="P291" s="207"/>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2" t="str">
        <f t="shared" si="17"/>
        <v/>
      </c>
    </row>
    <row r="292" spans="1:28" s="170" customFormat="1" ht="20.25">
      <c r="A292" s="155"/>
      <c r="B292" s="302"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50"/>
      <c r="L292" s="150"/>
      <c r="M292" s="150"/>
      <c r="N292" s="150"/>
      <c r="O292" s="150"/>
      <c r="P292" s="207"/>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2" t="str">
        <f t="shared" si="17"/>
        <v/>
      </c>
    </row>
    <row r="293" spans="1:28" s="170" customFormat="1" ht="20.25">
      <c r="A293" s="155"/>
      <c r="B293" s="302"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50"/>
      <c r="L293" s="150"/>
      <c r="M293" s="150"/>
      <c r="N293" s="150"/>
      <c r="O293" s="150"/>
      <c r="P293" s="207"/>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2" t="str">
        <f t="shared" si="17"/>
        <v/>
      </c>
    </row>
    <row r="294" spans="1:28" s="170" customFormat="1" ht="20.25">
      <c r="A294" s="155"/>
      <c r="B294" s="302"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50"/>
      <c r="L294" s="150"/>
      <c r="M294" s="150"/>
      <c r="N294" s="150"/>
      <c r="O294" s="150"/>
      <c r="P294" s="207"/>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2" t="str">
        <f t="shared" si="17"/>
        <v/>
      </c>
    </row>
    <row r="295" spans="1:28" s="170" customFormat="1" ht="20.25">
      <c r="A295" s="155"/>
      <c r="B295" s="302"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50"/>
      <c r="L295" s="150"/>
      <c r="M295" s="150"/>
      <c r="N295" s="150"/>
      <c r="O295" s="150"/>
      <c r="P295" s="207"/>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2" t="str">
        <f t="shared" si="17"/>
        <v/>
      </c>
    </row>
    <row r="296" spans="1:28" s="170" customFormat="1" ht="20.25">
      <c r="A296" s="155"/>
      <c r="B296" s="302"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50"/>
      <c r="L296" s="150"/>
      <c r="M296" s="150"/>
      <c r="N296" s="150"/>
      <c r="O296" s="150"/>
      <c r="P296" s="207"/>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2" t="str">
        <f t="shared" si="17"/>
        <v/>
      </c>
    </row>
    <row r="297" spans="1:28" s="170" customFormat="1" ht="20.25">
      <c r="A297" s="155"/>
      <c r="B297" s="302"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50"/>
      <c r="L297" s="150"/>
      <c r="M297" s="150"/>
      <c r="N297" s="150"/>
      <c r="O297" s="150"/>
      <c r="P297" s="207"/>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2" t="str">
        <f t="shared" si="17"/>
        <v/>
      </c>
    </row>
    <row r="298" spans="1:28" s="170" customFormat="1" ht="20.25">
      <c r="A298" s="155"/>
      <c r="B298" s="302"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50"/>
      <c r="L298" s="150"/>
      <c r="M298" s="150"/>
      <c r="N298" s="150"/>
      <c r="O298" s="150"/>
      <c r="P298" s="207"/>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2" t="str">
        <f t="shared" si="17"/>
        <v/>
      </c>
    </row>
    <row r="299" spans="1:28" s="170" customFormat="1" ht="20.25">
      <c r="A299" s="155"/>
      <c r="B299" s="302"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50"/>
      <c r="L299" s="150"/>
      <c r="M299" s="150"/>
      <c r="N299" s="150"/>
      <c r="O299" s="150"/>
      <c r="P299" s="207"/>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2" t="str">
        <f t="shared" si="17"/>
        <v/>
      </c>
    </row>
    <row r="300" spans="1:28" s="170" customFormat="1" ht="20.25">
      <c r="A300" s="155"/>
      <c r="B300" s="302"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50"/>
      <c r="L300" s="150"/>
      <c r="M300" s="150"/>
      <c r="N300" s="150"/>
      <c r="O300" s="150"/>
      <c r="P300" s="207"/>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2" t="str">
        <f t="shared" si="17"/>
        <v/>
      </c>
    </row>
    <row r="301" spans="1:28" s="170" customFormat="1" ht="20.25">
      <c r="A301" s="155"/>
      <c r="B301" s="302"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50"/>
      <c r="L301" s="150"/>
      <c r="M301" s="150"/>
      <c r="N301" s="150"/>
      <c r="O301" s="150"/>
      <c r="P301" s="207"/>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2" t="str">
        <f t="shared" si="17"/>
        <v/>
      </c>
    </row>
    <row r="302" spans="1:28" s="170" customFormat="1" ht="20.25">
      <c r="A302" s="155"/>
      <c r="B302" s="302"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50"/>
      <c r="L302" s="150"/>
      <c r="M302" s="150"/>
      <c r="N302" s="150"/>
      <c r="O302" s="150"/>
      <c r="P302" s="207"/>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2" t="str">
        <f t="shared" si="17"/>
        <v/>
      </c>
    </row>
    <row r="303" spans="1:28" s="170" customFormat="1" ht="20.25">
      <c r="A303" s="155"/>
      <c r="B303" s="302"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50"/>
      <c r="L303" s="150"/>
      <c r="M303" s="150"/>
      <c r="N303" s="150"/>
      <c r="O303" s="150"/>
      <c r="P303" s="207"/>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2" t="str">
        <f t="shared" si="17"/>
        <v/>
      </c>
    </row>
    <row r="304" spans="1:28" s="170" customFormat="1" ht="20.25">
      <c r="A304" s="155"/>
      <c r="B304" s="302"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50"/>
      <c r="L304" s="150"/>
      <c r="M304" s="150"/>
      <c r="N304" s="150"/>
      <c r="O304" s="150"/>
      <c r="P304" s="207"/>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2" t="str">
        <f t="shared" si="17"/>
        <v/>
      </c>
    </row>
    <row r="305" spans="1:28" s="170" customFormat="1" ht="20.25">
      <c r="A305" s="155"/>
      <c r="B305" s="302"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50"/>
      <c r="L305" s="150"/>
      <c r="M305" s="150"/>
      <c r="N305" s="150"/>
      <c r="O305" s="150"/>
      <c r="P305" s="207"/>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2" t="str">
        <f t="shared" si="17"/>
        <v/>
      </c>
    </row>
    <row r="306" spans="1:28" s="170" customFormat="1" ht="20.25">
      <c r="A306" s="155"/>
      <c r="B306" s="302"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50"/>
      <c r="L306" s="150"/>
      <c r="M306" s="150"/>
      <c r="N306" s="150"/>
      <c r="O306" s="150"/>
      <c r="P306" s="207"/>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2" t="str">
        <f t="shared" si="17"/>
        <v/>
      </c>
    </row>
    <row r="307" spans="1:28" s="170" customFormat="1" ht="20.25">
      <c r="A307" s="155"/>
      <c r="B307" s="302"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50"/>
      <c r="L307" s="150"/>
      <c r="M307" s="150"/>
      <c r="N307" s="150"/>
      <c r="O307" s="150"/>
      <c r="P307" s="207"/>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2" t="str">
        <f t="shared" si="17"/>
        <v/>
      </c>
    </row>
    <row r="308" spans="1:28" s="170" customFormat="1" ht="20.25">
      <c r="A308" s="155"/>
      <c r="B308" s="302"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50"/>
      <c r="L308" s="150"/>
      <c r="M308" s="150"/>
      <c r="N308" s="150"/>
      <c r="O308" s="150"/>
      <c r="P308" s="207"/>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2" t="str">
        <f t="shared" si="17"/>
        <v/>
      </c>
    </row>
    <row r="309" spans="1:28" s="170" customFormat="1" ht="20.25">
      <c r="A309" s="155"/>
      <c r="B309" s="302"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50"/>
      <c r="L309" s="150"/>
      <c r="M309" s="150"/>
      <c r="N309" s="150"/>
      <c r="O309" s="150"/>
      <c r="P309" s="207"/>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2" t="str">
        <f t="shared" si="17"/>
        <v/>
      </c>
    </row>
    <row r="310" spans="1:28" s="170" customFormat="1" ht="20.25">
      <c r="A310" s="155"/>
      <c r="B310" s="302"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50"/>
      <c r="L310" s="150"/>
      <c r="M310" s="150"/>
      <c r="N310" s="150"/>
      <c r="O310" s="150"/>
      <c r="P310" s="207"/>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2" t="str">
        <f t="shared" si="17"/>
        <v/>
      </c>
    </row>
    <row r="311" spans="1:28" s="170" customFormat="1" ht="20.25">
      <c r="A311" s="155"/>
      <c r="B311" s="302"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50"/>
      <c r="L311" s="150"/>
      <c r="M311" s="150"/>
      <c r="N311" s="150"/>
      <c r="O311" s="150"/>
      <c r="P311" s="207"/>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2" t="str">
        <f t="shared" si="17"/>
        <v/>
      </c>
    </row>
    <row r="312" spans="1:28" s="170" customFormat="1" ht="20.25">
      <c r="A312" s="155"/>
      <c r="B312" s="302"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50"/>
      <c r="L312" s="150"/>
      <c r="M312" s="150"/>
      <c r="N312" s="150"/>
      <c r="O312" s="150"/>
      <c r="P312" s="207"/>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2" t="str">
        <f t="shared" si="17"/>
        <v/>
      </c>
    </row>
    <row r="313" spans="1:28" s="170" customFormat="1" ht="20.25">
      <c r="A313" s="155"/>
      <c r="B313" s="302"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50"/>
      <c r="L313" s="150"/>
      <c r="M313" s="150"/>
      <c r="N313" s="150"/>
      <c r="O313" s="150"/>
      <c r="P313" s="207"/>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2" t="str">
        <f t="shared" si="17"/>
        <v/>
      </c>
    </row>
    <row r="314" spans="1:28" s="170" customFormat="1" ht="20.25">
      <c r="A314" s="155"/>
      <c r="B314" s="302"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50"/>
      <c r="L314" s="150"/>
      <c r="M314" s="150"/>
      <c r="N314" s="150"/>
      <c r="O314" s="150"/>
      <c r="P314" s="207"/>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ref="X314:X377" ca="1" si="18">IF(AND(C314="Smelter not listed",OR(LEN(D314)=0,LEN(E314)=0)),1,0)</f>
        <v>0</v>
      </c>
      <c r="AB314" s="312" t="str">
        <f t="shared" si="17"/>
        <v/>
      </c>
    </row>
    <row r="315" spans="1:28" s="170" customFormat="1" ht="20.25">
      <c r="A315" s="155"/>
      <c r="B315" s="302"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50"/>
      <c r="L315" s="150"/>
      <c r="M315" s="150"/>
      <c r="N315" s="150"/>
      <c r="O315" s="150"/>
      <c r="P315" s="207"/>
      <c r="Q315" s="151"/>
      <c r="R315" s="149" t="str">
        <f ca="1">IF(ISERROR($V315),"",OFFSET('Smelter Look-up'!$C$4,$V315-4,0)&amp;"")</f>
        <v/>
      </c>
      <c r="S315" s="155" t="str">
        <f t="shared" ref="S315:S378" ca="1" si="19">IF(B315="","",IF(ISERROR(MATCH($E315,CL,0)),"Unknown",INDIRECT("'C'!$A$"&amp;MATCH($E315,CL,0)+1)))</f>
        <v/>
      </c>
      <c r="T315" s="155" t="str">
        <f ca="1">IF(B315="","",IF(ISERROR(MATCH($J315,SorP!$B$1:$B$6226,0)),"",INDIRECT("'SorP'!$A$"&amp;MATCH($S315&amp;$J315,SorP!C:C,0))))</f>
        <v/>
      </c>
      <c r="U315" s="168"/>
      <c r="V315" s="169" t="e">
        <f>IF(C315="",NA(),MATCH($B315&amp;$C315,'Smelter Look-up'!$J:$J,0))</f>
        <v>#N/A</v>
      </c>
      <c r="X315" s="170">
        <f t="shared" ca="1" si="18"/>
        <v>0</v>
      </c>
      <c r="AB315" s="312" t="str">
        <f t="shared" si="17"/>
        <v/>
      </c>
    </row>
    <row r="316" spans="1:28" s="170" customFormat="1" ht="20.25">
      <c r="A316" s="155"/>
      <c r="B316" s="302"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50"/>
      <c r="L316" s="150"/>
      <c r="M316" s="150"/>
      <c r="N316" s="150"/>
      <c r="O316" s="150"/>
      <c r="P316" s="207"/>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2" t="str">
        <f t="shared" si="17"/>
        <v/>
      </c>
    </row>
    <row r="317" spans="1:28" s="170" customFormat="1" ht="20.25">
      <c r="A317" s="155"/>
      <c r="B317" s="302"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50"/>
      <c r="L317" s="150"/>
      <c r="M317" s="150"/>
      <c r="N317" s="150"/>
      <c r="O317" s="150"/>
      <c r="P317" s="207"/>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2" t="str">
        <f t="shared" si="17"/>
        <v/>
      </c>
    </row>
    <row r="318" spans="1:28" s="170" customFormat="1" ht="20.25">
      <c r="A318" s="155"/>
      <c r="B318" s="302"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50"/>
      <c r="L318" s="150"/>
      <c r="M318" s="150"/>
      <c r="N318" s="150"/>
      <c r="O318" s="150"/>
      <c r="P318" s="207"/>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2" t="str">
        <f t="shared" si="17"/>
        <v/>
      </c>
    </row>
    <row r="319" spans="1:28" s="170" customFormat="1" ht="20.25">
      <c r="A319" s="155"/>
      <c r="B319" s="302"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50"/>
      <c r="L319" s="150"/>
      <c r="M319" s="150"/>
      <c r="N319" s="150"/>
      <c r="O319" s="150"/>
      <c r="P319" s="207"/>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2" t="str">
        <f t="shared" si="17"/>
        <v/>
      </c>
    </row>
    <row r="320" spans="1:28" s="170" customFormat="1" ht="20.25">
      <c r="A320" s="155"/>
      <c r="B320" s="302"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50"/>
      <c r="L320" s="150"/>
      <c r="M320" s="150"/>
      <c r="N320" s="150"/>
      <c r="O320" s="150"/>
      <c r="P320" s="207"/>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2" t="str">
        <f t="shared" si="17"/>
        <v/>
      </c>
    </row>
    <row r="321" spans="1:28" s="170" customFormat="1" ht="20.25">
      <c r="A321" s="155"/>
      <c r="B321" s="302"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50"/>
      <c r="L321" s="150"/>
      <c r="M321" s="150"/>
      <c r="N321" s="150"/>
      <c r="O321" s="150"/>
      <c r="P321" s="207"/>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2" t="str">
        <f t="shared" ref="AB321:AB384" si="20">IF(C321="","",B321)</f>
        <v/>
      </c>
    </row>
    <row r="322" spans="1:28" s="170" customFormat="1" ht="20.25">
      <c r="A322" s="155"/>
      <c r="B322" s="302"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50"/>
      <c r="L322" s="150"/>
      <c r="M322" s="150"/>
      <c r="N322" s="150"/>
      <c r="O322" s="150"/>
      <c r="P322" s="207"/>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2" t="str">
        <f t="shared" si="20"/>
        <v/>
      </c>
    </row>
    <row r="323" spans="1:28" s="170" customFormat="1" ht="20.25">
      <c r="A323" s="155"/>
      <c r="B323" s="302"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50"/>
      <c r="L323" s="150"/>
      <c r="M323" s="150"/>
      <c r="N323" s="150"/>
      <c r="O323" s="150"/>
      <c r="P323" s="207"/>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2" t="str">
        <f t="shared" si="20"/>
        <v/>
      </c>
    </row>
    <row r="324" spans="1:28" s="170" customFormat="1" ht="20.25">
      <c r="A324" s="155"/>
      <c r="B324" s="302"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50"/>
      <c r="L324" s="150"/>
      <c r="M324" s="150"/>
      <c r="N324" s="150"/>
      <c r="O324" s="150"/>
      <c r="P324" s="207"/>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2" t="str">
        <f t="shared" si="20"/>
        <v/>
      </c>
    </row>
    <row r="325" spans="1:28" s="170" customFormat="1" ht="20.25">
      <c r="A325" s="155"/>
      <c r="B325" s="302"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50"/>
      <c r="L325" s="150"/>
      <c r="M325" s="150"/>
      <c r="N325" s="150"/>
      <c r="O325" s="150"/>
      <c r="P325" s="207"/>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2" t="str">
        <f t="shared" si="20"/>
        <v/>
      </c>
    </row>
    <row r="326" spans="1:28" s="170" customFormat="1" ht="20.25">
      <c r="A326" s="155"/>
      <c r="B326" s="302"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50"/>
      <c r="L326" s="150"/>
      <c r="M326" s="150"/>
      <c r="N326" s="150"/>
      <c r="O326" s="150"/>
      <c r="P326" s="207"/>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2" t="str">
        <f t="shared" si="20"/>
        <v/>
      </c>
    </row>
    <row r="327" spans="1:28" s="170" customFormat="1" ht="20.25">
      <c r="A327" s="155"/>
      <c r="B327" s="302"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50"/>
      <c r="L327" s="150"/>
      <c r="M327" s="150"/>
      <c r="N327" s="150"/>
      <c r="O327" s="150"/>
      <c r="P327" s="207"/>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2" t="str">
        <f t="shared" si="20"/>
        <v/>
      </c>
    </row>
    <row r="328" spans="1:28" s="170" customFormat="1" ht="20.25">
      <c r="A328" s="155"/>
      <c r="B328" s="302"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50"/>
      <c r="L328" s="150"/>
      <c r="M328" s="150"/>
      <c r="N328" s="150"/>
      <c r="O328" s="150"/>
      <c r="P328" s="207"/>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2" t="str">
        <f t="shared" si="20"/>
        <v/>
      </c>
    </row>
    <row r="329" spans="1:28" s="170" customFormat="1" ht="20.25">
      <c r="A329" s="155"/>
      <c r="B329" s="302"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50"/>
      <c r="L329" s="150"/>
      <c r="M329" s="150"/>
      <c r="N329" s="150"/>
      <c r="O329" s="150"/>
      <c r="P329" s="207"/>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2" t="str">
        <f t="shared" si="20"/>
        <v/>
      </c>
    </row>
    <row r="330" spans="1:28" s="170" customFormat="1" ht="20.25">
      <c r="A330" s="155"/>
      <c r="B330" s="302"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50"/>
      <c r="L330" s="150"/>
      <c r="M330" s="150"/>
      <c r="N330" s="150"/>
      <c r="O330" s="150"/>
      <c r="P330" s="207"/>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2" t="str">
        <f t="shared" si="20"/>
        <v/>
      </c>
    </row>
    <row r="331" spans="1:28" s="170" customFormat="1" ht="20.25">
      <c r="A331" s="155"/>
      <c r="B331" s="302"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50"/>
      <c r="L331" s="150"/>
      <c r="M331" s="150"/>
      <c r="N331" s="150"/>
      <c r="O331" s="150"/>
      <c r="P331" s="207"/>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2" t="str">
        <f t="shared" si="20"/>
        <v/>
      </c>
    </row>
    <row r="332" spans="1:28" s="170" customFormat="1" ht="20.25">
      <c r="A332" s="155"/>
      <c r="B332" s="302"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50"/>
      <c r="L332" s="150"/>
      <c r="M332" s="150"/>
      <c r="N332" s="150"/>
      <c r="O332" s="150"/>
      <c r="P332" s="207"/>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2" t="str">
        <f t="shared" si="20"/>
        <v/>
      </c>
    </row>
    <row r="333" spans="1:28" s="170" customFormat="1" ht="20.25">
      <c r="A333" s="155"/>
      <c r="B333" s="302"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50"/>
      <c r="L333" s="150"/>
      <c r="M333" s="150"/>
      <c r="N333" s="150"/>
      <c r="O333" s="150"/>
      <c r="P333" s="207"/>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2" t="str">
        <f t="shared" si="20"/>
        <v/>
      </c>
    </row>
    <row r="334" spans="1:28" s="170" customFormat="1" ht="20.25">
      <c r="A334" s="155"/>
      <c r="B334" s="302"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50"/>
      <c r="L334" s="150"/>
      <c r="M334" s="150"/>
      <c r="N334" s="150"/>
      <c r="O334" s="150"/>
      <c r="P334" s="207"/>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2" t="str">
        <f t="shared" si="20"/>
        <v/>
      </c>
    </row>
    <row r="335" spans="1:28" s="170" customFormat="1" ht="20.25">
      <c r="A335" s="155"/>
      <c r="B335" s="302"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50"/>
      <c r="L335" s="150"/>
      <c r="M335" s="150"/>
      <c r="N335" s="150"/>
      <c r="O335" s="150"/>
      <c r="P335" s="207"/>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2" t="str">
        <f t="shared" si="20"/>
        <v/>
      </c>
    </row>
    <row r="336" spans="1:28" s="170" customFormat="1" ht="20.25">
      <c r="A336" s="155"/>
      <c r="B336" s="302"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50"/>
      <c r="L336" s="150"/>
      <c r="M336" s="150"/>
      <c r="N336" s="150"/>
      <c r="O336" s="150"/>
      <c r="P336" s="207"/>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2" t="str">
        <f t="shared" si="20"/>
        <v/>
      </c>
    </row>
    <row r="337" spans="1:28" s="170" customFormat="1" ht="20.25">
      <c r="A337" s="155"/>
      <c r="B337" s="302"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50"/>
      <c r="L337" s="150"/>
      <c r="M337" s="150"/>
      <c r="N337" s="150"/>
      <c r="O337" s="150"/>
      <c r="P337" s="207"/>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2" t="str">
        <f t="shared" si="20"/>
        <v/>
      </c>
    </row>
    <row r="338" spans="1:28" s="170" customFormat="1" ht="20.25">
      <c r="A338" s="155"/>
      <c r="B338" s="302"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50"/>
      <c r="L338" s="150"/>
      <c r="M338" s="150"/>
      <c r="N338" s="150"/>
      <c r="O338" s="150"/>
      <c r="P338" s="207"/>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2" t="str">
        <f t="shared" si="20"/>
        <v/>
      </c>
    </row>
    <row r="339" spans="1:28" s="170" customFormat="1" ht="20.25">
      <c r="A339" s="155"/>
      <c r="B339" s="302"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50"/>
      <c r="L339" s="150"/>
      <c r="M339" s="150"/>
      <c r="N339" s="150"/>
      <c r="O339" s="150"/>
      <c r="P339" s="207"/>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2" t="str">
        <f t="shared" si="20"/>
        <v/>
      </c>
    </row>
    <row r="340" spans="1:28" s="170" customFormat="1" ht="20.25">
      <c r="A340" s="155"/>
      <c r="B340" s="302"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50"/>
      <c r="L340" s="150"/>
      <c r="M340" s="150"/>
      <c r="N340" s="150"/>
      <c r="O340" s="150"/>
      <c r="P340" s="207"/>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2" t="str">
        <f t="shared" si="20"/>
        <v/>
      </c>
    </row>
    <row r="341" spans="1:28" s="170" customFormat="1" ht="20.25">
      <c r="A341" s="155"/>
      <c r="B341" s="302"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50"/>
      <c r="L341" s="150"/>
      <c r="M341" s="150"/>
      <c r="N341" s="150"/>
      <c r="O341" s="150"/>
      <c r="P341" s="207"/>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2" t="str">
        <f t="shared" si="20"/>
        <v/>
      </c>
    </row>
    <row r="342" spans="1:28" s="170" customFormat="1" ht="20.25">
      <c r="A342" s="155"/>
      <c r="B342" s="302"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50"/>
      <c r="L342" s="150"/>
      <c r="M342" s="150"/>
      <c r="N342" s="150"/>
      <c r="O342" s="150"/>
      <c r="P342" s="207"/>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2" t="str">
        <f t="shared" si="20"/>
        <v/>
      </c>
    </row>
    <row r="343" spans="1:28" s="170" customFormat="1" ht="20.25">
      <c r="A343" s="155"/>
      <c r="B343" s="302"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50"/>
      <c r="L343" s="150"/>
      <c r="M343" s="150"/>
      <c r="N343" s="150"/>
      <c r="O343" s="150"/>
      <c r="P343" s="207"/>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2" t="str">
        <f t="shared" si="20"/>
        <v/>
      </c>
    </row>
    <row r="344" spans="1:28" s="170" customFormat="1" ht="20.25">
      <c r="A344" s="155"/>
      <c r="B344" s="302"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50"/>
      <c r="L344" s="150"/>
      <c r="M344" s="150"/>
      <c r="N344" s="150"/>
      <c r="O344" s="150"/>
      <c r="P344" s="207"/>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2" t="str">
        <f t="shared" si="20"/>
        <v/>
      </c>
    </row>
    <row r="345" spans="1:28" s="170" customFormat="1" ht="20.25">
      <c r="A345" s="155"/>
      <c r="B345" s="302"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50"/>
      <c r="L345" s="150"/>
      <c r="M345" s="150"/>
      <c r="N345" s="150"/>
      <c r="O345" s="150"/>
      <c r="P345" s="207"/>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2" t="str">
        <f t="shared" si="20"/>
        <v/>
      </c>
    </row>
    <row r="346" spans="1:28" s="170" customFormat="1" ht="20.25">
      <c r="A346" s="155"/>
      <c r="B346" s="302"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50"/>
      <c r="L346" s="150"/>
      <c r="M346" s="150"/>
      <c r="N346" s="150"/>
      <c r="O346" s="150"/>
      <c r="P346" s="207"/>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2" t="str">
        <f t="shared" si="20"/>
        <v/>
      </c>
    </row>
    <row r="347" spans="1:28" s="170" customFormat="1" ht="20.25">
      <c r="A347" s="155"/>
      <c r="B347" s="302"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50"/>
      <c r="L347" s="150"/>
      <c r="M347" s="150"/>
      <c r="N347" s="150"/>
      <c r="O347" s="150"/>
      <c r="P347" s="207"/>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2" t="str">
        <f t="shared" si="20"/>
        <v/>
      </c>
    </row>
    <row r="348" spans="1:28" s="170" customFormat="1" ht="20.25">
      <c r="A348" s="155"/>
      <c r="B348" s="302"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50"/>
      <c r="L348" s="150"/>
      <c r="M348" s="150"/>
      <c r="N348" s="150"/>
      <c r="O348" s="150"/>
      <c r="P348" s="207"/>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2" t="str">
        <f t="shared" si="20"/>
        <v/>
      </c>
    </row>
    <row r="349" spans="1:28" s="170" customFormat="1" ht="20.25">
      <c r="A349" s="155"/>
      <c r="B349" s="302"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50"/>
      <c r="L349" s="150"/>
      <c r="M349" s="150"/>
      <c r="N349" s="150"/>
      <c r="O349" s="150"/>
      <c r="P349" s="207"/>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2" t="str">
        <f t="shared" si="20"/>
        <v/>
      </c>
    </row>
    <row r="350" spans="1:28" s="170" customFormat="1" ht="20.25">
      <c r="A350" s="155"/>
      <c r="B350" s="302"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50"/>
      <c r="L350" s="150"/>
      <c r="M350" s="150"/>
      <c r="N350" s="150"/>
      <c r="O350" s="150"/>
      <c r="P350" s="207"/>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2" t="str">
        <f t="shared" si="20"/>
        <v/>
      </c>
    </row>
    <row r="351" spans="1:28" s="170" customFormat="1" ht="20.25">
      <c r="A351" s="155"/>
      <c r="B351" s="302"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50"/>
      <c r="L351" s="150"/>
      <c r="M351" s="150"/>
      <c r="N351" s="150"/>
      <c r="O351" s="150"/>
      <c r="P351" s="207"/>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2" t="str">
        <f t="shared" si="20"/>
        <v/>
      </c>
    </row>
    <row r="352" spans="1:28" s="170" customFormat="1" ht="20.25">
      <c r="A352" s="155"/>
      <c r="B352" s="302"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50"/>
      <c r="L352" s="150"/>
      <c r="M352" s="150"/>
      <c r="N352" s="150"/>
      <c r="O352" s="150"/>
      <c r="P352" s="207"/>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2" t="str">
        <f t="shared" si="20"/>
        <v/>
      </c>
    </row>
    <row r="353" spans="1:28" s="170" customFormat="1" ht="20.25">
      <c r="A353" s="155"/>
      <c r="B353" s="302"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50"/>
      <c r="L353" s="150"/>
      <c r="M353" s="150"/>
      <c r="N353" s="150"/>
      <c r="O353" s="150"/>
      <c r="P353" s="207"/>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2" t="str">
        <f t="shared" si="20"/>
        <v/>
      </c>
    </row>
    <row r="354" spans="1:28" s="170" customFormat="1" ht="20.25">
      <c r="A354" s="155"/>
      <c r="B354" s="302"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50"/>
      <c r="L354" s="150"/>
      <c r="M354" s="150"/>
      <c r="N354" s="150"/>
      <c r="O354" s="150"/>
      <c r="P354" s="207"/>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2" t="str">
        <f t="shared" si="20"/>
        <v/>
      </c>
    </row>
    <row r="355" spans="1:28" s="170" customFormat="1" ht="20.25">
      <c r="A355" s="155"/>
      <c r="B355" s="302"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50"/>
      <c r="L355" s="150"/>
      <c r="M355" s="150"/>
      <c r="N355" s="150"/>
      <c r="O355" s="150"/>
      <c r="P355" s="207"/>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2" t="str">
        <f t="shared" si="20"/>
        <v/>
      </c>
    </row>
    <row r="356" spans="1:28" s="170" customFormat="1" ht="20.25">
      <c r="A356" s="155"/>
      <c r="B356" s="302"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50"/>
      <c r="L356" s="150"/>
      <c r="M356" s="150"/>
      <c r="N356" s="150"/>
      <c r="O356" s="150"/>
      <c r="P356" s="207"/>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2" t="str">
        <f t="shared" si="20"/>
        <v/>
      </c>
    </row>
    <row r="357" spans="1:28" s="170" customFormat="1" ht="20.25">
      <c r="A357" s="155"/>
      <c r="B357" s="302"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50"/>
      <c r="L357" s="150"/>
      <c r="M357" s="150"/>
      <c r="N357" s="150"/>
      <c r="O357" s="150"/>
      <c r="P357" s="207"/>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2" t="str">
        <f t="shared" si="20"/>
        <v/>
      </c>
    </row>
    <row r="358" spans="1:28" s="170" customFormat="1" ht="20.25">
      <c r="A358" s="155"/>
      <c r="B358" s="302"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50"/>
      <c r="L358" s="150"/>
      <c r="M358" s="150"/>
      <c r="N358" s="150"/>
      <c r="O358" s="150"/>
      <c r="P358" s="207"/>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2" t="str">
        <f t="shared" si="20"/>
        <v/>
      </c>
    </row>
    <row r="359" spans="1:28" s="170" customFormat="1" ht="20.25">
      <c r="A359" s="155"/>
      <c r="B359" s="302"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50"/>
      <c r="L359" s="150"/>
      <c r="M359" s="150"/>
      <c r="N359" s="150"/>
      <c r="O359" s="150"/>
      <c r="P359" s="207"/>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2" t="str">
        <f t="shared" si="20"/>
        <v/>
      </c>
    </row>
    <row r="360" spans="1:28" s="170" customFormat="1" ht="20.25">
      <c r="A360" s="155"/>
      <c r="B360" s="302"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50"/>
      <c r="L360" s="150"/>
      <c r="M360" s="150"/>
      <c r="N360" s="150"/>
      <c r="O360" s="150"/>
      <c r="P360" s="207"/>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2" t="str">
        <f t="shared" si="20"/>
        <v/>
      </c>
    </row>
    <row r="361" spans="1:28" s="170" customFormat="1" ht="20.25">
      <c r="A361" s="155"/>
      <c r="B361" s="302"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50"/>
      <c r="L361" s="150"/>
      <c r="M361" s="150"/>
      <c r="N361" s="150"/>
      <c r="O361" s="150"/>
      <c r="P361" s="207"/>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2" t="str">
        <f t="shared" si="20"/>
        <v/>
      </c>
    </row>
    <row r="362" spans="1:28" s="170" customFormat="1" ht="20.25">
      <c r="A362" s="155"/>
      <c r="B362" s="302"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50"/>
      <c r="L362" s="150"/>
      <c r="M362" s="150"/>
      <c r="N362" s="150"/>
      <c r="O362" s="150"/>
      <c r="P362" s="207"/>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2" t="str">
        <f t="shared" si="20"/>
        <v/>
      </c>
    </row>
    <row r="363" spans="1:28" s="170" customFormat="1" ht="20.25">
      <c r="A363" s="155"/>
      <c r="B363" s="302"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50"/>
      <c r="L363" s="150"/>
      <c r="M363" s="150"/>
      <c r="N363" s="150"/>
      <c r="O363" s="150"/>
      <c r="P363" s="207"/>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2" t="str">
        <f t="shared" si="20"/>
        <v/>
      </c>
    </row>
    <row r="364" spans="1:28" s="170" customFormat="1" ht="20.25">
      <c r="A364" s="155"/>
      <c r="B364" s="302"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50"/>
      <c r="L364" s="150"/>
      <c r="M364" s="150"/>
      <c r="N364" s="150"/>
      <c r="O364" s="150"/>
      <c r="P364" s="207"/>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2" t="str">
        <f t="shared" si="20"/>
        <v/>
      </c>
    </row>
    <row r="365" spans="1:28" s="170" customFormat="1" ht="20.25">
      <c r="A365" s="155"/>
      <c r="B365" s="302"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50"/>
      <c r="L365" s="150"/>
      <c r="M365" s="150"/>
      <c r="N365" s="150"/>
      <c r="O365" s="150"/>
      <c r="P365" s="207"/>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2" t="str">
        <f t="shared" si="20"/>
        <v/>
      </c>
    </row>
    <row r="366" spans="1:28" s="170" customFormat="1" ht="20.25">
      <c r="A366" s="155"/>
      <c r="B366" s="302"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50"/>
      <c r="L366" s="150"/>
      <c r="M366" s="150"/>
      <c r="N366" s="150"/>
      <c r="O366" s="150"/>
      <c r="P366" s="207"/>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2" t="str">
        <f t="shared" si="20"/>
        <v/>
      </c>
    </row>
    <row r="367" spans="1:28" s="170" customFormat="1" ht="20.25">
      <c r="A367" s="155"/>
      <c r="B367" s="302"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50"/>
      <c r="L367" s="150"/>
      <c r="M367" s="150"/>
      <c r="N367" s="150"/>
      <c r="O367" s="150"/>
      <c r="P367" s="207"/>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2" t="str">
        <f t="shared" si="20"/>
        <v/>
      </c>
    </row>
    <row r="368" spans="1:28" s="170" customFormat="1" ht="20.25">
      <c r="A368" s="155"/>
      <c r="B368" s="302"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50"/>
      <c r="L368" s="150"/>
      <c r="M368" s="150"/>
      <c r="N368" s="150"/>
      <c r="O368" s="150"/>
      <c r="P368" s="207"/>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2" t="str">
        <f t="shared" si="20"/>
        <v/>
      </c>
    </row>
    <row r="369" spans="1:28" s="170" customFormat="1" ht="20.25">
      <c r="A369" s="155"/>
      <c r="B369" s="302"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50"/>
      <c r="L369" s="150"/>
      <c r="M369" s="150"/>
      <c r="N369" s="150"/>
      <c r="O369" s="150"/>
      <c r="P369" s="207"/>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2" t="str">
        <f t="shared" si="20"/>
        <v/>
      </c>
    </row>
    <row r="370" spans="1:28" s="170" customFormat="1" ht="20.25">
      <c r="A370" s="155"/>
      <c r="B370" s="302"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50"/>
      <c r="L370" s="150"/>
      <c r="M370" s="150"/>
      <c r="N370" s="150"/>
      <c r="O370" s="150"/>
      <c r="P370" s="207"/>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2" t="str">
        <f t="shared" si="20"/>
        <v/>
      </c>
    </row>
    <row r="371" spans="1:28" s="170" customFormat="1" ht="20.25">
      <c r="A371" s="155"/>
      <c r="B371" s="302"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50"/>
      <c r="L371" s="150"/>
      <c r="M371" s="150"/>
      <c r="N371" s="150"/>
      <c r="O371" s="150"/>
      <c r="P371" s="207"/>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2" t="str">
        <f t="shared" si="20"/>
        <v/>
      </c>
    </row>
    <row r="372" spans="1:28" s="170" customFormat="1" ht="20.25">
      <c r="A372" s="155"/>
      <c r="B372" s="302"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50"/>
      <c r="L372" s="150"/>
      <c r="M372" s="150"/>
      <c r="N372" s="150"/>
      <c r="O372" s="150"/>
      <c r="P372" s="207"/>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2" t="str">
        <f t="shared" si="20"/>
        <v/>
      </c>
    </row>
    <row r="373" spans="1:28" s="170" customFormat="1" ht="20.25">
      <c r="A373" s="155"/>
      <c r="B373" s="302"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50"/>
      <c r="L373" s="150"/>
      <c r="M373" s="150"/>
      <c r="N373" s="150"/>
      <c r="O373" s="150"/>
      <c r="P373" s="207"/>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2" t="str">
        <f t="shared" si="20"/>
        <v/>
      </c>
    </row>
    <row r="374" spans="1:28" s="170" customFormat="1" ht="20.25">
      <c r="A374" s="155"/>
      <c r="B374" s="302"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50"/>
      <c r="L374" s="150"/>
      <c r="M374" s="150"/>
      <c r="N374" s="150"/>
      <c r="O374" s="150"/>
      <c r="P374" s="207"/>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2" t="str">
        <f t="shared" si="20"/>
        <v/>
      </c>
    </row>
    <row r="375" spans="1:28" s="170" customFormat="1" ht="20.25">
      <c r="A375" s="155"/>
      <c r="B375" s="302"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50"/>
      <c r="L375" s="150"/>
      <c r="M375" s="150"/>
      <c r="N375" s="150"/>
      <c r="O375" s="150"/>
      <c r="P375" s="207"/>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2" t="str">
        <f t="shared" si="20"/>
        <v/>
      </c>
    </row>
    <row r="376" spans="1:28" s="170" customFormat="1" ht="20.25">
      <c r="A376" s="155"/>
      <c r="B376" s="302"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50"/>
      <c r="L376" s="150"/>
      <c r="M376" s="150"/>
      <c r="N376" s="150"/>
      <c r="O376" s="150"/>
      <c r="P376" s="207"/>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2" t="str">
        <f t="shared" si="20"/>
        <v/>
      </c>
    </row>
    <row r="377" spans="1:28" s="170" customFormat="1" ht="20.25">
      <c r="A377" s="155"/>
      <c r="B377" s="302"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50"/>
      <c r="L377" s="150"/>
      <c r="M377" s="150"/>
      <c r="N377" s="150"/>
      <c r="O377" s="150"/>
      <c r="P377" s="207"/>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2" t="str">
        <f t="shared" si="20"/>
        <v/>
      </c>
    </row>
    <row r="378" spans="1:28" s="170" customFormat="1" ht="20.25">
      <c r="A378" s="155"/>
      <c r="B378" s="302"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50"/>
      <c r="L378" s="150"/>
      <c r="M378" s="150"/>
      <c r="N378" s="150"/>
      <c r="O378" s="150"/>
      <c r="P378" s="207"/>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ref="X378:X441" ca="1" si="21">IF(AND(C378="Smelter not listed",OR(LEN(D378)=0,LEN(E378)=0)),1,0)</f>
        <v>0</v>
      </c>
      <c r="AB378" s="312" t="str">
        <f t="shared" si="20"/>
        <v/>
      </c>
    </row>
    <row r="379" spans="1:28" s="170" customFormat="1" ht="20.25">
      <c r="A379" s="155"/>
      <c r="B379" s="302"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50"/>
      <c r="L379" s="150"/>
      <c r="M379" s="150"/>
      <c r="N379" s="150"/>
      <c r="O379" s="150"/>
      <c r="P379" s="207"/>
      <c r="Q379" s="151"/>
      <c r="R379" s="149" t="str">
        <f ca="1">IF(ISERROR($V379),"",OFFSET('Smelter Look-up'!$C$4,$V379-4,0)&amp;"")</f>
        <v/>
      </c>
      <c r="S379" s="155" t="str">
        <f t="shared" ref="S379:S442" ca="1" si="22">IF(B379="","",IF(ISERROR(MATCH($E379,CL,0)),"Unknown",INDIRECT("'C'!$A$"&amp;MATCH($E379,CL,0)+1)))</f>
        <v/>
      </c>
      <c r="T379" s="155" t="str">
        <f ca="1">IF(B379="","",IF(ISERROR(MATCH($J379,SorP!$B$1:$B$6226,0)),"",INDIRECT("'SorP'!$A$"&amp;MATCH($S379&amp;$J379,SorP!C:C,0))))</f>
        <v/>
      </c>
      <c r="U379" s="168"/>
      <c r="V379" s="169" t="e">
        <f>IF(C379="",NA(),MATCH($B379&amp;$C379,'Smelter Look-up'!$J:$J,0))</f>
        <v>#N/A</v>
      </c>
      <c r="X379" s="170">
        <f t="shared" ca="1" si="21"/>
        <v>0</v>
      </c>
      <c r="AB379" s="312" t="str">
        <f t="shared" si="20"/>
        <v/>
      </c>
    </row>
    <row r="380" spans="1:28" s="170" customFormat="1" ht="20.25">
      <c r="A380" s="155"/>
      <c r="B380" s="302"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50"/>
      <c r="L380" s="150"/>
      <c r="M380" s="150"/>
      <c r="N380" s="150"/>
      <c r="O380" s="150"/>
      <c r="P380" s="207"/>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2" t="str">
        <f t="shared" si="20"/>
        <v/>
      </c>
    </row>
    <row r="381" spans="1:28" s="170" customFormat="1" ht="20.25">
      <c r="A381" s="155"/>
      <c r="B381" s="302"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50"/>
      <c r="L381" s="150"/>
      <c r="M381" s="150"/>
      <c r="N381" s="150"/>
      <c r="O381" s="150"/>
      <c r="P381" s="207"/>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2" t="str">
        <f t="shared" si="20"/>
        <v/>
      </c>
    </row>
    <row r="382" spans="1:28" s="170" customFormat="1" ht="20.25">
      <c r="A382" s="155"/>
      <c r="B382" s="302"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50"/>
      <c r="L382" s="150"/>
      <c r="M382" s="150"/>
      <c r="N382" s="150"/>
      <c r="O382" s="150"/>
      <c r="P382" s="207"/>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2" t="str">
        <f t="shared" si="20"/>
        <v/>
      </c>
    </row>
    <row r="383" spans="1:28" s="170" customFormat="1" ht="20.25">
      <c r="A383" s="155"/>
      <c r="B383" s="302"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50"/>
      <c r="L383" s="150"/>
      <c r="M383" s="150"/>
      <c r="N383" s="150"/>
      <c r="O383" s="150"/>
      <c r="P383" s="207"/>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2" t="str">
        <f t="shared" si="20"/>
        <v/>
      </c>
    </row>
    <row r="384" spans="1:28" s="170" customFormat="1" ht="20.25">
      <c r="A384" s="155"/>
      <c r="B384" s="302"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50"/>
      <c r="L384" s="150"/>
      <c r="M384" s="150"/>
      <c r="N384" s="150"/>
      <c r="O384" s="150"/>
      <c r="P384" s="207"/>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2" t="str">
        <f t="shared" si="20"/>
        <v/>
      </c>
    </row>
    <row r="385" spans="1:28" s="170" customFormat="1" ht="20.25">
      <c r="A385" s="155"/>
      <c r="B385" s="302"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50"/>
      <c r="L385" s="150"/>
      <c r="M385" s="150"/>
      <c r="N385" s="150"/>
      <c r="O385" s="150"/>
      <c r="P385" s="207"/>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2" t="str">
        <f t="shared" ref="AB385:AB448" si="23">IF(C385="","",B385)</f>
        <v/>
      </c>
    </row>
    <row r="386" spans="1:28" s="170" customFormat="1" ht="20.25">
      <c r="A386" s="155"/>
      <c r="B386" s="302"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50"/>
      <c r="L386" s="150"/>
      <c r="M386" s="150"/>
      <c r="N386" s="150"/>
      <c r="O386" s="150"/>
      <c r="P386" s="207"/>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2" t="str">
        <f t="shared" si="23"/>
        <v/>
      </c>
    </row>
    <row r="387" spans="1:28" s="170" customFormat="1" ht="20.25">
      <c r="A387" s="155"/>
      <c r="B387" s="302"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50"/>
      <c r="L387" s="150"/>
      <c r="M387" s="150"/>
      <c r="N387" s="150"/>
      <c r="O387" s="150"/>
      <c r="P387" s="207"/>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2" t="str">
        <f t="shared" si="23"/>
        <v/>
      </c>
    </row>
    <row r="388" spans="1:28" s="170" customFormat="1" ht="20.25">
      <c r="A388" s="155"/>
      <c r="B388" s="302"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50"/>
      <c r="L388" s="150"/>
      <c r="M388" s="150"/>
      <c r="N388" s="150"/>
      <c r="O388" s="150"/>
      <c r="P388" s="207"/>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2" t="str">
        <f t="shared" si="23"/>
        <v/>
      </c>
    </row>
    <row r="389" spans="1:28" s="170" customFormat="1" ht="20.25">
      <c r="A389" s="155"/>
      <c r="B389" s="302"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50"/>
      <c r="L389" s="150"/>
      <c r="M389" s="150"/>
      <c r="N389" s="150"/>
      <c r="O389" s="150"/>
      <c r="P389" s="207"/>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2" t="str">
        <f t="shared" si="23"/>
        <v/>
      </c>
    </row>
    <row r="390" spans="1:28" s="170" customFormat="1" ht="20.25">
      <c r="A390" s="155"/>
      <c r="B390" s="302"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50"/>
      <c r="L390" s="150"/>
      <c r="M390" s="150"/>
      <c r="N390" s="150"/>
      <c r="O390" s="150"/>
      <c r="P390" s="207"/>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2" t="str">
        <f t="shared" si="23"/>
        <v/>
      </c>
    </row>
    <row r="391" spans="1:28" s="170" customFormat="1" ht="20.25">
      <c r="A391" s="155"/>
      <c r="B391" s="302"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50"/>
      <c r="L391" s="150"/>
      <c r="M391" s="150"/>
      <c r="N391" s="150"/>
      <c r="O391" s="150"/>
      <c r="P391" s="207"/>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2" t="str">
        <f t="shared" si="23"/>
        <v/>
      </c>
    </row>
    <row r="392" spans="1:28" s="170" customFormat="1" ht="20.25">
      <c r="A392" s="155"/>
      <c r="B392" s="302"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50"/>
      <c r="L392" s="150"/>
      <c r="M392" s="150"/>
      <c r="N392" s="150"/>
      <c r="O392" s="150"/>
      <c r="P392" s="207"/>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2" t="str">
        <f t="shared" si="23"/>
        <v/>
      </c>
    </row>
    <row r="393" spans="1:28" s="170" customFormat="1" ht="20.25">
      <c r="A393" s="155"/>
      <c r="B393" s="302"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50"/>
      <c r="L393" s="150"/>
      <c r="M393" s="150"/>
      <c r="N393" s="150"/>
      <c r="O393" s="150"/>
      <c r="P393" s="207"/>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2" t="str">
        <f t="shared" si="23"/>
        <v/>
      </c>
    </row>
    <row r="394" spans="1:28" s="170" customFormat="1" ht="20.25">
      <c r="A394" s="155"/>
      <c r="B394" s="302"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50"/>
      <c r="L394" s="150"/>
      <c r="M394" s="150"/>
      <c r="N394" s="150"/>
      <c r="O394" s="150"/>
      <c r="P394" s="207"/>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2" t="str">
        <f t="shared" si="23"/>
        <v/>
      </c>
    </row>
    <row r="395" spans="1:28" s="170" customFormat="1" ht="20.25">
      <c r="A395" s="155"/>
      <c r="B395" s="302"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50"/>
      <c r="L395" s="150"/>
      <c r="M395" s="150"/>
      <c r="N395" s="150"/>
      <c r="O395" s="150"/>
      <c r="P395" s="207"/>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2" t="str">
        <f t="shared" si="23"/>
        <v/>
      </c>
    </row>
    <row r="396" spans="1:28" s="170" customFormat="1" ht="20.25">
      <c r="A396" s="155"/>
      <c r="B396" s="302"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50"/>
      <c r="L396" s="150"/>
      <c r="M396" s="150"/>
      <c r="N396" s="150"/>
      <c r="O396" s="150"/>
      <c r="P396" s="207"/>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2" t="str">
        <f t="shared" si="23"/>
        <v/>
      </c>
    </row>
    <row r="397" spans="1:28" s="170" customFormat="1" ht="20.25">
      <c r="A397" s="155"/>
      <c r="B397" s="302"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50"/>
      <c r="L397" s="150"/>
      <c r="M397" s="150"/>
      <c r="N397" s="150"/>
      <c r="O397" s="150"/>
      <c r="P397" s="207"/>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2" t="str">
        <f t="shared" si="23"/>
        <v/>
      </c>
    </row>
    <row r="398" spans="1:28" s="170" customFormat="1" ht="20.25">
      <c r="A398" s="155"/>
      <c r="B398" s="302"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50"/>
      <c r="L398" s="150"/>
      <c r="M398" s="150"/>
      <c r="N398" s="150"/>
      <c r="O398" s="150"/>
      <c r="P398" s="207"/>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2" t="str">
        <f t="shared" si="23"/>
        <v/>
      </c>
    </row>
    <row r="399" spans="1:28" s="170" customFormat="1" ht="20.25">
      <c r="A399" s="155"/>
      <c r="B399" s="302"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50"/>
      <c r="L399" s="150"/>
      <c r="M399" s="150"/>
      <c r="N399" s="150"/>
      <c r="O399" s="150"/>
      <c r="P399" s="207"/>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2" t="str">
        <f t="shared" si="23"/>
        <v/>
      </c>
    </row>
    <row r="400" spans="1:28" s="170" customFormat="1" ht="20.25">
      <c r="A400" s="155"/>
      <c r="B400" s="302"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50"/>
      <c r="L400" s="150"/>
      <c r="M400" s="150"/>
      <c r="N400" s="150"/>
      <c r="O400" s="150"/>
      <c r="P400" s="207"/>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2" t="str">
        <f t="shared" si="23"/>
        <v/>
      </c>
    </row>
    <row r="401" spans="1:28" s="170" customFormat="1" ht="20.25">
      <c r="A401" s="155"/>
      <c r="B401" s="302"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50"/>
      <c r="L401" s="150"/>
      <c r="M401" s="150"/>
      <c r="N401" s="150"/>
      <c r="O401" s="150"/>
      <c r="P401" s="207"/>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2" t="str">
        <f t="shared" si="23"/>
        <v/>
      </c>
    </row>
    <row r="402" spans="1:28" s="170" customFormat="1" ht="20.25">
      <c r="A402" s="155"/>
      <c r="B402" s="302"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50"/>
      <c r="L402" s="150"/>
      <c r="M402" s="150"/>
      <c r="N402" s="150"/>
      <c r="O402" s="150"/>
      <c r="P402" s="207"/>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2" t="str">
        <f t="shared" si="23"/>
        <v/>
      </c>
    </row>
    <row r="403" spans="1:28" s="170" customFormat="1" ht="20.25">
      <c r="A403" s="155"/>
      <c r="B403" s="302"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50"/>
      <c r="L403" s="150"/>
      <c r="M403" s="150"/>
      <c r="N403" s="150"/>
      <c r="O403" s="150"/>
      <c r="P403" s="207"/>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2" t="str">
        <f t="shared" si="23"/>
        <v/>
      </c>
    </row>
    <row r="404" spans="1:28" s="170" customFormat="1" ht="20.25">
      <c r="A404" s="155"/>
      <c r="B404" s="302"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50"/>
      <c r="L404" s="150"/>
      <c r="M404" s="150"/>
      <c r="N404" s="150"/>
      <c r="O404" s="150"/>
      <c r="P404" s="207"/>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2" t="str">
        <f t="shared" si="23"/>
        <v/>
      </c>
    </row>
    <row r="405" spans="1:28" s="170" customFormat="1" ht="20.25">
      <c r="A405" s="155"/>
      <c r="B405" s="302"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50"/>
      <c r="L405" s="150"/>
      <c r="M405" s="150"/>
      <c r="N405" s="150"/>
      <c r="O405" s="150"/>
      <c r="P405" s="207"/>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2" t="str">
        <f t="shared" si="23"/>
        <v/>
      </c>
    </row>
    <row r="406" spans="1:28" s="170" customFormat="1" ht="20.25">
      <c r="A406" s="155"/>
      <c r="B406" s="302"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50"/>
      <c r="L406" s="150"/>
      <c r="M406" s="150"/>
      <c r="N406" s="150"/>
      <c r="O406" s="150"/>
      <c r="P406" s="207"/>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2" t="str">
        <f t="shared" si="23"/>
        <v/>
      </c>
    </row>
    <row r="407" spans="1:28" s="170" customFormat="1" ht="20.25">
      <c r="A407" s="155"/>
      <c r="B407" s="302"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50"/>
      <c r="L407" s="150"/>
      <c r="M407" s="150"/>
      <c r="N407" s="150"/>
      <c r="O407" s="150"/>
      <c r="P407" s="207"/>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2" t="str">
        <f t="shared" si="23"/>
        <v/>
      </c>
    </row>
    <row r="408" spans="1:28" s="170" customFormat="1" ht="20.25">
      <c r="A408" s="155"/>
      <c r="B408" s="302"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50"/>
      <c r="L408" s="150"/>
      <c r="M408" s="150"/>
      <c r="N408" s="150"/>
      <c r="O408" s="150"/>
      <c r="P408" s="207"/>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2" t="str">
        <f t="shared" si="23"/>
        <v/>
      </c>
    </row>
    <row r="409" spans="1:28" s="170" customFormat="1" ht="20.25">
      <c r="A409" s="155"/>
      <c r="B409" s="302"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50"/>
      <c r="L409" s="150"/>
      <c r="M409" s="150"/>
      <c r="N409" s="150"/>
      <c r="O409" s="150"/>
      <c r="P409" s="207"/>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2" t="str">
        <f t="shared" si="23"/>
        <v/>
      </c>
    </row>
    <row r="410" spans="1:28" s="170" customFormat="1" ht="20.25">
      <c r="A410" s="155"/>
      <c r="B410" s="302"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50"/>
      <c r="L410" s="150"/>
      <c r="M410" s="150"/>
      <c r="N410" s="150"/>
      <c r="O410" s="150"/>
      <c r="P410" s="207"/>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2" t="str">
        <f t="shared" si="23"/>
        <v/>
      </c>
    </row>
    <row r="411" spans="1:28" s="170" customFormat="1" ht="20.25">
      <c r="A411" s="155"/>
      <c r="B411" s="302"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50"/>
      <c r="L411" s="150"/>
      <c r="M411" s="150"/>
      <c r="N411" s="150"/>
      <c r="O411" s="150"/>
      <c r="P411" s="207"/>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2" t="str">
        <f t="shared" si="23"/>
        <v/>
      </c>
    </row>
    <row r="412" spans="1:28" s="170" customFormat="1" ht="20.25">
      <c r="A412" s="155"/>
      <c r="B412" s="302"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50"/>
      <c r="L412" s="150"/>
      <c r="M412" s="150"/>
      <c r="N412" s="150"/>
      <c r="O412" s="150"/>
      <c r="P412" s="207"/>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2" t="str">
        <f t="shared" si="23"/>
        <v/>
      </c>
    </row>
    <row r="413" spans="1:28" s="170" customFormat="1" ht="20.25">
      <c r="A413" s="155"/>
      <c r="B413" s="302"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50"/>
      <c r="L413" s="150"/>
      <c r="M413" s="150"/>
      <c r="N413" s="150"/>
      <c r="O413" s="150"/>
      <c r="P413" s="207"/>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2" t="str">
        <f t="shared" si="23"/>
        <v/>
      </c>
    </row>
    <row r="414" spans="1:28" s="170" customFormat="1" ht="20.25">
      <c r="A414" s="155"/>
      <c r="B414" s="302"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50"/>
      <c r="L414" s="150"/>
      <c r="M414" s="150"/>
      <c r="N414" s="150"/>
      <c r="O414" s="150"/>
      <c r="P414" s="207"/>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2" t="str">
        <f t="shared" si="23"/>
        <v/>
      </c>
    </row>
    <row r="415" spans="1:28" s="170" customFormat="1" ht="20.25">
      <c r="A415" s="155"/>
      <c r="B415" s="302"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50"/>
      <c r="L415" s="150"/>
      <c r="M415" s="150"/>
      <c r="N415" s="150"/>
      <c r="O415" s="150"/>
      <c r="P415" s="207"/>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2" t="str">
        <f t="shared" si="23"/>
        <v/>
      </c>
    </row>
    <row r="416" spans="1:28" s="170" customFormat="1" ht="20.25">
      <c r="A416" s="155"/>
      <c r="B416" s="302"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50"/>
      <c r="L416" s="150"/>
      <c r="M416" s="150"/>
      <c r="N416" s="150"/>
      <c r="O416" s="150"/>
      <c r="P416" s="207"/>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2" t="str">
        <f t="shared" si="23"/>
        <v/>
      </c>
    </row>
    <row r="417" spans="1:28" s="170" customFormat="1" ht="20.25">
      <c r="A417" s="155"/>
      <c r="B417" s="302"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50"/>
      <c r="L417" s="150"/>
      <c r="M417" s="150"/>
      <c r="N417" s="150"/>
      <c r="O417" s="150"/>
      <c r="P417" s="207"/>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2" t="str">
        <f t="shared" si="23"/>
        <v/>
      </c>
    </row>
    <row r="418" spans="1:28" s="170" customFormat="1" ht="20.25">
      <c r="A418" s="155"/>
      <c r="B418" s="302"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50"/>
      <c r="L418" s="150"/>
      <c r="M418" s="150"/>
      <c r="N418" s="150"/>
      <c r="O418" s="150"/>
      <c r="P418" s="207"/>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2" t="str">
        <f t="shared" si="23"/>
        <v/>
      </c>
    </row>
    <row r="419" spans="1:28" s="170" customFormat="1" ht="20.25">
      <c r="A419" s="155"/>
      <c r="B419" s="302"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50"/>
      <c r="L419" s="150"/>
      <c r="M419" s="150"/>
      <c r="N419" s="150"/>
      <c r="O419" s="150"/>
      <c r="P419" s="207"/>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2" t="str">
        <f t="shared" si="23"/>
        <v/>
      </c>
    </row>
    <row r="420" spans="1:28" s="170" customFormat="1" ht="20.25">
      <c r="A420" s="155"/>
      <c r="B420" s="302"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50"/>
      <c r="L420" s="150"/>
      <c r="M420" s="150"/>
      <c r="N420" s="150"/>
      <c r="O420" s="150"/>
      <c r="P420" s="207"/>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2" t="str">
        <f t="shared" si="23"/>
        <v/>
      </c>
    </row>
    <row r="421" spans="1:28" s="170" customFormat="1" ht="20.25">
      <c r="A421" s="155"/>
      <c r="B421" s="302"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50"/>
      <c r="L421" s="150"/>
      <c r="M421" s="150"/>
      <c r="N421" s="150"/>
      <c r="O421" s="150"/>
      <c r="P421" s="207"/>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2" t="str">
        <f t="shared" si="23"/>
        <v/>
      </c>
    </row>
    <row r="422" spans="1:28" s="170" customFormat="1" ht="20.25">
      <c r="A422" s="155"/>
      <c r="B422" s="302"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50"/>
      <c r="L422" s="150"/>
      <c r="M422" s="150"/>
      <c r="N422" s="150"/>
      <c r="O422" s="150"/>
      <c r="P422" s="207"/>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2" t="str">
        <f t="shared" si="23"/>
        <v/>
      </c>
    </row>
    <row r="423" spans="1:28" s="170" customFormat="1" ht="20.25">
      <c r="A423" s="155"/>
      <c r="B423" s="302"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50"/>
      <c r="L423" s="150"/>
      <c r="M423" s="150"/>
      <c r="N423" s="150"/>
      <c r="O423" s="150"/>
      <c r="P423" s="207"/>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2" t="str">
        <f t="shared" si="23"/>
        <v/>
      </c>
    </row>
    <row r="424" spans="1:28" s="170" customFormat="1" ht="20.25">
      <c r="A424" s="155"/>
      <c r="B424" s="302"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50"/>
      <c r="L424" s="150"/>
      <c r="M424" s="150"/>
      <c r="N424" s="150"/>
      <c r="O424" s="150"/>
      <c r="P424" s="207"/>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2" t="str">
        <f t="shared" si="23"/>
        <v/>
      </c>
    </row>
    <row r="425" spans="1:28" s="170" customFormat="1" ht="20.25">
      <c r="A425" s="155"/>
      <c r="B425" s="302"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50"/>
      <c r="L425" s="150"/>
      <c r="M425" s="150"/>
      <c r="N425" s="150"/>
      <c r="O425" s="150"/>
      <c r="P425" s="207"/>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2" t="str">
        <f t="shared" si="23"/>
        <v/>
      </c>
    </row>
    <row r="426" spans="1:28" s="170" customFormat="1" ht="20.25">
      <c r="A426" s="155"/>
      <c r="B426" s="302"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50"/>
      <c r="L426" s="150"/>
      <c r="M426" s="150"/>
      <c r="N426" s="150"/>
      <c r="O426" s="150"/>
      <c r="P426" s="207"/>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2" t="str">
        <f t="shared" si="23"/>
        <v/>
      </c>
    </row>
    <row r="427" spans="1:28" s="170" customFormat="1" ht="20.25">
      <c r="A427" s="155"/>
      <c r="B427" s="302"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50"/>
      <c r="L427" s="150"/>
      <c r="M427" s="150"/>
      <c r="N427" s="150"/>
      <c r="O427" s="150"/>
      <c r="P427" s="207"/>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2" t="str">
        <f t="shared" si="23"/>
        <v/>
      </c>
    </row>
    <row r="428" spans="1:28" s="170" customFormat="1" ht="20.25">
      <c r="A428" s="155"/>
      <c r="B428" s="302"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50"/>
      <c r="L428" s="150"/>
      <c r="M428" s="150"/>
      <c r="N428" s="150"/>
      <c r="O428" s="150"/>
      <c r="P428" s="207"/>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2" t="str">
        <f t="shared" si="23"/>
        <v/>
      </c>
    </row>
    <row r="429" spans="1:28" s="170" customFormat="1" ht="20.25">
      <c r="A429" s="155"/>
      <c r="B429" s="302"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50"/>
      <c r="L429" s="150"/>
      <c r="M429" s="150"/>
      <c r="N429" s="150"/>
      <c r="O429" s="150"/>
      <c r="P429" s="207"/>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2" t="str">
        <f t="shared" si="23"/>
        <v/>
      </c>
    </row>
    <row r="430" spans="1:28" s="170" customFormat="1" ht="20.25">
      <c r="A430" s="155"/>
      <c r="B430" s="302"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50"/>
      <c r="L430" s="150"/>
      <c r="M430" s="150"/>
      <c r="N430" s="150"/>
      <c r="O430" s="150"/>
      <c r="P430" s="207"/>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2" t="str">
        <f t="shared" si="23"/>
        <v/>
      </c>
    </row>
    <row r="431" spans="1:28" s="170" customFormat="1" ht="20.25">
      <c r="A431" s="155"/>
      <c r="B431" s="302"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50"/>
      <c r="L431" s="150"/>
      <c r="M431" s="150"/>
      <c r="N431" s="150"/>
      <c r="O431" s="150"/>
      <c r="P431" s="207"/>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2" t="str">
        <f t="shared" si="23"/>
        <v/>
      </c>
    </row>
    <row r="432" spans="1:28" s="170" customFormat="1" ht="20.25">
      <c r="A432" s="155"/>
      <c r="B432" s="302"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50"/>
      <c r="L432" s="150"/>
      <c r="M432" s="150"/>
      <c r="N432" s="150"/>
      <c r="O432" s="150"/>
      <c r="P432" s="207"/>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2" t="str">
        <f t="shared" si="23"/>
        <v/>
      </c>
    </row>
    <row r="433" spans="1:28" s="170" customFormat="1" ht="20.25">
      <c r="A433" s="155"/>
      <c r="B433" s="302"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50"/>
      <c r="L433" s="150"/>
      <c r="M433" s="150"/>
      <c r="N433" s="150"/>
      <c r="O433" s="150"/>
      <c r="P433" s="207"/>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2" t="str">
        <f t="shared" si="23"/>
        <v/>
      </c>
    </row>
    <row r="434" spans="1:28" s="170" customFormat="1" ht="20.25">
      <c r="A434" s="155"/>
      <c r="B434" s="302"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50"/>
      <c r="L434" s="150"/>
      <c r="M434" s="150"/>
      <c r="N434" s="150"/>
      <c r="O434" s="150"/>
      <c r="P434" s="207"/>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2" t="str">
        <f t="shared" si="23"/>
        <v/>
      </c>
    </row>
    <row r="435" spans="1:28" s="170" customFormat="1" ht="20.25">
      <c r="A435" s="155"/>
      <c r="B435" s="302"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50"/>
      <c r="L435" s="150"/>
      <c r="M435" s="150"/>
      <c r="N435" s="150"/>
      <c r="O435" s="150"/>
      <c r="P435" s="207"/>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2" t="str">
        <f t="shared" si="23"/>
        <v/>
      </c>
    </row>
    <row r="436" spans="1:28" s="170" customFormat="1" ht="20.25">
      <c r="A436" s="155"/>
      <c r="B436" s="302"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50"/>
      <c r="L436" s="150"/>
      <c r="M436" s="150"/>
      <c r="N436" s="150"/>
      <c r="O436" s="150"/>
      <c r="P436" s="207"/>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2" t="str">
        <f t="shared" si="23"/>
        <v/>
      </c>
    </row>
    <row r="437" spans="1:28" s="170" customFormat="1" ht="20.25">
      <c r="A437" s="155"/>
      <c r="B437" s="302"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50"/>
      <c r="L437" s="150"/>
      <c r="M437" s="150"/>
      <c r="N437" s="150"/>
      <c r="O437" s="150"/>
      <c r="P437" s="207"/>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2" t="str">
        <f t="shared" si="23"/>
        <v/>
      </c>
    </row>
    <row r="438" spans="1:28" s="170" customFormat="1" ht="20.25">
      <c r="A438" s="155"/>
      <c r="B438" s="302"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50"/>
      <c r="L438" s="150"/>
      <c r="M438" s="150"/>
      <c r="N438" s="150"/>
      <c r="O438" s="150"/>
      <c r="P438" s="207"/>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2" t="str">
        <f t="shared" si="23"/>
        <v/>
      </c>
    </row>
    <row r="439" spans="1:28" s="170" customFormat="1" ht="20.25">
      <c r="A439" s="155"/>
      <c r="B439" s="302"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50"/>
      <c r="L439" s="150"/>
      <c r="M439" s="150"/>
      <c r="N439" s="150"/>
      <c r="O439" s="150"/>
      <c r="P439" s="207"/>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2" t="str">
        <f t="shared" si="23"/>
        <v/>
      </c>
    </row>
    <row r="440" spans="1:28" s="170" customFormat="1" ht="20.25">
      <c r="A440" s="155"/>
      <c r="B440" s="302"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50"/>
      <c r="L440" s="150"/>
      <c r="M440" s="150"/>
      <c r="N440" s="150"/>
      <c r="O440" s="150"/>
      <c r="P440" s="207"/>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2" t="str">
        <f t="shared" si="23"/>
        <v/>
      </c>
    </row>
    <row r="441" spans="1:28" s="170" customFormat="1" ht="20.25">
      <c r="A441" s="155"/>
      <c r="B441" s="302"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50"/>
      <c r="L441" s="150"/>
      <c r="M441" s="150"/>
      <c r="N441" s="150"/>
      <c r="O441" s="150"/>
      <c r="P441" s="207"/>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2" t="str">
        <f t="shared" si="23"/>
        <v/>
      </c>
    </row>
    <row r="442" spans="1:28" s="170" customFormat="1" ht="20.25">
      <c r="A442" s="155"/>
      <c r="B442" s="302"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50"/>
      <c r="L442" s="150"/>
      <c r="M442" s="150"/>
      <c r="N442" s="150"/>
      <c r="O442" s="150"/>
      <c r="P442" s="207"/>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ref="X442:X505" ca="1" si="24">IF(AND(C442="Smelter not listed",OR(LEN(D442)=0,LEN(E442)=0)),1,0)</f>
        <v>0</v>
      </c>
      <c r="AB442" s="312" t="str">
        <f t="shared" si="23"/>
        <v/>
      </c>
    </row>
    <row r="443" spans="1:28" s="170" customFormat="1" ht="20.25">
      <c r="A443" s="155"/>
      <c r="B443" s="302"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50"/>
      <c r="L443" s="150"/>
      <c r="M443" s="150"/>
      <c r="N443" s="150"/>
      <c r="O443" s="150"/>
      <c r="P443" s="207"/>
      <c r="Q443" s="151"/>
      <c r="R443" s="149" t="str">
        <f ca="1">IF(ISERROR($V443),"",OFFSET('Smelter Look-up'!$C$4,$V443-4,0)&amp;"")</f>
        <v/>
      </c>
      <c r="S443" s="155" t="str">
        <f t="shared" ref="S443:S506" ca="1" si="25">IF(B443="","",IF(ISERROR(MATCH($E443,CL,0)),"Unknown",INDIRECT("'C'!$A$"&amp;MATCH($E443,CL,0)+1)))</f>
        <v/>
      </c>
      <c r="T443" s="155" t="str">
        <f ca="1">IF(B443="","",IF(ISERROR(MATCH($J443,SorP!$B$1:$B$6226,0)),"",INDIRECT("'SorP'!$A$"&amp;MATCH($S443&amp;$J443,SorP!C:C,0))))</f>
        <v/>
      </c>
      <c r="U443" s="168"/>
      <c r="V443" s="169" t="e">
        <f>IF(C443="",NA(),MATCH($B443&amp;$C443,'Smelter Look-up'!$J:$J,0))</f>
        <v>#N/A</v>
      </c>
      <c r="X443" s="170">
        <f t="shared" ca="1" si="24"/>
        <v>0</v>
      </c>
      <c r="AB443" s="312" t="str">
        <f t="shared" si="23"/>
        <v/>
      </c>
    </row>
    <row r="444" spans="1:28" s="170" customFormat="1" ht="20.25">
      <c r="A444" s="155"/>
      <c r="B444" s="302"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50"/>
      <c r="L444" s="150"/>
      <c r="M444" s="150"/>
      <c r="N444" s="150"/>
      <c r="O444" s="150"/>
      <c r="P444" s="207"/>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2" t="str">
        <f t="shared" si="23"/>
        <v/>
      </c>
    </row>
    <row r="445" spans="1:28" s="170" customFormat="1" ht="20.25">
      <c r="A445" s="155"/>
      <c r="B445" s="302"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50"/>
      <c r="L445" s="150"/>
      <c r="M445" s="150"/>
      <c r="N445" s="150"/>
      <c r="O445" s="150"/>
      <c r="P445" s="207"/>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2" t="str">
        <f t="shared" si="23"/>
        <v/>
      </c>
    </row>
    <row r="446" spans="1:28" s="170" customFormat="1" ht="20.25">
      <c r="A446" s="155"/>
      <c r="B446" s="302"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50"/>
      <c r="L446" s="150"/>
      <c r="M446" s="150"/>
      <c r="N446" s="150"/>
      <c r="O446" s="150"/>
      <c r="P446" s="207"/>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2" t="str">
        <f t="shared" si="23"/>
        <v/>
      </c>
    </row>
    <row r="447" spans="1:28" s="170" customFormat="1" ht="20.25">
      <c r="A447" s="155"/>
      <c r="B447" s="302"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50"/>
      <c r="L447" s="150"/>
      <c r="M447" s="150"/>
      <c r="N447" s="150"/>
      <c r="O447" s="150"/>
      <c r="P447" s="207"/>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2" t="str">
        <f t="shared" si="23"/>
        <v/>
      </c>
    </row>
    <row r="448" spans="1:28" s="170" customFormat="1" ht="20.25">
      <c r="A448" s="155"/>
      <c r="B448" s="302"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50"/>
      <c r="L448" s="150"/>
      <c r="M448" s="150"/>
      <c r="N448" s="150"/>
      <c r="O448" s="150"/>
      <c r="P448" s="207"/>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2" t="str">
        <f t="shared" si="23"/>
        <v/>
      </c>
    </row>
    <row r="449" spans="1:28" s="170" customFormat="1" ht="20.25">
      <c r="A449" s="155"/>
      <c r="B449" s="302"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50"/>
      <c r="L449" s="150"/>
      <c r="M449" s="150"/>
      <c r="N449" s="150"/>
      <c r="O449" s="150"/>
      <c r="P449" s="207"/>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2" t="str">
        <f t="shared" ref="AB449:AB512" si="26">IF(C449="","",B449)</f>
        <v/>
      </c>
    </row>
    <row r="450" spans="1:28" s="170" customFormat="1" ht="20.25">
      <c r="A450" s="155"/>
      <c r="B450" s="302"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50"/>
      <c r="L450" s="150"/>
      <c r="M450" s="150"/>
      <c r="N450" s="150"/>
      <c r="O450" s="150"/>
      <c r="P450" s="207"/>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2" t="str">
        <f t="shared" si="26"/>
        <v/>
      </c>
    </row>
    <row r="451" spans="1:28" s="170" customFormat="1" ht="20.25">
      <c r="A451" s="155"/>
      <c r="B451" s="302"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50"/>
      <c r="L451" s="150"/>
      <c r="M451" s="150"/>
      <c r="N451" s="150"/>
      <c r="O451" s="150"/>
      <c r="P451" s="207"/>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2" t="str">
        <f t="shared" si="26"/>
        <v/>
      </c>
    </row>
    <row r="452" spans="1:28" s="170" customFormat="1" ht="20.25">
      <c r="A452" s="155"/>
      <c r="B452" s="302"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50"/>
      <c r="L452" s="150"/>
      <c r="M452" s="150"/>
      <c r="N452" s="150"/>
      <c r="O452" s="150"/>
      <c r="P452" s="207"/>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2" t="str">
        <f t="shared" si="26"/>
        <v/>
      </c>
    </row>
    <row r="453" spans="1:28" s="170" customFormat="1" ht="20.25">
      <c r="A453" s="155"/>
      <c r="B453" s="302"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50"/>
      <c r="L453" s="150"/>
      <c r="M453" s="150"/>
      <c r="N453" s="150"/>
      <c r="O453" s="150"/>
      <c r="P453" s="207"/>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2" t="str">
        <f t="shared" si="26"/>
        <v/>
      </c>
    </row>
    <row r="454" spans="1:28" s="170" customFormat="1" ht="20.25">
      <c r="A454" s="155"/>
      <c r="B454" s="302"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50"/>
      <c r="L454" s="150"/>
      <c r="M454" s="150"/>
      <c r="N454" s="150"/>
      <c r="O454" s="150"/>
      <c r="P454" s="207"/>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2" t="str">
        <f t="shared" si="26"/>
        <v/>
      </c>
    </row>
    <row r="455" spans="1:28" s="170" customFormat="1" ht="20.25">
      <c r="A455" s="155"/>
      <c r="B455" s="302"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50"/>
      <c r="L455" s="150"/>
      <c r="M455" s="150"/>
      <c r="N455" s="150"/>
      <c r="O455" s="150"/>
      <c r="P455" s="207"/>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2" t="str">
        <f t="shared" si="26"/>
        <v/>
      </c>
    </row>
    <row r="456" spans="1:28" s="170" customFormat="1" ht="20.25">
      <c r="A456" s="155"/>
      <c r="B456" s="302"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50"/>
      <c r="L456" s="150"/>
      <c r="M456" s="150"/>
      <c r="N456" s="150"/>
      <c r="O456" s="150"/>
      <c r="P456" s="207"/>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2" t="str">
        <f t="shared" si="26"/>
        <v/>
      </c>
    </row>
    <row r="457" spans="1:28" s="170" customFormat="1" ht="20.25">
      <c r="A457" s="155"/>
      <c r="B457" s="302"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50"/>
      <c r="L457" s="150"/>
      <c r="M457" s="150"/>
      <c r="N457" s="150"/>
      <c r="O457" s="150"/>
      <c r="P457" s="207"/>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2" t="str">
        <f t="shared" si="26"/>
        <v/>
      </c>
    </row>
    <row r="458" spans="1:28" s="170" customFormat="1" ht="20.25">
      <c r="A458" s="155"/>
      <c r="B458" s="302"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50"/>
      <c r="L458" s="150"/>
      <c r="M458" s="150"/>
      <c r="N458" s="150"/>
      <c r="O458" s="150"/>
      <c r="P458" s="207"/>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2" t="str">
        <f t="shared" si="26"/>
        <v/>
      </c>
    </row>
    <row r="459" spans="1:28" s="170" customFormat="1" ht="20.25">
      <c r="A459" s="155"/>
      <c r="B459" s="302"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50"/>
      <c r="L459" s="150"/>
      <c r="M459" s="150"/>
      <c r="N459" s="150"/>
      <c r="O459" s="150"/>
      <c r="P459" s="207"/>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2" t="str">
        <f t="shared" si="26"/>
        <v/>
      </c>
    </row>
    <row r="460" spans="1:28" s="170" customFormat="1" ht="20.25">
      <c r="A460" s="155"/>
      <c r="B460" s="302"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50"/>
      <c r="L460" s="150"/>
      <c r="M460" s="150"/>
      <c r="N460" s="150"/>
      <c r="O460" s="150"/>
      <c r="P460" s="207"/>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2" t="str">
        <f t="shared" si="26"/>
        <v/>
      </c>
    </row>
    <row r="461" spans="1:28" s="170" customFormat="1" ht="20.25">
      <c r="A461" s="155"/>
      <c r="B461" s="302"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50"/>
      <c r="L461" s="150"/>
      <c r="M461" s="150"/>
      <c r="N461" s="150"/>
      <c r="O461" s="150"/>
      <c r="P461" s="207"/>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2" t="str">
        <f t="shared" si="26"/>
        <v/>
      </c>
    </row>
    <row r="462" spans="1:28" s="170" customFormat="1" ht="20.25">
      <c r="A462" s="155"/>
      <c r="B462" s="302"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50"/>
      <c r="L462" s="150"/>
      <c r="M462" s="150"/>
      <c r="N462" s="150"/>
      <c r="O462" s="150"/>
      <c r="P462" s="207"/>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2" t="str">
        <f t="shared" si="26"/>
        <v/>
      </c>
    </row>
    <row r="463" spans="1:28" s="170" customFormat="1" ht="20.25">
      <c r="A463" s="155"/>
      <c r="B463" s="302"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50"/>
      <c r="L463" s="150"/>
      <c r="M463" s="150"/>
      <c r="N463" s="150"/>
      <c r="O463" s="150"/>
      <c r="P463" s="207"/>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2" t="str">
        <f t="shared" si="26"/>
        <v/>
      </c>
    </row>
    <row r="464" spans="1:28" s="170" customFormat="1" ht="20.25">
      <c r="A464" s="155"/>
      <c r="B464" s="302"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50"/>
      <c r="L464" s="150"/>
      <c r="M464" s="150"/>
      <c r="N464" s="150"/>
      <c r="O464" s="150"/>
      <c r="P464" s="207"/>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2" t="str">
        <f t="shared" si="26"/>
        <v/>
      </c>
    </row>
    <row r="465" spans="1:28" s="170" customFormat="1" ht="20.25">
      <c r="A465" s="155"/>
      <c r="B465" s="302"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50"/>
      <c r="L465" s="150"/>
      <c r="M465" s="150"/>
      <c r="N465" s="150"/>
      <c r="O465" s="150"/>
      <c r="P465" s="207"/>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2" t="str">
        <f t="shared" si="26"/>
        <v/>
      </c>
    </row>
    <row r="466" spans="1:28" s="170" customFormat="1" ht="20.25">
      <c r="A466" s="155"/>
      <c r="B466" s="302"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50"/>
      <c r="L466" s="150"/>
      <c r="M466" s="150"/>
      <c r="N466" s="150"/>
      <c r="O466" s="150"/>
      <c r="P466" s="207"/>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2" t="str">
        <f t="shared" si="26"/>
        <v/>
      </c>
    </row>
    <row r="467" spans="1:28" s="170" customFormat="1" ht="20.25">
      <c r="A467" s="155"/>
      <c r="B467" s="302"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50"/>
      <c r="L467" s="150"/>
      <c r="M467" s="150"/>
      <c r="N467" s="150"/>
      <c r="O467" s="150"/>
      <c r="P467" s="207"/>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2" t="str">
        <f t="shared" si="26"/>
        <v/>
      </c>
    </row>
    <row r="468" spans="1:28" s="170" customFormat="1" ht="20.25">
      <c r="A468" s="155"/>
      <c r="B468" s="302"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50"/>
      <c r="L468" s="150"/>
      <c r="M468" s="150"/>
      <c r="N468" s="150"/>
      <c r="O468" s="150"/>
      <c r="P468" s="207"/>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2" t="str">
        <f t="shared" si="26"/>
        <v/>
      </c>
    </row>
    <row r="469" spans="1:28" s="170" customFormat="1" ht="20.25">
      <c r="A469" s="155"/>
      <c r="B469" s="302"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50"/>
      <c r="L469" s="150"/>
      <c r="M469" s="150"/>
      <c r="N469" s="150"/>
      <c r="O469" s="150"/>
      <c r="P469" s="207"/>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2" t="str">
        <f t="shared" si="26"/>
        <v/>
      </c>
    </row>
    <row r="470" spans="1:28" s="170" customFormat="1" ht="20.25">
      <c r="A470" s="155"/>
      <c r="B470" s="302"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50"/>
      <c r="L470" s="150"/>
      <c r="M470" s="150"/>
      <c r="N470" s="150"/>
      <c r="O470" s="150"/>
      <c r="P470" s="207"/>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2" t="str">
        <f t="shared" si="26"/>
        <v/>
      </c>
    </row>
    <row r="471" spans="1:28" s="170" customFormat="1" ht="20.25">
      <c r="A471" s="155"/>
      <c r="B471" s="302"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50"/>
      <c r="L471" s="150"/>
      <c r="M471" s="150"/>
      <c r="N471" s="150"/>
      <c r="O471" s="150"/>
      <c r="P471" s="207"/>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2" t="str">
        <f t="shared" si="26"/>
        <v/>
      </c>
    </row>
    <row r="472" spans="1:28" s="170" customFormat="1" ht="20.25">
      <c r="A472" s="155"/>
      <c r="B472" s="302"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50"/>
      <c r="L472" s="150"/>
      <c r="M472" s="150"/>
      <c r="N472" s="150"/>
      <c r="O472" s="150"/>
      <c r="P472" s="207"/>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2" t="str">
        <f t="shared" si="26"/>
        <v/>
      </c>
    </row>
    <row r="473" spans="1:28" s="170" customFormat="1" ht="20.25">
      <c r="A473" s="155"/>
      <c r="B473" s="302"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50"/>
      <c r="L473" s="150"/>
      <c r="M473" s="150"/>
      <c r="N473" s="150"/>
      <c r="O473" s="150"/>
      <c r="P473" s="207"/>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2" t="str">
        <f t="shared" si="26"/>
        <v/>
      </c>
    </row>
    <row r="474" spans="1:28" s="170" customFormat="1" ht="20.25">
      <c r="A474" s="155"/>
      <c r="B474" s="302"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50"/>
      <c r="L474" s="150"/>
      <c r="M474" s="150"/>
      <c r="N474" s="150"/>
      <c r="O474" s="150"/>
      <c r="P474" s="207"/>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2" t="str">
        <f t="shared" si="26"/>
        <v/>
      </c>
    </row>
    <row r="475" spans="1:28" s="170" customFormat="1" ht="20.25">
      <c r="A475" s="155"/>
      <c r="B475" s="302"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50"/>
      <c r="L475" s="150"/>
      <c r="M475" s="150"/>
      <c r="N475" s="150"/>
      <c r="O475" s="150"/>
      <c r="P475" s="207"/>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2" t="str">
        <f t="shared" si="26"/>
        <v/>
      </c>
    </row>
    <row r="476" spans="1:28" s="170" customFormat="1" ht="20.25">
      <c r="A476" s="155"/>
      <c r="B476" s="302"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50"/>
      <c r="L476" s="150"/>
      <c r="M476" s="150"/>
      <c r="N476" s="150"/>
      <c r="O476" s="150"/>
      <c r="P476" s="207"/>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2" t="str">
        <f t="shared" si="26"/>
        <v/>
      </c>
    </row>
    <row r="477" spans="1:28" s="170" customFormat="1" ht="20.25">
      <c r="A477" s="155"/>
      <c r="B477" s="302"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50"/>
      <c r="L477" s="150"/>
      <c r="M477" s="150"/>
      <c r="N477" s="150"/>
      <c r="O477" s="150"/>
      <c r="P477" s="207"/>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2" t="str">
        <f t="shared" si="26"/>
        <v/>
      </c>
    </row>
    <row r="478" spans="1:28" s="170" customFormat="1" ht="20.25">
      <c r="A478" s="155"/>
      <c r="B478" s="302"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50"/>
      <c r="L478" s="150"/>
      <c r="M478" s="150"/>
      <c r="N478" s="150"/>
      <c r="O478" s="150"/>
      <c r="P478" s="207"/>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2" t="str">
        <f t="shared" si="26"/>
        <v/>
      </c>
    </row>
    <row r="479" spans="1:28" s="170" customFormat="1" ht="20.25">
      <c r="A479" s="155"/>
      <c r="B479" s="302"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50"/>
      <c r="L479" s="150"/>
      <c r="M479" s="150"/>
      <c r="N479" s="150"/>
      <c r="O479" s="150"/>
      <c r="P479" s="207"/>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2" t="str">
        <f t="shared" si="26"/>
        <v/>
      </c>
    </row>
    <row r="480" spans="1:28" s="170" customFormat="1" ht="20.25">
      <c r="A480" s="155"/>
      <c r="B480" s="302"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50"/>
      <c r="L480" s="150"/>
      <c r="M480" s="150"/>
      <c r="N480" s="150"/>
      <c r="O480" s="150"/>
      <c r="P480" s="207"/>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2" t="str">
        <f t="shared" si="26"/>
        <v/>
      </c>
    </row>
    <row r="481" spans="1:28" s="170" customFormat="1" ht="20.25">
      <c r="A481" s="155"/>
      <c r="B481" s="302"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50"/>
      <c r="L481" s="150"/>
      <c r="M481" s="150"/>
      <c r="N481" s="150"/>
      <c r="O481" s="150"/>
      <c r="P481" s="207"/>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2" t="str">
        <f t="shared" si="26"/>
        <v/>
      </c>
    </row>
    <row r="482" spans="1:28" s="170" customFormat="1" ht="20.25">
      <c r="A482" s="155"/>
      <c r="B482" s="302"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50"/>
      <c r="L482" s="150"/>
      <c r="M482" s="150"/>
      <c r="N482" s="150"/>
      <c r="O482" s="150"/>
      <c r="P482" s="207"/>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2" t="str">
        <f t="shared" si="26"/>
        <v/>
      </c>
    </row>
    <row r="483" spans="1:28" s="170" customFormat="1" ht="20.25">
      <c r="A483" s="155"/>
      <c r="B483" s="302"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50"/>
      <c r="L483" s="150"/>
      <c r="M483" s="150"/>
      <c r="N483" s="150"/>
      <c r="O483" s="150"/>
      <c r="P483" s="207"/>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2" t="str">
        <f t="shared" si="26"/>
        <v/>
      </c>
    </row>
    <row r="484" spans="1:28" s="170" customFormat="1" ht="20.25">
      <c r="A484" s="155"/>
      <c r="B484" s="302"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50"/>
      <c r="L484" s="150"/>
      <c r="M484" s="150"/>
      <c r="N484" s="150"/>
      <c r="O484" s="150"/>
      <c r="P484" s="207"/>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2" t="str">
        <f t="shared" si="26"/>
        <v/>
      </c>
    </row>
    <row r="485" spans="1:28" s="170" customFormat="1" ht="20.25">
      <c r="A485" s="155"/>
      <c r="B485" s="302"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50"/>
      <c r="L485" s="150"/>
      <c r="M485" s="150"/>
      <c r="N485" s="150"/>
      <c r="O485" s="150"/>
      <c r="P485" s="207"/>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2" t="str">
        <f t="shared" si="26"/>
        <v/>
      </c>
    </row>
    <row r="486" spans="1:28" s="170" customFormat="1" ht="20.25">
      <c r="A486" s="155"/>
      <c r="B486" s="302"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50"/>
      <c r="L486" s="150"/>
      <c r="M486" s="150"/>
      <c r="N486" s="150"/>
      <c r="O486" s="150"/>
      <c r="P486" s="207"/>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2" t="str">
        <f t="shared" si="26"/>
        <v/>
      </c>
    </row>
    <row r="487" spans="1:28" s="170" customFormat="1" ht="20.25">
      <c r="A487" s="155"/>
      <c r="B487" s="302"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50"/>
      <c r="L487" s="150"/>
      <c r="M487" s="150"/>
      <c r="N487" s="150"/>
      <c r="O487" s="150"/>
      <c r="P487" s="207"/>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2" t="str">
        <f t="shared" si="26"/>
        <v/>
      </c>
    </row>
    <row r="488" spans="1:28" s="170" customFormat="1" ht="20.25">
      <c r="A488" s="155"/>
      <c r="B488" s="302"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50"/>
      <c r="L488" s="150"/>
      <c r="M488" s="150"/>
      <c r="N488" s="150"/>
      <c r="O488" s="150"/>
      <c r="P488" s="207"/>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2" t="str">
        <f t="shared" si="26"/>
        <v/>
      </c>
    </row>
    <row r="489" spans="1:28" s="170" customFormat="1" ht="20.25">
      <c r="A489" s="155"/>
      <c r="B489" s="302"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50"/>
      <c r="L489" s="150"/>
      <c r="M489" s="150"/>
      <c r="N489" s="150"/>
      <c r="O489" s="150"/>
      <c r="P489" s="207"/>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2" t="str">
        <f t="shared" si="26"/>
        <v/>
      </c>
    </row>
    <row r="490" spans="1:28" s="170" customFormat="1" ht="20.25">
      <c r="A490" s="155"/>
      <c r="B490" s="302"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50"/>
      <c r="L490" s="150"/>
      <c r="M490" s="150"/>
      <c r="N490" s="150"/>
      <c r="O490" s="150"/>
      <c r="P490" s="207"/>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2" t="str">
        <f t="shared" si="26"/>
        <v/>
      </c>
    </row>
    <row r="491" spans="1:28" s="170" customFormat="1" ht="20.25">
      <c r="A491" s="155"/>
      <c r="B491" s="302"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50"/>
      <c r="L491" s="150"/>
      <c r="M491" s="150"/>
      <c r="N491" s="150"/>
      <c r="O491" s="150"/>
      <c r="P491" s="207"/>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2" t="str">
        <f t="shared" si="26"/>
        <v/>
      </c>
    </row>
    <row r="492" spans="1:28" s="170" customFormat="1" ht="20.25">
      <c r="A492" s="155"/>
      <c r="B492" s="302"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50"/>
      <c r="L492" s="150"/>
      <c r="M492" s="150"/>
      <c r="N492" s="150"/>
      <c r="O492" s="150"/>
      <c r="P492" s="207"/>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2" t="str">
        <f t="shared" si="26"/>
        <v/>
      </c>
    </row>
    <row r="493" spans="1:28" s="170" customFormat="1" ht="20.25">
      <c r="A493" s="155"/>
      <c r="B493" s="302"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50"/>
      <c r="L493" s="150"/>
      <c r="M493" s="150"/>
      <c r="N493" s="150"/>
      <c r="O493" s="150"/>
      <c r="P493" s="207"/>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2" t="str">
        <f t="shared" si="26"/>
        <v/>
      </c>
    </row>
    <row r="494" spans="1:28" s="170" customFormat="1" ht="20.25">
      <c r="A494" s="155"/>
      <c r="B494" s="302"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50"/>
      <c r="L494" s="150"/>
      <c r="M494" s="150"/>
      <c r="N494" s="150"/>
      <c r="O494" s="150"/>
      <c r="P494" s="207"/>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2" t="str">
        <f t="shared" si="26"/>
        <v/>
      </c>
    </row>
    <row r="495" spans="1:28" s="170" customFormat="1" ht="20.25">
      <c r="A495" s="155"/>
      <c r="B495" s="302"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50"/>
      <c r="L495" s="150"/>
      <c r="M495" s="150"/>
      <c r="N495" s="150"/>
      <c r="O495" s="150"/>
      <c r="P495" s="207"/>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2" t="str">
        <f t="shared" si="26"/>
        <v/>
      </c>
    </row>
    <row r="496" spans="1:28" s="170" customFormat="1" ht="20.25">
      <c r="A496" s="155"/>
      <c r="B496" s="302"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50"/>
      <c r="L496" s="150"/>
      <c r="M496" s="150"/>
      <c r="N496" s="150"/>
      <c r="O496" s="150"/>
      <c r="P496" s="207"/>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2" t="str">
        <f t="shared" si="26"/>
        <v/>
      </c>
    </row>
    <row r="497" spans="1:28" s="170" customFormat="1" ht="20.25">
      <c r="A497" s="155"/>
      <c r="B497" s="302"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50"/>
      <c r="L497" s="150"/>
      <c r="M497" s="150"/>
      <c r="N497" s="150"/>
      <c r="O497" s="150"/>
      <c r="P497" s="207"/>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2" t="str">
        <f t="shared" si="26"/>
        <v/>
      </c>
    </row>
    <row r="498" spans="1:28" s="170" customFormat="1" ht="20.25">
      <c r="A498" s="155"/>
      <c r="B498" s="302"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50"/>
      <c r="L498" s="150"/>
      <c r="M498" s="150"/>
      <c r="N498" s="150"/>
      <c r="O498" s="150"/>
      <c r="P498" s="207"/>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2" t="str">
        <f t="shared" si="26"/>
        <v/>
      </c>
    </row>
    <row r="499" spans="1:28" s="170" customFormat="1" ht="20.25">
      <c r="A499" s="155"/>
      <c r="B499" s="302"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50"/>
      <c r="L499" s="150"/>
      <c r="M499" s="150"/>
      <c r="N499" s="150"/>
      <c r="O499" s="150"/>
      <c r="P499" s="207"/>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2" t="str">
        <f t="shared" si="26"/>
        <v/>
      </c>
    </row>
    <row r="500" spans="1:28" s="170" customFormat="1" ht="20.25">
      <c r="A500" s="155"/>
      <c r="B500" s="302"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50"/>
      <c r="L500" s="150"/>
      <c r="M500" s="150"/>
      <c r="N500" s="150"/>
      <c r="O500" s="150"/>
      <c r="P500" s="207"/>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2" t="str">
        <f t="shared" si="26"/>
        <v/>
      </c>
    </row>
    <row r="501" spans="1:28" s="170" customFormat="1" ht="20.25">
      <c r="A501" s="155"/>
      <c r="B501" s="302"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50"/>
      <c r="L501" s="150"/>
      <c r="M501" s="150"/>
      <c r="N501" s="150"/>
      <c r="O501" s="150"/>
      <c r="P501" s="207"/>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2" t="str">
        <f t="shared" si="26"/>
        <v/>
      </c>
    </row>
    <row r="502" spans="1:28" s="170" customFormat="1" ht="20.25">
      <c r="A502" s="155"/>
      <c r="B502" s="302"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50"/>
      <c r="L502" s="150"/>
      <c r="M502" s="150"/>
      <c r="N502" s="150"/>
      <c r="O502" s="150"/>
      <c r="P502" s="207"/>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2" t="str">
        <f t="shared" si="26"/>
        <v/>
      </c>
    </row>
    <row r="503" spans="1:28" s="170" customFormat="1" ht="20.25">
      <c r="A503" s="155"/>
      <c r="B503" s="302"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50"/>
      <c r="L503" s="150"/>
      <c r="M503" s="150"/>
      <c r="N503" s="150"/>
      <c r="O503" s="150"/>
      <c r="P503" s="207"/>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2" t="str">
        <f t="shared" si="26"/>
        <v/>
      </c>
    </row>
    <row r="504" spans="1:28" s="170" customFormat="1" ht="20.25">
      <c r="A504" s="155"/>
      <c r="B504" s="302"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50"/>
      <c r="L504" s="150"/>
      <c r="M504" s="150"/>
      <c r="N504" s="150"/>
      <c r="O504" s="150"/>
      <c r="P504" s="207"/>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2" t="str">
        <f t="shared" si="26"/>
        <v/>
      </c>
    </row>
    <row r="505" spans="1:28" s="170" customFormat="1" ht="20.25">
      <c r="A505" s="155"/>
      <c r="B505" s="302"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50"/>
      <c r="L505" s="150"/>
      <c r="M505" s="150"/>
      <c r="N505" s="150"/>
      <c r="O505" s="150"/>
      <c r="P505" s="207"/>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2" t="str">
        <f t="shared" si="26"/>
        <v/>
      </c>
    </row>
    <row r="506" spans="1:28" s="170" customFormat="1" ht="20.25">
      <c r="A506" s="155"/>
      <c r="B506" s="302"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50"/>
      <c r="L506" s="150"/>
      <c r="M506" s="150"/>
      <c r="N506" s="150"/>
      <c r="O506" s="150"/>
      <c r="P506" s="207"/>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ref="X506:X569" ca="1" si="27">IF(AND(C506="Smelter not listed",OR(LEN(D506)=0,LEN(E506)=0)),1,0)</f>
        <v>0</v>
      </c>
      <c r="AB506" s="312" t="str">
        <f t="shared" si="26"/>
        <v/>
      </c>
    </row>
    <row r="507" spans="1:28" s="170" customFormat="1" ht="20.25">
      <c r="A507" s="155"/>
      <c r="B507" s="302"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50"/>
      <c r="L507" s="150"/>
      <c r="M507" s="150"/>
      <c r="N507" s="150"/>
      <c r="O507" s="150"/>
      <c r="P507" s="207"/>
      <c r="Q507" s="151"/>
      <c r="R507" s="149" t="str">
        <f ca="1">IF(ISERROR($V507),"",OFFSET('Smelter Look-up'!$C$4,$V507-4,0)&amp;"")</f>
        <v/>
      </c>
      <c r="S507" s="155" t="str">
        <f t="shared" ref="S507:S570" ca="1" si="28">IF(B507="","",IF(ISERROR(MATCH($E507,CL,0)),"Unknown",INDIRECT("'C'!$A$"&amp;MATCH($E507,CL,0)+1)))</f>
        <v/>
      </c>
      <c r="T507" s="155" t="str">
        <f ca="1">IF(B507="","",IF(ISERROR(MATCH($J507,SorP!$B$1:$B$6226,0)),"",INDIRECT("'SorP'!$A$"&amp;MATCH($S507&amp;$J507,SorP!C:C,0))))</f>
        <v/>
      </c>
      <c r="U507" s="168"/>
      <c r="V507" s="169" t="e">
        <f>IF(C507="",NA(),MATCH($B507&amp;$C507,'Smelter Look-up'!$J:$J,0))</f>
        <v>#N/A</v>
      </c>
      <c r="X507" s="170">
        <f t="shared" ca="1" si="27"/>
        <v>0</v>
      </c>
      <c r="AB507" s="312" t="str">
        <f t="shared" si="26"/>
        <v/>
      </c>
    </row>
    <row r="508" spans="1:28" s="170" customFormat="1" ht="20.25">
      <c r="A508" s="155"/>
      <c r="B508" s="302"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50"/>
      <c r="L508" s="150"/>
      <c r="M508" s="150"/>
      <c r="N508" s="150"/>
      <c r="O508" s="150"/>
      <c r="P508" s="207"/>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2" t="str">
        <f t="shared" si="26"/>
        <v/>
      </c>
    </row>
    <row r="509" spans="1:28" s="170" customFormat="1" ht="20.25">
      <c r="A509" s="155"/>
      <c r="B509" s="302"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50"/>
      <c r="L509" s="150"/>
      <c r="M509" s="150"/>
      <c r="N509" s="150"/>
      <c r="O509" s="150"/>
      <c r="P509" s="207"/>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2" t="str">
        <f t="shared" si="26"/>
        <v/>
      </c>
    </row>
    <row r="510" spans="1:28" s="170" customFormat="1" ht="20.25">
      <c r="A510" s="155"/>
      <c r="B510" s="302"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50"/>
      <c r="L510" s="150"/>
      <c r="M510" s="150"/>
      <c r="N510" s="150"/>
      <c r="O510" s="150"/>
      <c r="P510" s="207"/>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2" t="str">
        <f t="shared" si="26"/>
        <v/>
      </c>
    </row>
    <row r="511" spans="1:28" s="170" customFormat="1" ht="20.25">
      <c r="A511" s="155"/>
      <c r="B511" s="302"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50"/>
      <c r="L511" s="150"/>
      <c r="M511" s="150"/>
      <c r="N511" s="150"/>
      <c r="O511" s="150"/>
      <c r="P511" s="207"/>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2" t="str">
        <f t="shared" si="26"/>
        <v/>
      </c>
    </row>
    <row r="512" spans="1:28" s="170" customFormat="1" ht="20.25">
      <c r="A512" s="155"/>
      <c r="B512" s="302"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50"/>
      <c r="L512" s="150"/>
      <c r="M512" s="150"/>
      <c r="N512" s="150"/>
      <c r="O512" s="150"/>
      <c r="P512" s="207"/>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2" t="str">
        <f t="shared" si="26"/>
        <v/>
      </c>
    </row>
    <row r="513" spans="1:28" s="170" customFormat="1" ht="20.25">
      <c r="A513" s="155"/>
      <c r="B513" s="302"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50"/>
      <c r="L513" s="150"/>
      <c r="M513" s="150"/>
      <c r="N513" s="150"/>
      <c r="O513" s="150"/>
      <c r="P513" s="207"/>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2" t="str">
        <f t="shared" ref="AB513:AB576" si="29">IF(C513="","",B513)</f>
        <v/>
      </c>
    </row>
    <row r="514" spans="1:28" s="170" customFormat="1" ht="20.25">
      <c r="A514" s="155"/>
      <c r="B514" s="302"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50"/>
      <c r="L514" s="150"/>
      <c r="M514" s="150"/>
      <c r="N514" s="150"/>
      <c r="O514" s="150"/>
      <c r="P514" s="207"/>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2" t="str">
        <f t="shared" si="29"/>
        <v/>
      </c>
    </row>
    <row r="515" spans="1:28" s="170" customFormat="1" ht="20.25">
      <c r="A515" s="155"/>
      <c r="B515" s="302"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50"/>
      <c r="L515" s="150"/>
      <c r="M515" s="150"/>
      <c r="N515" s="150"/>
      <c r="O515" s="150"/>
      <c r="P515" s="207"/>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2" t="str">
        <f t="shared" si="29"/>
        <v/>
      </c>
    </row>
    <row r="516" spans="1:28" s="170" customFormat="1" ht="20.25">
      <c r="A516" s="155"/>
      <c r="B516" s="302"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50"/>
      <c r="L516" s="150"/>
      <c r="M516" s="150"/>
      <c r="N516" s="150"/>
      <c r="O516" s="150"/>
      <c r="P516" s="207"/>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2" t="str">
        <f t="shared" si="29"/>
        <v/>
      </c>
    </row>
    <row r="517" spans="1:28" s="170" customFormat="1" ht="20.25">
      <c r="A517" s="155"/>
      <c r="B517" s="302"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50"/>
      <c r="L517" s="150"/>
      <c r="M517" s="150"/>
      <c r="N517" s="150"/>
      <c r="O517" s="150"/>
      <c r="P517" s="207"/>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2" t="str">
        <f t="shared" si="29"/>
        <v/>
      </c>
    </row>
    <row r="518" spans="1:28" s="170" customFormat="1" ht="20.25">
      <c r="A518" s="155"/>
      <c r="B518" s="302"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50"/>
      <c r="L518" s="150"/>
      <c r="M518" s="150"/>
      <c r="N518" s="150"/>
      <c r="O518" s="150"/>
      <c r="P518" s="207"/>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2" t="str">
        <f t="shared" si="29"/>
        <v/>
      </c>
    </row>
    <row r="519" spans="1:28" s="170" customFormat="1" ht="20.25">
      <c r="A519" s="155"/>
      <c r="B519" s="302"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50"/>
      <c r="L519" s="150"/>
      <c r="M519" s="150"/>
      <c r="N519" s="150"/>
      <c r="O519" s="150"/>
      <c r="P519" s="207"/>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2" t="str">
        <f t="shared" si="29"/>
        <v/>
      </c>
    </row>
    <row r="520" spans="1:28" s="170" customFormat="1" ht="20.25">
      <c r="A520" s="155"/>
      <c r="B520" s="302"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50"/>
      <c r="L520" s="150"/>
      <c r="M520" s="150"/>
      <c r="N520" s="150"/>
      <c r="O520" s="150"/>
      <c r="P520" s="207"/>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2" t="str">
        <f t="shared" si="29"/>
        <v/>
      </c>
    </row>
    <row r="521" spans="1:28" s="170" customFormat="1" ht="20.25">
      <c r="A521" s="155"/>
      <c r="B521" s="302"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50"/>
      <c r="L521" s="150"/>
      <c r="M521" s="150"/>
      <c r="N521" s="150"/>
      <c r="O521" s="150"/>
      <c r="P521" s="207"/>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2" t="str">
        <f t="shared" si="29"/>
        <v/>
      </c>
    </row>
    <row r="522" spans="1:28" s="170" customFormat="1" ht="20.25">
      <c r="A522" s="155"/>
      <c r="B522" s="302"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50"/>
      <c r="L522" s="150"/>
      <c r="M522" s="150"/>
      <c r="N522" s="150"/>
      <c r="O522" s="150"/>
      <c r="P522" s="207"/>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2" t="str">
        <f t="shared" si="29"/>
        <v/>
      </c>
    </row>
    <row r="523" spans="1:28" s="170" customFormat="1" ht="20.25">
      <c r="A523" s="155"/>
      <c r="B523" s="302"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50"/>
      <c r="L523" s="150"/>
      <c r="M523" s="150"/>
      <c r="N523" s="150"/>
      <c r="O523" s="150"/>
      <c r="P523" s="207"/>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2" t="str">
        <f t="shared" si="29"/>
        <v/>
      </c>
    </row>
    <row r="524" spans="1:28" s="170" customFormat="1" ht="20.25">
      <c r="A524" s="155"/>
      <c r="B524" s="302"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50"/>
      <c r="L524" s="150"/>
      <c r="M524" s="150"/>
      <c r="N524" s="150"/>
      <c r="O524" s="150"/>
      <c r="P524" s="207"/>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2" t="str">
        <f t="shared" si="29"/>
        <v/>
      </c>
    </row>
    <row r="525" spans="1:28" s="170" customFormat="1" ht="20.25">
      <c r="A525" s="155"/>
      <c r="B525" s="302"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50"/>
      <c r="L525" s="150"/>
      <c r="M525" s="150"/>
      <c r="N525" s="150"/>
      <c r="O525" s="150"/>
      <c r="P525" s="207"/>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2" t="str">
        <f t="shared" si="29"/>
        <v/>
      </c>
    </row>
    <row r="526" spans="1:28" s="170" customFormat="1" ht="20.25">
      <c r="A526" s="155"/>
      <c r="B526" s="302"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50"/>
      <c r="L526" s="150"/>
      <c r="M526" s="150"/>
      <c r="N526" s="150"/>
      <c r="O526" s="150"/>
      <c r="P526" s="207"/>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2" t="str">
        <f t="shared" si="29"/>
        <v/>
      </c>
    </row>
    <row r="527" spans="1:28" s="170" customFormat="1" ht="20.25">
      <c r="A527" s="155"/>
      <c r="B527" s="302"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50"/>
      <c r="L527" s="150"/>
      <c r="M527" s="150"/>
      <c r="N527" s="150"/>
      <c r="O527" s="150"/>
      <c r="P527" s="207"/>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2" t="str">
        <f t="shared" si="29"/>
        <v/>
      </c>
    </row>
    <row r="528" spans="1:28" s="170" customFormat="1" ht="20.25">
      <c r="A528" s="155"/>
      <c r="B528" s="302"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50"/>
      <c r="L528" s="150"/>
      <c r="M528" s="150"/>
      <c r="N528" s="150"/>
      <c r="O528" s="150"/>
      <c r="P528" s="207"/>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2" t="str">
        <f t="shared" si="29"/>
        <v/>
      </c>
    </row>
    <row r="529" spans="1:28" s="170" customFormat="1" ht="20.25">
      <c r="A529" s="155"/>
      <c r="B529" s="302"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50"/>
      <c r="L529" s="150"/>
      <c r="M529" s="150"/>
      <c r="N529" s="150"/>
      <c r="O529" s="150"/>
      <c r="P529" s="207"/>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2" t="str">
        <f t="shared" si="29"/>
        <v/>
      </c>
    </row>
    <row r="530" spans="1:28" s="170" customFormat="1" ht="20.25">
      <c r="A530" s="155"/>
      <c r="B530" s="302"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50"/>
      <c r="L530" s="150"/>
      <c r="M530" s="150"/>
      <c r="N530" s="150"/>
      <c r="O530" s="150"/>
      <c r="P530" s="207"/>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2" t="str">
        <f t="shared" si="29"/>
        <v/>
      </c>
    </row>
    <row r="531" spans="1:28" s="170" customFormat="1" ht="20.25">
      <c r="A531" s="155"/>
      <c r="B531" s="302"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50"/>
      <c r="L531" s="150"/>
      <c r="M531" s="150"/>
      <c r="N531" s="150"/>
      <c r="O531" s="150"/>
      <c r="P531" s="207"/>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2" t="str">
        <f t="shared" si="29"/>
        <v/>
      </c>
    </row>
    <row r="532" spans="1:28" s="170" customFormat="1" ht="20.25">
      <c r="A532" s="155"/>
      <c r="B532" s="302"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50"/>
      <c r="L532" s="150"/>
      <c r="M532" s="150"/>
      <c r="N532" s="150"/>
      <c r="O532" s="150"/>
      <c r="P532" s="207"/>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2" t="str">
        <f t="shared" si="29"/>
        <v/>
      </c>
    </row>
    <row r="533" spans="1:28" s="170" customFormat="1" ht="20.25">
      <c r="A533" s="155"/>
      <c r="B533" s="302"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50"/>
      <c r="L533" s="150"/>
      <c r="M533" s="150"/>
      <c r="N533" s="150"/>
      <c r="O533" s="150"/>
      <c r="P533" s="207"/>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2" t="str">
        <f t="shared" si="29"/>
        <v/>
      </c>
    </row>
    <row r="534" spans="1:28" s="170" customFormat="1" ht="20.25">
      <c r="A534" s="155"/>
      <c r="B534" s="302"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50"/>
      <c r="L534" s="150"/>
      <c r="M534" s="150"/>
      <c r="N534" s="150"/>
      <c r="O534" s="150"/>
      <c r="P534" s="207"/>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2" t="str">
        <f t="shared" si="29"/>
        <v/>
      </c>
    </row>
    <row r="535" spans="1:28" s="170" customFormat="1" ht="20.25">
      <c r="A535" s="155"/>
      <c r="B535" s="302"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50"/>
      <c r="L535" s="150"/>
      <c r="M535" s="150"/>
      <c r="N535" s="150"/>
      <c r="O535" s="150"/>
      <c r="P535" s="207"/>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2" t="str">
        <f t="shared" si="29"/>
        <v/>
      </c>
    </row>
    <row r="536" spans="1:28" s="170" customFormat="1" ht="20.25">
      <c r="A536" s="155"/>
      <c r="B536" s="302"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50"/>
      <c r="L536" s="150"/>
      <c r="M536" s="150"/>
      <c r="N536" s="150"/>
      <c r="O536" s="150"/>
      <c r="P536" s="207"/>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2" t="str">
        <f t="shared" si="29"/>
        <v/>
      </c>
    </row>
    <row r="537" spans="1:28" s="170" customFormat="1" ht="20.25">
      <c r="A537" s="155"/>
      <c r="B537" s="302"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50"/>
      <c r="L537" s="150"/>
      <c r="M537" s="150"/>
      <c r="N537" s="150"/>
      <c r="O537" s="150"/>
      <c r="P537" s="207"/>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2" t="str">
        <f t="shared" si="29"/>
        <v/>
      </c>
    </row>
    <row r="538" spans="1:28" s="170" customFormat="1" ht="20.25">
      <c r="A538" s="155"/>
      <c r="B538" s="302"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50"/>
      <c r="L538" s="150"/>
      <c r="M538" s="150"/>
      <c r="N538" s="150"/>
      <c r="O538" s="150"/>
      <c r="P538" s="207"/>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2" t="str">
        <f t="shared" si="29"/>
        <v/>
      </c>
    </row>
    <row r="539" spans="1:28" s="170" customFormat="1" ht="20.25">
      <c r="A539" s="155"/>
      <c r="B539" s="302"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50"/>
      <c r="L539" s="150"/>
      <c r="M539" s="150"/>
      <c r="N539" s="150"/>
      <c r="O539" s="150"/>
      <c r="P539" s="207"/>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2" t="str">
        <f t="shared" si="29"/>
        <v/>
      </c>
    </row>
    <row r="540" spans="1:28" s="170" customFormat="1" ht="20.25">
      <c r="A540" s="155"/>
      <c r="B540" s="302"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50"/>
      <c r="L540" s="150"/>
      <c r="M540" s="150"/>
      <c r="N540" s="150"/>
      <c r="O540" s="150"/>
      <c r="P540" s="207"/>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2" t="str">
        <f t="shared" si="29"/>
        <v/>
      </c>
    </row>
    <row r="541" spans="1:28" s="170" customFormat="1" ht="20.25">
      <c r="A541" s="155"/>
      <c r="B541" s="302"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50"/>
      <c r="L541" s="150"/>
      <c r="M541" s="150"/>
      <c r="N541" s="150"/>
      <c r="O541" s="150"/>
      <c r="P541" s="207"/>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2" t="str">
        <f t="shared" si="29"/>
        <v/>
      </c>
    </row>
    <row r="542" spans="1:28" s="170" customFormat="1" ht="20.25">
      <c r="A542" s="155"/>
      <c r="B542" s="302"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50"/>
      <c r="L542" s="150"/>
      <c r="M542" s="150"/>
      <c r="N542" s="150"/>
      <c r="O542" s="150"/>
      <c r="P542" s="207"/>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2" t="str">
        <f t="shared" si="29"/>
        <v/>
      </c>
    </row>
    <row r="543" spans="1:28" s="170" customFormat="1" ht="20.25">
      <c r="A543" s="155"/>
      <c r="B543" s="302"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50"/>
      <c r="L543" s="150"/>
      <c r="M543" s="150"/>
      <c r="N543" s="150"/>
      <c r="O543" s="150"/>
      <c r="P543" s="207"/>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2" t="str">
        <f t="shared" si="29"/>
        <v/>
      </c>
    </row>
    <row r="544" spans="1:28" s="170" customFormat="1" ht="20.25">
      <c r="A544" s="155"/>
      <c r="B544" s="302"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50"/>
      <c r="L544" s="150"/>
      <c r="M544" s="150"/>
      <c r="N544" s="150"/>
      <c r="O544" s="150"/>
      <c r="P544" s="207"/>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2" t="str">
        <f t="shared" si="29"/>
        <v/>
      </c>
    </row>
    <row r="545" spans="1:28" s="170" customFormat="1" ht="20.25">
      <c r="A545" s="155"/>
      <c r="B545" s="302"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50"/>
      <c r="L545" s="150"/>
      <c r="M545" s="150"/>
      <c r="N545" s="150"/>
      <c r="O545" s="150"/>
      <c r="P545" s="207"/>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2" t="str">
        <f t="shared" si="29"/>
        <v/>
      </c>
    </row>
    <row r="546" spans="1:28" s="170" customFormat="1" ht="20.25">
      <c r="A546" s="155"/>
      <c r="B546" s="302"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50"/>
      <c r="L546" s="150"/>
      <c r="M546" s="150"/>
      <c r="N546" s="150"/>
      <c r="O546" s="150"/>
      <c r="P546" s="207"/>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2" t="str">
        <f t="shared" si="29"/>
        <v/>
      </c>
    </row>
    <row r="547" spans="1:28" s="170" customFormat="1" ht="20.25">
      <c r="A547" s="155"/>
      <c r="B547" s="302"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50"/>
      <c r="L547" s="150"/>
      <c r="M547" s="150"/>
      <c r="N547" s="150"/>
      <c r="O547" s="150"/>
      <c r="P547" s="207"/>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2" t="str">
        <f t="shared" si="29"/>
        <v/>
      </c>
    </row>
    <row r="548" spans="1:28" s="170" customFormat="1" ht="20.25">
      <c r="A548" s="155"/>
      <c r="B548" s="302"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50"/>
      <c r="L548" s="150"/>
      <c r="M548" s="150"/>
      <c r="N548" s="150"/>
      <c r="O548" s="150"/>
      <c r="P548" s="207"/>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2" t="str">
        <f t="shared" si="29"/>
        <v/>
      </c>
    </row>
    <row r="549" spans="1:28" s="170" customFormat="1" ht="20.25">
      <c r="A549" s="155"/>
      <c r="B549" s="302"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50"/>
      <c r="L549" s="150"/>
      <c r="M549" s="150"/>
      <c r="N549" s="150"/>
      <c r="O549" s="150"/>
      <c r="P549" s="207"/>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2" t="str">
        <f t="shared" si="29"/>
        <v/>
      </c>
    </row>
    <row r="550" spans="1:28" s="170" customFormat="1" ht="20.25">
      <c r="A550" s="155"/>
      <c r="B550" s="302"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50"/>
      <c r="L550" s="150"/>
      <c r="M550" s="150"/>
      <c r="N550" s="150"/>
      <c r="O550" s="150"/>
      <c r="P550" s="207"/>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2" t="str">
        <f t="shared" si="29"/>
        <v/>
      </c>
    </row>
    <row r="551" spans="1:28" s="170" customFormat="1" ht="20.25">
      <c r="A551" s="155"/>
      <c r="B551" s="302"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50"/>
      <c r="L551" s="150"/>
      <c r="M551" s="150"/>
      <c r="N551" s="150"/>
      <c r="O551" s="150"/>
      <c r="P551" s="207"/>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2" t="str">
        <f t="shared" si="29"/>
        <v/>
      </c>
    </row>
    <row r="552" spans="1:28" s="170" customFormat="1" ht="20.25">
      <c r="A552" s="155"/>
      <c r="B552" s="302"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50"/>
      <c r="L552" s="150"/>
      <c r="M552" s="150"/>
      <c r="N552" s="150"/>
      <c r="O552" s="150"/>
      <c r="P552" s="207"/>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2" t="str">
        <f t="shared" si="29"/>
        <v/>
      </c>
    </row>
    <row r="553" spans="1:28" s="170" customFormat="1" ht="20.25">
      <c r="A553" s="155"/>
      <c r="B553" s="302"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50"/>
      <c r="L553" s="150"/>
      <c r="M553" s="150"/>
      <c r="N553" s="150"/>
      <c r="O553" s="150"/>
      <c r="P553" s="207"/>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2" t="str">
        <f t="shared" si="29"/>
        <v/>
      </c>
    </row>
    <row r="554" spans="1:28" s="170" customFormat="1" ht="20.25">
      <c r="A554" s="155"/>
      <c r="B554" s="302"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50"/>
      <c r="L554" s="150"/>
      <c r="M554" s="150"/>
      <c r="N554" s="150"/>
      <c r="O554" s="150"/>
      <c r="P554" s="207"/>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2" t="str">
        <f t="shared" si="29"/>
        <v/>
      </c>
    </row>
    <row r="555" spans="1:28" s="170" customFormat="1" ht="20.25">
      <c r="A555" s="155"/>
      <c r="B555" s="302"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50"/>
      <c r="L555" s="150"/>
      <c r="M555" s="150"/>
      <c r="N555" s="150"/>
      <c r="O555" s="150"/>
      <c r="P555" s="207"/>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2" t="str">
        <f t="shared" si="29"/>
        <v/>
      </c>
    </row>
    <row r="556" spans="1:28" s="170" customFormat="1" ht="20.25">
      <c r="A556" s="155"/>
      <c r="B556" s="302"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50"/>
      <c r="L556" s="150"/>
      <c r="M556" s="150"/>
      <c r="N556" s="150"/>
      <c r="O556" s="150"/>
      <c r="P556" s="207"/>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2" t="str">
        <f t="shared" si="29"/>
        <v/>
      </c>
    </row>
    <row r="557" spans="1:28" s="170" customFormat="1" ht="20.25">
      <c r="A557" s="155"/>
      <c r="B557" s="302"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50"/>
      <c r="L557" s="150"/>
      <c r="M557" s="150"/>
      <c r="N557" s="150"/>
      <c r="O557" s="150"/>
      <c r="P557" s="207"/>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2" t="str">
        <f t="shared" si="29"/>
        <v/>
      </c>
    </row>
    <row r="558" spans="1:28" s="170" customFormat="1" ht="20.25">
      <c r="A558" s="155"/>
      <c r="B558" s="302"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50"/>
      <c r="L558" s="150"/>
      <c r="M558" s="150"/>
      <c r="N558" s="150"/>
      <c r="O558" s="150"/>
      <c r="P558" s="207"/>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2" t="str">
        <f t="shared" si="29"/>
        <v/>
      </c>
    </row>
    <row r="559" spans="1:28" s="170" customFormat="1" ht="20.25">
      <c r="A559" s="155"/>
      <c r="B559" s="302"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50"/>
      <c r="L559" s="150"/>
      <c r="M559" s="150"/>
      <c r="N559" s="150"/>
      <c r="O559" s="150"/>
      <c r="P559" s="207"/>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2" t="str">
        <f t="shared" si="29"/>
        <v/>
      </c>
    </row>
    <row r="560" spans="1:28" s="170" customFormat="1" ht="20.25">
      <c r="A560" s="155"/>
      <c r="B560" s="302"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50"/>
      <c r="L560" s="150"/>
      <c r="M560" s="150"/>
      <c r="N560" s="150"/>
      <c r="O560" s="150"/>
      <c r="P560" s="207"/>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2" t="str">
        <f t="shared" si="29"/>
        <v/>
      </c>
    </row>
    <row r="561" spans="1:28" s="170" customFormat="1" ht="20.25">
      <c r="A561" s="155"/>
      <c r="B561" s="302"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50"/>
      <c r="L561" s="150"/>
      <c r="M561" s="150"/>
      <c r="N561" s="150"/>
      <c r="O561" s="150"/>
      <c r="P561" s="207"/>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2" t="str">
        <f t="shared" si="29"/>
        <v/>
      </c>
    </row>
    <row r="562" spans="1:28" s="170" customFormat="1" ht="20.25">
      <c r="A562" s="155"/>
      <c r="B562" s="302"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50"/>
      <c r="L562" s="150"/>
      <c r="M562" s="150"/>
      <c r="N562" s="150"/>
      <c r="O562" s="150"/>
      <c r="P562" s="207"/>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2" t="str">
        <f t="shared" si="29"/>
        <v/>
      </c>
    </row>
    <row r="563" spans="1:28" s="170" customFormat="1" ht="20.25">
      <c r="A563" s="155"/>
      <c r="B563" s="302"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50"/>
      <c r="L563" s="150"/>
      <c r="M563" s="150"/>
      <c r="N563" s="150"/>
      <c r="O563" s="150"/>
      <c r="P563" s="207"/>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2" t="str">
        <f t="shared" si="29"/>
        <v/>
      </c>
    </row>
    <row r="564" spans="1:28" s="170" customFormat="1" ht="20.25">
      <c r="A564" s="155"/>
      <c r="B564" s="302"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50"/>
      <c r="L564" s="150"/>
      <c r="M564" s="150"/>
      <c r="N564" s="150"/>
      <c r="O564" s="150"/>
      <c r="P564" s="207"/>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2" t="str">
        <f t="shared" si="29"/>
        <v/>
      </c>
    </row>
    <row r="565" spans="1:28" s="170" customFormat="1" ht="20.25">
      <c r="A565" s="155"/>
      <c r="B565" s="302"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50"/>
      <c r="L565" s="150"/>
      <c r="M565" s="150"/>
      <c r="N565" s="150"/>
      <c r="O565" s="150"/>
      <c r="P565" s="207"/>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2" t="str">
        <f t="shared" si="29"/>
        <v/>
      </c>
    </row>
    <row r="566" spans="1:28" s="170" customFormat="1" ht="20.25">
      <c r="A566" s="155"/>
      <c r="B566" s="302"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50"/>
      <c r="L566" s="150"/>
      <c r="M566" s="150"/>
      <c r="N566" s="150"/>
      <c r="O566" s="150"/>
      <c r="P566" s="207"/>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2" t="str">
        <f t="shared" si="29"/>
        <v/>
      </c>
    </row>
    <row r="567" spans="1:28" s="170" customFormat="1" ht="20.25">
      <c r="A567" s="155"/>
      <c r="B567" s="302"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50"/>
      <c r="L567" s="150"/>
      <c r="M567" s="150"/>
      <c r="N567" s="150"/>
      <c r="O567" s="150"/>
      <c r="P567" s="207"/>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2" t="str">
        <f t="shared" si="29"/>
        <v/>
      </c>
    </row>
    <row r="568" spans="1:28" s="170" customFormat="1" ht="20.25">
      <c r="A568" s="155"/>
      <c r="B568" s="302"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50"/>
      <c r="L568" s="150"/>
      <c r="M568" s="150"/>
      <c r="N568" s="150"/>
      <c r="O568" s="150"/>
      <c r="P568" s="207"/>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2" t="str">
        <f t="shared" si="29"/>
        <v/>
      </c>
    </row>
    <row r="569" spans="1:28" s="170" customFormat="1" ht="20.25">
      <c r="A569" s="155"/>
      <c r="B569" s="302"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50"/>
      <c r="L569" s="150"/>
      <c r="M569" s="150"/>
      <c r="N569" s="150"/>
      <c r="O569" s="150"/>
      <c r="P569" s="207"/>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2" t="str">
        <f t="shared" si="29"/>
        <v/>
      </c>
    </row>
    <row r="570" spans="1:28" s="170" customFormat="1" ht="20.25">
      <c r="A570" s="155"/>
      <c r="B570" s="302"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50"/>
      <c r="L570" s="150"/>
      <c r="M570" s="150"/>
      <c r="N570" s="150"/>
      <c r="O570" s="150"/>
      <c r="P570" s="207"/>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ref="X570:X633" ca="1" si="30">IF(AND(C570="Smelter not listed",OR(LEN(D570)=0,LEN(E570)=0)),1,0)</f>
        <v>0</v>
      </c>
      <c r="AB570" s="312" t="str">
        <f t="shared" si="29"/>
        <v/>
      </c>
    </row>
    <row r="571" spans="1:28" s="170" customFormat="1" ht="20.25">
      <c r="A571" s="155"/>
      <c r="B571" s="302"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50"/>
      <c r="L571" s="150"/>
      <c r="M571" s="150"/>
      <c r="N571" s="150"/>
      <c r="O571" s="150"/>
      <c r="P571" s="207"/>
      <c r="Q571" s="151"/>
      <c r="R571" s="149" t="str">
        <f ca="1">IF(ISERROR($V571),"",OFFSET('Smelter Look-up'!$C$4,$V571-4,0)&amp;"")</f>
        <v/>
      </c>
      <c r="S571" s="155" t="str">
        <f t="shared" ref="S571:S634" ca="1" si="31">IF(B571="","",IF(ISERROR(MATCH($E571,CL,0)),"Unknown",INDIRECT("'C'!$A$"&amp;MATCH($E571,CL,0)+1)))</f>
        <v/>
      </c>
      <c r="T571" s="155" t="str">
        <f ca="1">IF(B571="","",IF(ISERROR(MATCH($J571,SorP!$B$1:$B$6226,0)),"",INDIRECT("'SorP'!$A$"&amp;MATCH($S571&amp;$J571,SorP!C:C,0))))</f>
        <v/>
      </c>
      <c r="U571" s="168"/>
      <c r="V571" s="169" t="e">
        <f>IF(C571="",NA(),MATCH($B571&amp;$C571,'Smelter Look-up'!$J:$J,0))</f>
        <v>#N/A</v>
      </c>
      <c r="X571" s="170">
        <f t="shared" ca="1" si="30"/>
        <v>0</v>
      </c>
      <c r="AB571" s="312" t="str">
        <f t="shared" si="29"/>
        <v/>
      </c>
    </row>
    <row r="572" spans="1:28" s="170" customFormat="1" ht="20.25">
      <c r="A572" s="155"/>
      <c r="B572" s="302"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50"/>
      <c r="L572" s="150"/>
      <c r="M572" s="150"/>
      <c r="N572" s="150"/>
      <c r="O572" s="150"/>
      <c r="P572" s="207"/>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2" t="str">
        <f t="shared" si="29"/>
        <v/>
      </c>
    </row>
    <row r="573" spans="1:28" s="170" customFormat="1" ht="20.25">
      <c r="A573" s="155"/>
      <c r="B573" s="302"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50"/>
      <c r="L573" s="150"/>
      <c r="M573" s="150"/>
      <c r="N573" s="150"/>
      <c r="O573" s="150"/>
      <c r="P573" s="207"/>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2" t="str">
        <f t="shared" si="29"/>
        <v/>
      </c>
    </row>
    <row r="574" spans="1:28" s="170" customFormat="1" ht="20.25">
      <c r="A574" s="155"/>
      <c r="B574" s="302"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50"/>
      <c r="L574" s="150"/>
      <c r="M574" s="150"/>
      <c r="N574" s="150"/>
      <c r="O574" s="150"/>
      <c r="P574" s="207"/>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2" t="str">
        <f t="shared" si="29"/>
        <v/>
      </c>
    </row>
    <row r="575" spans="1:28" s="170" customFormat="1" ht="20.25">
      <c r="A575" s="155"/>
      <c r="B575" s="302"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50"/>
      <c r="L575" s="150"/>
      <c r="M575" s="150"/>
      <c r="N575" s="150"/>
      <c r="O575" s="150"/>
      <c r="P575" s="207"/>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2" t="str">
        <f t="shared" si="29"/>
        <v/>
      </c>
    </row>
    <row r="576" spans="1:28" s="170" customFormat="1" ht="20.25">
      <c r="A576" s="155"/>
      <c r="B576" s="302"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50"/>
      <c r="L576" s="150"/>
      <c r="M576" s="150"/>
      <c r="N576" s="150"/>
      <c r="O576" s="150"/>
      <c r="P576" s="207"/>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2" t="str">
        <f t="shared" si="29"/>
        <v/>
      </c>
    </row>
    <row r="577" spans="1:28" s="170" customFormat="1" ht="20.25">
      <c r="A577" s="155"/>
      <c r="B577" s="302"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50"/>
      <c r="L577" s="150"/>
      <c r="M577" s="150"/>
      <c r="N577" s="150"/>
      <c r="O577" s="150"/>
      <c r="P577" s="207"/>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2" t="str">
        <f t="shared" ref="AB577:AB640" si="32">IF(C577="","",B577)</f>
        <v/>
      </c>
    </row>
    <row r="578" spans="1:28" s="170" customFormat="1" ht="20.25">
      <c r="A578" s="155"/>
      <c r="B578" s="302"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50"/>
      <c r="L578" s="150"/>
      <c r="M578" s="150"/>
      <c r="N578" s="150"/>
      <c r="O578" s="150"/>
      <c r="P578" s="207"/>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2" t="str">
        <f t="shared" si="32"/>
        <v/>
      </c>
    </row>
    <row r="579" spans="1:28" s="170" customFormat="1" ht="20.25">
      <c r="A579" s="155"/>
      <c r="B579" s="302"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50"/>
      <c r="L579" s="150"/>
      <c r="M579" s="150"/>
      <c r="N579" s="150"/>
      <c r="O579" s="150"/>
      <c r="P579" s="207"/>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2" t="str">
        <f t="shared" si="32"/>
        <v/>
      </c>
    </row>
    <row r="580" spans="1:28" s="170" customFormat="1" ht="20.25">
      <c r="A580" s="155"/>
      <c r="B580" s="302"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50"/>
      <c r="L580" s="150"/>
      <c r="M580" s="150"/>
      <c r="N580" s="150"/>
      <c r="O580" s="150"/>
      <c r="P580" s="207"/>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2" t="str">
        <f t="shared" si="32"/>
        <v/>
      </c>
    </row>
    <row r="581" spans="1:28" s="170" customFormat="1" ht="20.25">
      <c r="A581" s="155"/>
      <c r="B581" s="302"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50"/>
      <c r="L581" s="150"/>
      <c r="M581" s="150"/>
      <c r="N581" s="150"/>
      <c r="O581" s="150"/>
      <c r="P581" s="207"/>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2" t="str">
        <f t="shared" si="32"/>
        <v/>
      </c>
    </row>
    <row r="582" spans="1:28" s="170" customFormat="1" ht="20.25">
      <c r="A582" s="155"/>
      <c r="B582" s="302"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50"/>
      <c r="L582" s="150"/>
      <c r="M582" s="150"/>
      <c r="N582" s="150"/>
      <c r="O582" s="150"/>
      <c r="P582" s="207"/>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2" t="str">
        <f t="shared" si="32"/>
        <v/>
      </c>
    </row>
    <row r="583" spans="1:28" s="170" customFormat="1" ht="20.25">
      <c r="A583" s="155"/>
      <c r="B583" s="302"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50"/>
      <c r="L583" s="150"/>
      <c r="M583" s="150"/>
      <c r="N583" s="150"/>
      <c r="O583" s="150"/>
      <c r="P583" s="207"/>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2" t="str">
        <f t="shared" si="32"/>
        <v/>
      </c>
    </row>
    <row r="584" spans="1:28" s="170" customFormat="1" ht="20.25">
      <c r="A584" s="155"/>
      <c r="B584" s="302"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50"/>
      <c r="L584" s="150"/>
      <c r="M584" s="150"/>
      <c r="N584" s="150"/>
      <c r="O584" s="150"/>
      <c r="P584" s="207"/>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2" t="str">
        <f t="shared" si="32"/>
        <v/>
      </c>
    </row>
    <row r="585" spans="1:28" s="170" customFormat="1" ht="20.25">
      <c r="A585" s="155"/>
      <c r="B585" s="302"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50"/>
      <c r="L585" s="150"/>
      <c r="M585" s="150"/>
      <c r="N585" s="150"/>
      <c r="O585" s="150"/>
      <c r="P585" s="207"/>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2" t="str">
        <f t="shared" si="32"/>
        <v/>
      </c>
    </row>
    <row r="586" spans="1:28" s="170" customFormat="1" ht="20.25">
      <c r="A586" s="155"/>
      <c r="B586" s="302"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50"/>
      <c r="L586" s="150"/>
      <c r="M586" s="150"/>
      <c r="N586" s="150"/>
      <c r="O586" s="150"/>
      <c r="P586" s="207"/>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2" t="str">
        <f t="shared" si="32"/>
        <v/>
      </c>
    </row>
    <row r="587" spans="1:28" s="170" customFormat="1" ht="20.25">
      <c r="A587" s="155"/>
      <c r="B587" s="302"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50"/>
      <c r="L587" s="150"/>
      <c r="M587" s="150"/>
      <c r="N587" s="150"/>
      <c r="O587" s="150"/>
      <c r="P587" s="207"/>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2" t="str">
        <f t="shared" si="32"/>
        <v/>
      </c>
    </row>
    <row r="588" spans="1:28" s="170" customFormat="1" ht="20.25">
      <c r="A588" s="155"/>
      <c r="B588" s="302"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50"/>
      <c r="L588" s="150"/>
      <c r="M588" s="150"/>
      <c r="N588" s="150"/>
      <c r="O588" s="150"/>
      <c r="P588" s="207"/>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2" t="str">
        <f t="shared" si="32"/>
        <v/>
      </c>
    </row>
    <row r="589" spans="1:28" s="170" customFormat="1" ht="20.25">
      <c r="A589" s="155"/>
      <c r="B589" s="302"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50"/>
      <c r="L589" s="150"/>
      <c r="M589" s="150"/>
      <c r="N589" s="150"/>
      <c r="O589" s="150"/>
      <c r="P589" s="207"/>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2" t="str">
        <f t="shared" si="32"/>
        <v/>
      </c>
    </row>
    <row r="590" spans="1:28" s="170" customFormat="1" ht="20.25">
      <c r="A590" s="155"/>
      <c r="B590" s="302"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50"/>
      <c r="L590" s="150"/>
      <c r="M590" s="150"/>
      <c r="N590" s="150"/>
      <c r="O590" s="150"/>
      <c r="P590" s="207"/>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2" t="str">
        <f t="shared" si="32"/>
        <v/>
      </c>
    </row>
    <row r="591" spans="1:28" s="170" customFormat="1" ht="20.25">
      <c r="A591" s="155"/>
      <c r="B591" s="302"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50"/>
      <c r="L591" s="150"/>
      <c r="M591" s="150"/>
      <c r="N591" s="150"/>
      <c r="O591" s="150"/>
      <c r="P591" s="207"/>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2" t="str">
        <f t="shared" si="32"/>
        <v/>
      </c>
    </row>
    <row r="592" spans="1:28" s="170" customFormat="1" ht="20.25">
      <c r="A592" s="155"/>
      <c r="B592" s="302"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50"/>
      <c r="L592" s="150"/>
      <c r="M592" s="150"/>
      <c r="N592" s="150"/>
      <c r="O592" s="150"/>
      <c r="P592" s="207"/>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2" t="str">
        <f t="shared" si="32"/>
        <v/>
      </c>
    </row>
    <row r="593" spans="1:28" s="170" customFormat="1" ht="20.25">
      <c r="A593" s="155"/>
      <c r="B593" s="302"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50"/>
      <c r="L593" s="150"/>
      <c r="M593" s="150"/>
      <c r="N593" s="150"/>
      <c r="O593" s="150"/>
      <c r="P593" s="207"/>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2" t="str">
        <f t="shared" si="32"/>
        <v/>
      </c>
    </row>
    <row r="594" spans="1:28" s="170" customFormat="1" ht="20.25">
      <c r="A594" s="155"/>
      <c r="B594" s="302"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50"/>
      <c r="L594" s="150"/>
      <c r="M594" s="150"/>
      <c r="N594" s="150"/>
      <c r="O594" s="150"/>
      <c r="P594" s="207"/>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2" t="str">
        <f t="shared" si="32"/>
        <v/>
      </c>
    </row>
    <row r="595" spans="1:28" s="170" customFormat="1" ht="20.25">
      <c r="A595" s="155"/>
      <c r="B595" s="302"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50"/>
      <c r="L595" s="150"/>
      <c r="M595" s="150"/>
      <c r="N595" s="150"/>
      <c r="O595" s="150"/>
      <c r="P595" s="207"/>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2" t="str">
        <f t="shared" si="32"/>
        <v/>
      </c>
    </row>
    <row r="596" spans="1:28" s="170" customFormat="1" ht="20.25">
      <c r="A596" s="155"/>
      <c r="B596" s="302"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50"/>
      <c r="L596" s="150"/>
      <c r="M596" s="150"/>
      <c r="N596" s="150"/>
      <c r="O596" s="150"/>
      <c r="P596" s="207"/>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2" t="str">
        <f t="shared" si="32"/>
        <v/>
      </c>
    </row>
    <row r="597" spans="1:28" s="170" customFormat="1" ht="20.25">
      <c r="A597" s="155"/>
      <c r="B597" s="302"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50"/>
      <c r="L597" s="150"/>
      <c r="M597" s="150"/>
      <c r="N597" s="150"/>
      <c r="O597" s="150"/>
      <c r="P597" s="207"/>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2" t="str">
        <f t="shared" si="32"/>
        <v/>
      </c>
    </row>
    <row r="598" spans="1:28" s="170" customFormat="1" ht="20.25">
      <c r="A598" s="155"/>
      <c r="B598" s="302"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50"/>
      <c r="L598" s="150"/>
      <c r="M598" s="150"/>
      <c r="N598" s="150"/>
      <c r="O598" s="150"/>
      <c r="P598" s="207"/>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2" t="str">
        <f t="shared" si="32"/>
        <v/>
      </c>
    </row>
    <row r="599" spans="1:28" s="170" customFormat="1" ht="20.25">
      <c r="A599" s="155"/>
      <c r="B599" s="302"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50"/>
      <c r="L599" s="150"/>
      <c r="M599" s="150"/>
      <c r="N599" s="150"/>
      <c r="O599" s="150"/>
      <c r="P599" s="207"/>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2" t="str">
        <f t="shared" si="32"/>
        <v/>
      </c>
    </row>
    <row r="600" spans="1:28" s="170" customFormat="1" ht="20.25">
      <c r="A600" s="155"/>
      <c r="B600" s="302"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50"/>
      <c r="L600" s="150"/>
      <c r="M600" s="150"/>
      <c r="N600" s="150"/>
      <c r="O600" s="150"/>
      <c r="P600" s="207"/>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2" t="str">
        <f t="shared" si="32"/>
        <v/>
      </c>
    </row>
    <row r="601" spans="1:28" s="170" customFormat="1" ht="20.25">
      <c r="A601" s="155"/>
      <c r="B601" s="302"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50"/>
      <c r="L601" s="150"/>
      <c r="M601" s="150"/>
      <c r="N601" s="150"/>
      <c r="O601" s="150"/>
      <c r="P601" s="207"/>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2" t="str">
        <f t="shared" si="32"/>
        <v/>
      </c>
    </row>
    <row r="602" spans="1:28" s="170" customFormat="1" ht="20.25">
      <c r="A602" s="155"/>
      <c r="B602" s="302"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50"/>
      <c r="L602" s="150"/>
      <c r="M602" s="150"/>
      <c r="N602" s="150"/>
      <c r="O602" s="150"/>
      <c r="P602" s="207"/>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2" t="str">
        <f t="shared" si="32"/>
        <v/>
      </c>
    </row>
    <row r="603" spans="1:28" s="170" customFormat="1" ht="20.25">
      <c r="A603" s="155"/>
      <c r="B603" s="302"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50"/>
      <c r="L603" s="150"/>
      <c r="M603" s="150"/>
      <c r="N603" s="150"/>
      <c r="O603" s="150"/>
      <c r="P603" s="207"/>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2" t="str">
        <f t="shared" si="32"/>
        <v/>
      </c>
    </row>
    <row r="604" spans="1:28" s="170" customFormat="1" ht="20.25">
      <c r="A604" s="155"/>
      <c r="B604" s="302"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50"/>
      <c r="L604" s="150"/>
      <c r="M604" s="150"/>
      <c r="N604" s="150"/>
      <c r="O604" s="150"/>
      <c r="P604" s="207"/>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2" t="str">
        <f t="shared" si="32"/>
        <v/>
      </c>
    </row>
    <row r="605" spans="1:28" s="170" customFormat="1" ht="20.25">
      <c r="A605" s="155"/>
      <c r="B605" s="302"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50"/>
      <c r="L605" s="150"/>
      <c r="M605" s="150"/>
      <c r="N605" s="150"/>
      <c r="O605" s="150"/>
      <c r="P605" s="207"/>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2" t="str">
        <f t="shared" si="32"/>
        <v/>
      </c>
    </row>
    <row r="606" spans="1:28" s="170" customFormat="1" ht="20.25">
      <c r="A606" s="155"/>
      <c r="B606" s="302"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50"/>
      <c r="L606" s="150"/>
      <c r="M606" s="150"/>
      <c r="N606" s="150"/>
      <c r="O606" s="150"/>
      <c r="P606" s="207"/>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2" t="str">
        <f t="shared" si="32"/>
        <v/>
      </c>
    </row>
    <row r="607" spans="1:28" s="170" customFormat="1" ht="20.25">
      <c r="A607" s="155"/>
      <c r="B607" s="302"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50"/>
      <c r="L607" s="150"/>
      <c r="M607" s="150"/>
      <c r="N607" s="150"/>
      <c r="O607" s="150"/>
      <c r="P607" s="207"/>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2" t="str">
        <f t="shared" si="32"/>
        <v/>
      </c>
    </row>
    <row r="608" spans="1:28" s="170" customFormat="1" ht="20.25">
      <c r="A608" s="155"/>
      <c r="B608" s="302"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50"/>
      <c r="L608" s="150"/>
      <c r="M608" s="150"/>
      <c r="N608" s="150"/>
      <c r="O608" s="150"/>
      <c r="P608" s="207"/>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2" t="str">
        <f t="shared" si="32"/>
        <v/>
      </c>
    </row>
    <row r="609" spans="1:28" s="170" customFormat="1" ht="20.25">
      <c r="A609" s="155"/>
      <c r="B609" s="302"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50"/>
      <c r="L609" s="150"/>
      <c r="M609" s="150"/>
      <c r="N609" s="150"/>
      <c r="O609" s="150"/>
      <c r="P609" s="207"/>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2" t="str">
        <f t="shared" si="32"/>
        <v/>
      </c>
    </row>
    <row r="610" spans="1:28" s="170" customFormat="1" ht="20.25">
      <c r="A610" s="155"/>
      <c r="B610" s="302"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50"/>
      <c r="L610" s="150"/>
      <c r="M610" s="150"/>
      <c r="N610" s="150"/>
      <c r="O610" s="150"/>
      <c r="P610" s="207"/>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2" t="str">
        <f t="shared" si="32"/>
        <v/>
      </c>
    </row>
    <row r="611" spans="1:28" s="170" customFormat="1" ht="20.25">
      <c r="A611" s="155"/>
      <c r="B611" s="302"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50"/>
      <c r="L611" s="150"/>
      <c r="M611" s="150"/>
      <c r="N611" s="150"/>
      <c r="O611" s="150"/>
      <c r="P611" s="207"/>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2" t="str">
        <f t="shared" si="32"/>
        <v/>
      </c>
    </row>
    <row r="612" spans="1:28" s="170" customFormat="1" ht="20.25">
      <c r="A612" s="155"/>
      <c r="B612" s="302"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50"/>
      <c r="L612" s="150"/>
      <c r="M612" s="150"/>
      <c r="N612" s="150"/>
      <c r="O612" s="150"/>
      <c r="P612" s="207"/>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2" t="str">
        <f t="shared" si="32"/>
        <v/>
      </c>
    </row>
    <row r="613" spans="1:28" s="170" customFormat="1" ht="20.25">
      <c r="A613" s="155"/>
      <c r="B613" s="302"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50"/>
      <c r="L613" s="150"/>
      <c r="M613" s="150"/>
      <c r="N613" s="150"/>
      <c r="O613" s="150"/>
      <c r="P613" s="207"/>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2" t="str">
        <f t="shared" si="32"/>
        <v/>
      </c>
    </row>
    <row r="614" spans="1:28" s="170" customFormat="1" ht="20.25">
      <c r="A614" s="155"/>
      <c r="B614" s="302"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50"/>
      <c r="L614" s="150"/>
      <c r="M614" s="150"/>
      <c r="N614" s="150"/>
      <c r="O614" s="150"/>
      <c r="P614" s="207"/>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2" t="str">
        <f t="shared" si="32"/>
        <v/>
      </c>
    </row>
    <row r="615" spans="1:28" s="170" customFormat="1" ht="20.25">
      <c r="A615" s="155"/>
      <c r="B615" s="302"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50"/>
      <c r="L615" s="150"/>
      <c r="M615" s="150"/>
      <c r="N615" s="150"/>
      <c r="O615" s="150"/>
      <c r="P615" s="207"/>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2" t="str">
        <f t="shared" si="32"/>
        <v/>
      </c>
    </row>
    <row r="616" spans="1:28" s="170" customFormat="1" ht="20.25">
      <c r="A616" s="155"/>
      <c r="B616" s="302"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50"/>
      <c r="L616" s="150"/>
      <c r="M616" s="150"/>
      <c r="N616" s="150"/>
      <c r="O616" s="150"/>
      <c r="P616" s="207"/>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2" t="str">
        <f t="shared" si="32"/>
        <v/>
      </c>
    </row>
    <row r="617" spans="1:28" s="170" customFormat="1" ht="20.25">
      <c r="A617" s="155"/>
      <c r="B617" s="302"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50"/>
      <c r="L617" s="150"/>
      <c r="M617" s="150"/>
      <c r="N617" s="150"/>
      <c r="O617" s="150"/>
      <c r="P617" s="207"/>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2" t="str">
        <f t="shared" si="32"/>
        <v/>
      </c>
    </row>
    <row r="618" spans="1:28" s="170" customFormat="1" ht="20.25">
      <c r="A618" s="155"/>
      <c r="B618" s="302"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50"/>
      <c r="L618" s="150"/>
      <c r="M618" s="150"/>
      <c r="N618" s="150"/>
      <c r="O618" s="150"/>
      <c r="P618" s="207"/>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2" t="str">
        <f t="shared" si="32"/>
        <v/>
      </c>
    </row>
    <row r="619" spans="1:28" s="170" customFormat="1" ht="20.25">
      <c r="A619" s="155"/>
      <c r="B619" s="302"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50"/>
      <c r="L619" s="150"/>
      <c r="M619" s="150"/>
      <c r="N619" s="150"/>
      <c r="O619" s="150"/>
      <c r="P619" s="207"/>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2" t="str">
        <f t="shared" si="32"/>
        <v/>
      </c>
    </row>
    <row r="620" spans="1:28" s="170" customFormat="1" ht="20.25">
      <c r="A620" s="155"/>
      <c r="B620" s="302"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50"/>
      <c r="L620" s="150"/>
      <c r="M620" s="150"/>
      <c r="N620" s="150"/>
      <c r="O620" s="150"/>
      <c r="P620" s="207"/>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2" t="str">
        <f t="shared" si="32"/>
        <v/>
      </c>
    </row>
    <row r="621" spans="1:28" s="170" customFormat="1" ht="20.25">
      <c r="A621" s="155"/>
      <c r="B621" s="302"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50"/>
      <c r="L621" s="150"/>
      <c r="M621" s="150"/>
      <c r="N621" s="150"/>
      <c r="O621" s="150"/>
      <c r="P621" s="207"/>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2" t="str">
        <f t="shared" si="32"/>
        <v/>
      </c>
    </row>
    <row r="622" spans="1:28" s="170" customFormat="1" ht="20.25">
      <c r="A622" s="155"/>
      <c r="B622" s="302"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50"/>
      <c r="L622" s="150"/>
      <c r="M622" s="150"/>
      <c r="N622" s="150"/>
      <c r="O622" s="150"/>
      <c r="P622" s="207"/>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2" t="str">
        <f t="shared" si="32"/>
        <v/>
      </c>
    </row>
    <row r="623" spans="1:28" s="170" customFormat="1" ht="20.25">
      <c r="A623" s="155"/>
      <c r="B623" s="302"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50"/>
      <c r="L623" s="150"/>
      <c r="M623" s="150"/>
      <c r="N623" s="150"/>
      <c r="O623" s="150"/>
      <c r="P623" s="207"/>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2" t="str">
        <f t="shared" si="32"/>
        <v/>
      </c>
    </row>
    <row r="624" spans="1:28" s="170" customFormat="1" ht="20.25">
      <c r="A624" s="155"/>
      <c r="B624" s="302"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50"/>
      <c r="L624" s="150"/>
      <c r="M624" s="150"/>
      <c r="N624" s="150"/>
      <c r="O624" s="150"/>
      <c r="P624" s="207"/>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2" t="str">
        <f t="shared" si="32"/>
        <v/>
      </c>
    </row>
    <row r="625" spans="1:28" s="170" customFormat="1" ht="20.25">
      <c r="A625" s="155"/>
      <c r="B625" s="302"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50"/>
      <c r="L625" s="150"/>
      <c r="M625" s="150"/>
      <c r="N625" s="150"/>
      <c r="O625" s="150"/>
      <c r="P625" s="207"/>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2" t="str">
        <f t="shared" si="32"/>
        <v/>
      </c>
    </row>
    <row r="626" spans="1:28" s="170" customFormat="1" ht="20.25">
      <c r="A626" s="155"/>
      <c r="B626" s="302"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50"/>
      <c r="L626" s="150"/>
      <c r="M626" s="150"/>
      <c r="N626" s="150"/>
      <c r="O626" s="150"/>
      <c r="P626" s="207"/>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2" t="str">
        <f t="shared" si="32"/>
        <v/>
      </c>
    </row>
    <row r="627" spans="1:28" s="170" customFormat="1" ht="20.25">
      <c r="A627" s="155"/>
      <c r="B627" s="302"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50"/>
      <c r="L627" s="150"/>
      <c r="M627" s="150"/>
      <c r="N627" s="150"/>
      <c r="O627" s="150"/>
      <c r="P627" s="207"/>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2" t="str">
        <f t="shared" si="32"/>
        <v/>
      </c>
    </row>
    <row r="628" spans="1:28" s="170" customFormat="1" ht="20.25">
      <c r="A628" s="155"/>
      <c r="B628" s="302"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50"/>
      <c r="L628" s="150"/>
      <c r="M628" s="150"/>
      <c r="N628" s="150"/>
      <c r="O628" s="150"/>
      <c r="P628" s="207"/>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2" t="str">
        <f t="shared" si="32"/>
        <v/>
      </c>
    </row>
    <row r="629" spans="1:28" s="170" customFormat="1" ht="20.25">
      <c r="A629" s="155"/>
      <c r="B629" s="302"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50"/>
      <c r="L629" s="150"/>
      <c r="M629" s="150"/>
      <c r="N629" s="150"/>
      <c r="O629" s="150"/>
      <c r="P629" s="207"/>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2" t="str">
        <f t="shared" si="32"/>
        <v/>
      </c>
    </row>
    <row r="630" spans="1:28" s="170" customFormat="1" ht="20.25">
      <c r="A630" s="155"/>
      <c r="B630" s="302"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50"/>
      <c r="L630" s="150"/>
      <c r="M630" s="150"/>
      <c r="N630" s="150"/>
      <c r="O630" s="150"/>
      <c r="P630" s="207"/>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2" t="str">
        <f t="shared" si="32"/>
        <v/>
      </c>
    </row>
    <row r="631" spans="1:28" s="170" customFormat="1" ht="20.25">
      <c r="A631" s="155"/>
      <c r="B631" s="302"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50"/>
      <c r="L631" s="150"/>
      <c r="M631" s="150"/>
      <c r="N631" s="150"/>
      <c r="O631" s="150"/>
      <c r="P631" s="207"/>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2" t="str">
        <f t="shared" si="32"/>
        <v/>
      </c>
    </row>
    <row r="632" spans="1:28" s="170" customFormat="1" ht="20.25">
      <c r="A632" s="155"/>
      <c r="B632" s="302"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50"/>
      <c r="L632" s="150"/>
      <c r="M632" s="150"/>
      <c r="N632" s="150"/>
      <c r="O632" s="150"/>
      <c r="P632" s="207"/>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2" t="str">
        <f t="shared" si="32"/>
        <v/>
      </c>
    </row>
    <row r="633" spans="1:28" s="170" customFormat="1" ht="20.25">
      <c r="A633" s="155"/>
      <c r="B633" s="302"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50"/>
      <c r="L633" s="150"/>
      <c r="M633" s="150"/>
      <c r="N633" s="150"/>
      <c r="O633" s="150"/>
      <c r="P633" s="207"/>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2" t="str">
        <f t="shared" si="32"/>
        <v/>
      </c>
    </row>
    <row r="634" spans="1:28" s="170" customFormat="1" ht="20.25">
      <c r="A634" s="155"/>
      <c r="B634" s="302"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50"/>
      <c r="L634" s="150"/>
      <c r="M634" s="150"/>
      <c r="N634" s="150"/>
      <c r="O634" s="150"/>
      <c r="P634" s="207"/>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ref="X634:X697" ca="1" si="33">IF(AND(C634="Smelter not listed",OR(LEN(D634)=0,LEN(E634)=0)),1,0)</f>
        <v>0</v>
      </c>
      <c r="AB634" s="312" t="str">
        <f t="shared" si="32"/>
        <v/>
      </c>
    </row>
    <row r="635" spans="1:28" s="170" customFormat="1" ht="20.25">
      <c r="A635" s="155"/>
      <c r="B635" s="302"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50"/>
      <c r="L635" s="150"/>
      <c r="M635" s="150"/>
      <c r="N635" s="150"/>
      <c r="O635" s="150"/>
      <c r="P635" s="207"/>
      <c r="Q635" s="151"/>
      <c r="R635" s="149" t="str">
        <f ca="1">IF(ISERROR($V635),"",OFFSET('Smelter Look-up'!$C$4,$V635-4,0)&amp;"")</f>
        <v/>
      </c>
      <c r="S635" s="155" t="str">
        <f t="shared" ref="S635:S698" ca="1" si="34">IF(B635="","",IF(ISERROR(MATCH($E635,CL,0)),"Unknown",INDIRECT("'C'!$A$"&amp;MATCH($E635,CL,0)+1)))</f>
        <v/>
      </c>
      <c r="T635" s="155" t="str">
        <f ca="1">IF(B635="","",IF(ISERROR(MATCH($J635,SorP!$B$1:$B$6226,0)),"",INDIRECT("'SorP'!$A$"&amp;MATCH($S635&amp;$J635,SorP!C:C,0))))</f>
        <v/>
      </c>
      <c r="U635" s="168"/>
      <c r="V635" s="169" t="e">
        <f>IF(C635="",NA(),MATCH($B635&amp;$C635,'Smelter Look-up'!$J:$J,0))</f>
        <v>#N/A</v>
      </c>
      <c r="X635" s="170">
        <f t="shared" ca="1" si="33"/>
        <v>0</v>
      </c>
      <c r="AB635" s="312" t="str">
        <f t="shared" si="32"/>
        <v/>
      </c>
    </row>
    <row r="636" spans="1:28" s="170" customFormat="1" ht="20.25">
      <c r="A636" s="155"/>
      <c r="B636" s="302"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50"/>
      <c r="L636" s="150"/>
      <c r="M636" s="150"/>
      <c r="N636" s="150"/>
      <c r="O636" s="150"/>
      <c r="P636" s="207"/>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2" t="str">
        <f t="shared" si="32"/>
        <v/>
      </c>
    </row>
    <row r="637" spans="1:28" s="170" customFormat="1" ht="20.25">
      <c r="A637" s="155"/>
      <c r="B637" s="302"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50"/>
      <c r="L637" s="150"/>
      <c r="M637" s="150"/>
      <c r="N637" s="150"/>
      <c r="O637" s="150"/>
      <c r="P637" s="207"/>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2" t="str">
        <f t="shared" si="32"/>
        <v/>
      </c>
    </row>
    <row r="638" spans="1:28" s="170" customFormat="1" ht="20.25">
      <c r="A638" s="155"/>
      <c r="B638" s="302"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50"/>
      <c r="L638" s="150"/>
      <c r="M638" s="150"/>
      <c r="N638" s="150"/>
      <c r="O638" s="150"/>
      <c r="P638" s="207"/>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2" t="str">
        <f t="shared" si="32"/>
        <v/>
      </c>
    </row>
    <row r="639" spans="1:28" s="170" customFormat="1" ht="20.25">
      <c r="A639" s="155"/>
      <c r="B639" s="302"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50"/>
      <c r="L639" s="150"/>
      <c r="M639" s="150"/>
      <c r="N639" s="150"/>
      <c r="O639" s="150"/>
      <c r="P639" s="207"/>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2" t="str">
        <f t="shared" si="32"/>
        <v/>
      </c>
    </row>
    <row r="640" spans="1:28" s="170" customFormat="1" ht="20.25">
      <c r="A640" s="155"/>
      <c r="B640" s="302"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50"/>
      <c r="L640" s="150"/>
      <c r="M640" s="150"/>
      <c r="N640" s="150"/>
      <c r="O640" s="150"/>
      <c r="P640" s="207"/>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2" t="str">
        <f t="shared" si="32"/>
        <v/>
      </c>
    </row>
    <row r="641" spans="1:28" s="170" customFormat="1" ht="20.25">
      <c r="A641" s="155"/>
      <c r="B641" s="302"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50"/>
      <c r="L641" s="150"/>
      <c r="M641" s="150"/>
      <c r="N641" s="150"/>
      <c r="O641" s="150"/>
      <c r="P641" s="207"/>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2" t="str">
        <f t="shared" ref="AB641:AB704" si="35">IF(C641="","",B641)</f>
        <v/>
      </c>
    </row>
    <row r="642" spans="1:28" s="170" customFormat="1" ht="20.25">
      <c r="A642" s="155"/>
      <c r="B642" s="302"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50"/>
      <c r="L642" s="150"/>
      <c r="M642" s="150"/>
      <c r="N642" s="150"/>
      <c r="O642" s="150"/>
      <c r="P642" s="207"/>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2" t="str">
        <f t="shared" si="35"/>
        <v/>
      </c>
    </row>
    <row r="643" spans="1:28" s="170" customFormat="1" ht="20.25">
      <c r="A643" s="155"/>
      <c r="B643" s="302"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50"/>
      <c r="L643" s="150"/>
      <c r="M643" s="150"/>
      <c r="N643" s="150"/>
      <c r="O643" s="150"/>
      <c r="P643" s="207"/>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2" t="str">
        <f t="shared" si="35"/>
        <v/>
      </c>
    </row>
    <row r="644" spans="1:28" s="170" customFormat="1" ht="20.25">
      <c r="A644" s="155"/>
      <c r="B644" s="302"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50"/>
      <c r="L644" s="150"/>
      <c r="M644" s="150"/>
      <c r="N644" s="150"/>
      <c r="O644" s="150"/>
      <c r="P644" s="207"/>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2" t="str">
        <f t="shared" si="35"/>
        <v/>
      </c>
    </row>
    <row r="645" spans="1:28" s="170" customFormat="1" ht="20.25">
      <c r="A645" s="155"/>
      <c r="B645" s="302"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50"/>
      <c r="L645" s="150"/>
      <c r="M645" s="150"/>
      <c r="N645" s="150"/>
      <c r="O645" s="150"/>
      <c r="P645" s="207"/>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2" t="str">
        <f t="shared" si="35"/>
        <v/>
      </c>
    </row>
    <row r="646" spans="1:28" s="170" customFormat="1" ht="20.25">
      <c r="A646" s="155"/>
      <c r="B646" s="302"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50"/>
      <c r="L646" s="150"/>
      <c r="M646" s="150"/>
      <c r="N646" s="150"/>
      <c r="O646" s="150"/>
      <c r="P646" s="207"/>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2" t="str">
        <f t="shared" si="35"/>
        <v/>
      </c>
    </row>
    <row r="647" spans="1:28" s="170" customFormat="1" ht="20.25">
      <c r="A647" s="155"/>
      <c r="B647" s="302"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50"/>
      <c r="L647" s="150"/>
      <c r="M647" s="150"/>
      <c r="N647" s="150"/>
      <c r="O647" s="150"/>
      <c r="P647" s="207"/>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2" t="str">
        <f t="shared" si="35"/>
        <v/>
      </c>
    </row>
    <row r="648" spans="1:28" s="170" customFormat="1" ht="20.25">
      <c r="A648" s="155"/>
      <c r="B648" s="302"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50"/>
      <c r="L648" s="150"/>
      <c r="M648" s="150"/>
      <c r="N648" s="150"/>
      <c r="O648" s="150"/>
      <c r="P648" s="207"/>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2" t="str">
        <f t="shared" si="35"/>
        <v/>
      </c>
    </row>
    <row r="649" spans="1:28" s="170" customFormat="1" ht="20.25">
      <c r="A649" s="155"/>
      <c r="B649" s="302"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50"/>
      <c r="L649" s="150"/>
      <c r="M649" s="150"/>
      <c r="N649" s="150"/>
      <c r="O649" s="150"/>
      <c r="P649" s="207"/>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2" t="str">
        <f t="shared" si="35"/>
        <v/>
      </c>
    </row>
    <row r="650" spans="1:28" s="170" customFormat="1" ht="20.25">
      <c r="A650" s="155"/>
      <c r="B650" s="302"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50"/>
      <c r="L650" s="150"/>
      <c r="M650" s="150"/>
      <c r="N650" s="150"/>
      <c r="O650" s="150"/>
      <c r="P650" s="207"/>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2" t="str">
        <f t="shared" si="35"/>
        <v/>
      </c>
    </row>
    <row r="651" spans="1:28" s="170" customFormat="1" ht="20.25">
      <c r="A651" s="155"/>
      <c r="B651" s="302"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50"/>
      <c r="L651" s="150"/>
      <c r="M651" s="150"/>
      <c r="N651" s="150"/>
      <c r="O651" s="150"/>
      <c r="P651" s="207"/>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2" t="str">
        <f t="shared" si="35"/>
        <v/>
      </c>
    </row>
    <row r="652" spans="1:28" s="170" customFormat="1" ht="20.25">
      <c r="A652" s="155"/>
      <c r="B652" s="302"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50"/>
      <c r="L652" s="150"/>
      <c r="M652" s="150"/>
      <c r="N652" s="150"/>
      <c r="O652" s="150"/>
      <c r="P652" s="207"/>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2" t="str">
        <f t="shared" si="35"/>
        <v/>
      </c>
    </row>
    <row r="653" spans="1:28" s="170" customFormat="1" ht="20.25">
      <c r="A653" s="155"/>
      <c r="B653" s="302"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50"/>
      <c r="L653" s="150"/>
      <c r="M653" s="150"/>
      <c r="N653" s="150"/>
      <c r="O653" s="150"/>
      <c r="P653" s="207"/>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2" t="str">
        <f t="shared" si="35"/>
        <v/>
      </c>
    </row>
    <row r="654" spans="1:28" s="170" customFormat="1" ht="20.25">
      <c r="A654" s="155"/>
      <c r="B654" s="302"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50"/>
      <c r="L654" s="150"/>
      <c r="M654" s="150"/>
      <c r="N654" s="150"/>
      <c r="O654" s="150"/>
      <c r="P654" s="207"/>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2" t="str">
        <f t="shared" si="35"/>
        <v/>
      </c>
    </row>
    <row r="655" spans="1:28" s="170" customFormat="1" ht="20.25">
      <c r="A655" s="155"/>
      <c r="B655" s="302"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50"/>
      <c r="L655" s="150"/>
      <c r="M655" s="150"/>
      <c r="N655" s="150"/>
      <c r="O655" s="150"/>
      <c r="P655" s="207"/>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2" t="str">
        <f t="shared" si="35"/>
        <v/>
      </c>
    </row>
    <row r="656" spans="1:28" s="170" customFormat="1" ht="20.25">
      <c r="A656" s="155"/>
      <c r="B656" s="302"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50"/>
      <c r="L656" s="150"/>
      <c r="M656" s="150"/>
      <c r="N656" s="150"/>
      <c r="O656" s="150"/>
      <c r="P656" s="207"/>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2" t="str">
        <f t="shared" si="35"/>
        <v/>
      </c>
    </row>
    <row r="657" spans="1:28" s="170" customFormat="1" ht="20.25">
      <c r="A657" s="155"/>
      <c r="B657" s="302"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50"/>
      <c r="L657" s="150"/>
      <c r="M657" s="150"/>
      <c r="N657" s="150"/>
      <c r="O657" s="150"/>
      <c r="P657" s="207"/>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2" t="str">
        <f t="shared" si="35"/>
        <v/>
      </c>
    </row>
    <row r="658" spans="1:28" s="170" customFormat="1" ht="20.25">
      <c r="A658" s="155"/>
      <c r="B658" s="302"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50"/>
      <c r="L658" s="150"/>
      <c r="M658" s="150"/>
      <c r="N658" s="150"/>
      <c r="O658" s="150"/>
      <c r="P658" s="207"/>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2" t="str">
        <f t="shared" si="35"/>
        <v/>
      </c>
    </row>
    <row r="659" spans="1:28" s="170" customFormat="1" ht="20.25">
      <c r="A659" s="155"/>
      <c r="B659" s="302"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50"/>
      <c r="L659" s="150"/>
      <c r="M659" s="150"/>
      <c r="N659" s="150"/>
      <c r="O659" s="150"/>
      <c r="P659" s="207"/>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2" t="str">
        <f t="shared" si="35"/>
        <v/>
      </c>
    </row>
    <row r="660" spans="1:28" s="170" customFormat="1" ht="20.25">
      <c r="A660" s="155"/>
      <c r="B660" s="302"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50"/>
      <c r="L660" s="150"/>
      <c r="M660" s="150"/>
      <c r="N660" s="150"/>
      <c r="O660" s="150"/>
      <c r="P660" s="207"/>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2" t="str">
        <f t="shared" si="35"/>
        <v/>
      </c>
    </row>
    <row r="661" spans="1:28" s="170" customFormat="1" ht="20.25">
      <c r="A661" s="155"/>
      <c r="B661" s="302"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50"/>
      <c r="L661" s="150"/>
      <c r="M661" s="150"/>
      <c r="N661" s="150"/>
      <c r="O661" s="150"/>
      <c r="P661" s="207"/>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2" t="str">
        <f t="shared" si="35"/>
        <v/>
      </c>
    </row>
    <row r="662" spans="1:28" s="170" customFormat="1" ht="20.25">
      <c r="A662" s="155"/>
      <c r="B662" s="302"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50"/>
      <c r="L662" s="150"/>
      <c r="M662" s="150"/>
      <c r="N662" s="150"/>
      <c r="O662" s="150"/>
      <c r="P662" s="207"/>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2" t="str">
        <f t="shared" si="35"/>
        <v/>
      </c>
    </row>
    <row r="663" spans="1:28" s="170" customFormat="1" ht="20.25">
      <c r="A663" s="155"/>
      <c r="B663" s="302"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50"/>
      <c r="L663" s="150"/>
      <c r="M663" s="150"/>
      <c r="N663" s="150"/>
      <c r="O663" s="150"/>
      <c r="P663" s="207"/>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2" t="str">
        <f t="shared" si="35"/>
        <v/>
      </c>
    </row>
    <row r="664" spans="1:28" s="170" customFormat="1" ht="20.25">
      <c r="A664" s="155"/>
      <c r="B664" s="302"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50"/>
      <c r="L664" s="150"/>
      <c r="M664" s="150"/>
      <c r="N664" s="150"/>
      <c r="O664" s="150"/>
      <c r="P664" s="207"/>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2" t="str">
        <f t="shared" si="35"/>
        <v/>
      </c>
    </row>
    <row r="665" spans="1:28" s="170" customFormat="1" ht="20.25">
      <c r="A665" s="155"/>
      <c r="B665" s="302"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50"/>
      <c r="L665" s="150"/>
      <c r="M665" s="150"/>
      <c r="N665" s="150"/>
      <c r="O665" s="150"/>
      <c r="P665" s="207"/>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2" t="str">
        <f t="shared" si="35"/>
        <v/>
      </c>
    </row>
    <row r="666" spans="1:28" s="170" customFormat="1" ht="20.25">
      <c r="A666" s="155"/>
      <c r="B666" s="302"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50"/>
      <c r="L666" s="150"/>
      <c r="M666" s="150"/>
      <c r="N666" s="150"/>
      <c r="O666" s="150"/>
      <c r="P666" s="207"/>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2" t="str">
        <f t="shared" si="35"/>
        <v/>
      </c>
    </row>
    <row r="667" spans="1:28" s="170" customFormat="1" ht="20.25">
      <c r="A667" s="155"/>
      <c r="B667" s="302"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50"/>
      <c r="L667" s="150"/>
      <c r="M667" s="150"/>
      <c r="N667" s="150"/>
      <c r="O667" s="150"/>
      <c r="P667" s="207"/>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2" t="str">
        <f t="shared" si="35"/>
        <v/>
      </c>
    </row>
    <row r="668" spans="1:28" s="170" customFormat="1" ht="20.25">
      <c r="A668" s="155"/>
      <c r="B668" s="302"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50"/>
      <c r="L668" s="150"/>
      <c r="M668" s="150"/>
      <c r="N668" s="150"/>
      <c r="O668" s="150"/>
      <c r="P668" s="207"/>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2" t="str">
        <f t="shared" si="35"/>
        <v/>
      </c>
    </row>
    <row r="669" spans="1:28" s="170" customFormat="1" ht="20.25">
      <c r="A669" s="155"/>
      <c r="B669" s="302"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50"/>
      <c r="L669" s="150"/>
      <c r="M669" s="150"/>
      <c r="N669" s="150"/>
      <c r="O669" s="150"/>
      <c r="P669" s="207"/>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2" t="str">
        <f t="shared" si="35"/>
        <v/>
      </c>
    </row>
    <row r="670" spans="1:28" s="170" customFormat="1" ht="20.25">
      <c r="A670" s="155"/>
      <c r="B670" s="302"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50"/>
      <c r="L670" s="150"/>
      <c r="M670" s="150"/>
      <c r="N670" s="150"/>
      <c r="O670" s="150"/>
      <c r="P670" s="207"/>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2" t="str">
        <f t="shared" si="35"/>
        <v/>
      </c>
    </row>
    <row r="671" spans="1:28" s="170" customFormat="1" ht="20.25">
      <c r="A671" s="155"/>
      <c r="B671" s="302"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50"/>
      <c r="L671" s="150"/>
      <c r="M671" s="150"/>
      <c r="N671" s="150"/>
      <c r="O671" s="150"/>
      <c r="P671" s="207"/>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2" t="str">
        <f t="shared" si="35"/>
        <v/>
      </c>
    </row>
    <row r="672" spans="1:28" s="170" customFormat="1" ht="20.25">
      <c r="A672" s="155"/>
      <c r="B672" s="302"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50"/>
      <c r="L672" s="150"/>
      <c r="M672" s="150"/>
      <c r="N672" s="150"/>
      <c r="O672" s="150"/>
      <c r="P672" s="207"/>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2" t="str">
        <f t="shared" si="35"/>
        <v/>
      </c>
    </row>
    <row r="673" spans="1:28" s="170" customFormat="1" ht="20.25">
      <c r="A673" s="155"/>
      <c r="B673" s="302"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50"/>
      <c r="L673" s="150"/>
      <c r="M673" s="150"/>
      <c r="N673" s="150"/>
      <c r="O673" s="150"/>
      <c r="P673" s="207"/>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2" t="str">
        <f t="shared" si="35"/>
        <v/>
      </c>
    </row>
    <row r="674" spans="1:28" s="170" customFormat="1" ht="20.25">
      <c r="A674" s="155"/>
      <c r="B674" s="302"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50"/>
      <c r="L674" s="150"/>
      <c r="M674" s="150"/>
      <c r="N674" s="150"/>
      <c r="O674" s="150"/>
      <c r="P674" s="207"/>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2" t="str">
        <f t="shared" si="35"/>
        <v/>
      </c>
    </row>
    <row r="675" spans="1:28" s="170" customFormat="1" ht="20.25">
      <c r="A675" s="155"/>
      <c r="B675" s="302"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50"/>
      <c r="L675" s="150"/>
      <c r="M675" s="150"/>
      <c r="N675" s="150"/>
      <c r="O675" s="150"/>
      <c r="P675" s="207"/>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2" t="str">
        <f t="shared" si="35"/>
        <v/>
      </c>
    </row>
    <row r="676" spans="1:28" s="170" customFormat="1" ht="20.25">
      <c r="A676" s="155"/>
      <c r="B676" s="302"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50"/>
      <c r="L676" s="150"/>
      <c r="M676" s="150"/>
      <c r="N676" s="150"/>
      <c r="O676" s="150"/>
      <c r="P676" s="207"/>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2" t="str">
        <f t="shared" si="35"/>
        <v/>
      </c>
    </row>
    <row r="677" spans="1:28" s="170" customFormat="1" ht="20.25">
      <c r="A677" s="155"/>
      <c r="B677" s="302"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50"/>
      <c r="L677" s="150"/>
      <c r="M677" s="150"/>
      <c r="N677" s="150"/>
      <c r="O677" s="150"/>
      <c r="P677" s="207"/>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2" t="str">
        <f t="shared" si="35"/>
        <v/>
      </c>
    </row>
    <row r="678" spans="1:28" s="170" customFormat="1" ht="20.25">
      <c r="A678" s="155"/>
      <c r="B678" s="302"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50"/>
      <c r="L678" s="150"/>
      <c r="M678" s="150"/>
      <c r="N678" s="150"/>
      <c r="O678" s="150"/>
      <c r="P678" s="207"/>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2" t="str">
        <f t="shared" si="35"/>
        <v/>
      </c>
    </row>
    <row r="679" spans="1:28" s="170" customFormat="1" ht="20.25">
      <c r="A679" s="155"/>
      <c r="B679" s="302"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50"/>
      <c r="L679" s="150"/>
      <c r="M679" s="150"/>
      <c r="N679" s="150"/>
      <c r="O679" s="150"/>
      <c r="P679" s="207"/>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2" t="str">
        <f t="shared" si="35"/>
        <v/>
      </c>
    </row>
    <row r="680" spans="1:28" s="170" customFormat="1" ht="20.25">
      <c r="A680" s="155"/>
      <c r="B680" s="302"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50"/>
      <c r="L680" s="150"/>
      <c r="M680" s="150"/>
      <c r="N680" s="150"/>
      <c r="O680" s="150"/>
      <c r="P680" s="207"/>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2" t="str">
        <f t="shared" si="35"/>
        <v/>
      </c>
    </row>
    <row r="681" spans="1:28" s="170" customFormat="1" ht="20.25">
      <c r="A681" s="155"/>
      <c r="B681" s="302"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50"/>
      <c r="L681" s="150"/>
      <c r="M681" s="150"/>
      <c r="N681" s="150"/>
      <c r="O681" s="150"/>
      <c r="P681" s="207"/>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2" t="str">
        <f t="shared" si="35"/>
        <v/>
      </c>
    </row>
    <row r="682" spans="1:28" s="170" customFormat="1" ht="20.25">
      <c r="A682" s="155"/>
      <c r="B682" s="302"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50"/>
      <c r="L682" s="150"/>
      <c r="M682" s="150"/>
      <c r="N682" s="150"/>
      <c r="O682" s="150"/>
      <c r="P682" s="207"/>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2" t="str">
        <f t="shared" si="35"/>
        <v/>
      </c>
    </row>
    <row r="683" spans="1:28" s="170" customFormat="1" ht="20.25">
      <c r="A683" s="155"/>
      <c r="B683" s="302"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50"/>
      <c r="L683" s="150"/>
      <c r="M683" s="150"/>
      <c r="N683" s="150"/>
      <c r="O683" s="150"/>
      <c r="P683" s="207"/>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2" t="str">
        <f t="shared" si="35"/>
        <v/>
      </c>
    </row>
    <row r="684" spans="1:28" s="170" customFormat="1" ht="20.25">
      <c r="A684" s="155"/>
      <c r="B684" s="302"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50"/>
      <c r="L684" s="150"/>
      <c r="M684" s="150"/>
      <c r="N684" s="150"/>
      <c r="O684" s="150"/>
      <c r="P684" s="207"/>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2" t="str">
        <f t="shared" si="35"/>
        <v/>
      </c>
    </row>
    <row r="685" spans="1:28" s="170" customFormat="1" ht="20.25">
      <c r="A685" s="155"/>
      <c r="B685" s="302"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50"/>
      <c r="L685" s="150"/>
      <c r="M685" s="150"/>
      <c r="N685" s="150"/>
      <c r="O685" s="150"/>
      <c r="P685" s="207"/>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2" t="str">
        <f t="shared" si="35"/>
        <v/>
      </c>
    </row>
    <row r="686" spans="1:28" s="170" customFormat="1" ht="20.25">
      <c r="A686" s="155"/>
      <c r="B686" s="302"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50"/>
      <c r="L686" s="150"/>
      <c r="M686" s="150"/>
      <c r="N686" s="150"/>
      <c r="O686" s="150"/>
      <c r="P686" s="207"/>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2" t="str">
        <f t="shared" si="35"/>
        <v/>
      </c>
    </row>
    <row r="687" spans="1:28" s="170" customFormat="1" ht="20.25">
      <c r="A687" s="155"/>
      <c r="B687" s="302"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50"/>
      <c r="L687" s="150"/>
      <c r="M687" s="150"/>
      <c r="N687" s="150"/>
      <c r="O687" s="150"/>
      <c r="P687" s="207"/>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2" t="str">
        <f t="shared" si="35"/>
        <v/>
      </c>
    </row>
    <row r="688" spans="1:28" s="170" customFormat="1" ht="20.25">
      <c r="A688" s="155"/>
      <c r="B688" s="302"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50"/>
      <c r="L688" s="150"/>
      <c r="M688" s="150"/>
      <c r="N688" s="150"/>
      <c r="O688" s="150"/>
      <c r="P688" s="207"/>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2" t="str">
        <f t="shared" si="35"/>
        <v/>
      </c>
    </row>
    <row r="689" spans="1:28" s="170" customFormat="1" ht="20.25">
      <c r="A689" s="155"/>
      <c r="B689" s="302"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50"/>
      <c r="L689" s="150"/>
      <c r="M689" s="150"/>
      <c r="N689" s="150"/>
      <c r="O689" s="150"/>
      <c r="P689" s="207"/>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2" t="str">
        <f t="shared" si="35"/>
        <v/>
      </c>
    </row>
    <row r="690" spans="1:28" s="170" customFormat="1" ht="20.25">
      <c r="A690" s="155"/>
      <c r="B690" s="302"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50"/>
      <c r="L690" s="150"/>
      <c r="M690" s="150"/>
      <c r="N690" s="150"/>
      <c r="O690" s="150"/>
      <c r="P690" s="207"/>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2" t="str">
        <f t="shared" si="35"/>
        <v/>
      </c>
    </row>
    <row r="691" spans="1:28" s="170" customFormat="1" ht="20.25">
      <c r="A691" s="155"/>
      <c r="B691" s="302"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50"/>
      <c r="L691" s="150"/>
      <c r="M691" s="150"/>
      <c r="N691" s="150"/>
      <c r="O691" s="150"/>
      <c r="P691" s="207"/>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2" t="str">
        <f t="shared" si="35"/>
        <v/>
      </c>
    </row>
    <row r="692" spans="1:28" s="170" customFormat="1" ht="20.25">
      <c r="A692" s="155"/>
      <c r="B692" s="302"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50"/>
      <c r="L692" s="150"/>
      <c r="M692" s="150"/>
      <c r="N692" s="150"/>
      <c r="O692" s="150"/>
      <c r="P692" s="207"/>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2" t="str">
        <f t="shared" si="35"/>
        <v/>
      </c>
    </row>
    <row r="693" spans="1:28" s="170" customFormat="1" ht="20.25">
      <c r="A693" s="155"/>
      <c r="B693" s="302"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50"/>
      <c r="L693" s="150"/>
      <c r="M693" s="150"/>
      <c r="N693" s="150"/>
      <c r="O693" s="150"/>
      <c r="P693" s="207"/>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2" t="str">
        <f t="shared" si="35"/>
        <v/>
      </c>
    </row>
    <row r="694" spans="1:28" s="170" customFormat="1" ht="20.25">
      <c r="A694" s="155"/>
      <c r="B694" s="302"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50"/>
      <c r="L694" s="150"/>
      <c r="M694" s="150"/>
      <c r="N694" s="150"/>
      <c r="O694" s="150"/>
      <c r="P694" s="207"/>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2" t="str">
        <f t="shared" si="35"/>
        <v/>
      </c>
    </row>
    <row r="695" spans="1:28" s="170" customFormat="1" ht="20.25">
      <c r="A695" s="155"/>
      <c r="B695" s="302"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50"/>
      <c r="L695" s="150"/>
      <c r="M695" s="150"/>
      <c r="N695" s="150"/>
      <c r="O695" s="150"/>
      <c r="P695" s="207"/>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2" t="str">
        <f t="shared" si="35"/>
        <v/>
      </c>
    </row>
    <row r="696" spans="1:28" s="170" customFormat="1" ht="20.25">
      <c r="A696" s="155"/>
      <c r="B696" s="302"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50"/>
      <c r="L696" s="150"/>
      <c r="M696" s="150"/>
      <c r="N696" s="150"/>
      <c r="O696" s="150"/>
      <c r="P696" s="207"/>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2" t="str">
        <f t="shared" si="35"/>
        <v/>
      </c>
    </row>
    <row r="697" spans="1:28" s="170" customFormat="1" ht="20.25">
      <c r="A697" s="155"/>
      <c r="B697" s="302"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50"/>
      <c r="L697" s="150"/>
      <c r="M697" s="150"/>
      <c r="N697" s="150"/>
      <c r="O697" s="150"/>
      <c r="P697" s="207"/>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2" t="str">
        <f t="shared" si="35"/>
        <v/>
      </c>
    </row>
    <row r="698" spans="1:28" s="170" customFormat="1" ht="20.25">
      <c r="A698" s="155"/>
      <c r="B698" s="302"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50"/>
      <c r="L698" s="150"/>
      <c r="M698" s="150"/>
      <c r="N698" s="150"/>
      <c r="O698" s="150"/>
      <c r="P698" s="207"/>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ref="X698:X761" ca="1" si="36">IF(AND(C698="Smelter not listed",OR(LEN(D698)=0,LEN(E698)=0)),1,0)</f>
        <v>0</v>
      </c>
      <c r="AB698" s="312" t="str">
        <f t="shared" si="35"/>
        <v/>
      </c>
    </row>
    <row r="699" spans="1:28" s="170" customFormat="1" ht="20.25">
      <c r="A699" s="155"/>
      <c r="B699" s="302"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50"/>
      <c r="L699" s="150"/>
      <c r="M699" s="150"/>
      <c r="N699" s="150"/>
      <c r="O699" s="150"/>
      <c r="P699" s="207"/>
      <c r="Q699" s="151"/>
      <c r="R699" s="149" t="str">
        <f ca="1">IF(ISERROR($V699),"",OFFSET('Smelter Look-up'!$C$4,$V699-4,0)&amp;"")</f>
        <v/>
      </c>
      <c r="S699" s="155" t="str">
        <f t="shared" ref="S699:S762" ca="1" si="37">IF(B699="","",IF(ISERROR(MATCH($E699,CL,0)),"Unknown",INDIRECT("'C'!$A$"&amp;MATCH($E699,CL,0)+1)))</f>
        <v/>
      </c>
      <c r="T699" s="155" t="str">
        <f ca="1">IF(B699="","",IF(ISERROR(MATCH($J699,SorP!$B$1:$B$6226,0)),"",INDIRECT("'SorP'!$A$"&amp;MATCH($S699&amp;$J699,SorP!C:C,0))))</f>
        <v/>
      </c>
      <c r="U699" s="168"/>
      <c r="V699" s="169" t="e">
        <f>IF(C699="",NA(),MATCH($B699&amp;$C699,'Smelter Look-up'!$J:$J,0))</f>
        <v>#N/A</v>
      </c>
      <c r="X699" s="170">
        <f t="shared" ca="1" si="36"/>
        <v>0</v>
      </c>
      <c r="AB699" s="312" t="str">
        <f t="shared" si="35"/>
        <v/>
      </c>
    </row>
    <row r="700" spans="1:28" s="170" customFormat="1" ht="20.25">
      <c r="A700" s="155"/>
      <c r="B700" s="302"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50"/>
      <c r="L700" s="150"/>
      <c r="M700" s="150"/>
      <c r="N700" s="150"/>
      <c r="O700" s="150"/>
      <c r="P700" s="207"/>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2" t="str">
        <f t="shared" si="35"/>
        <v/>
      </c>
    </row>
    <row r="701" spans="1:28" s="170" customFormat="1" ht="20.25">
      <c r="A701" s="155"/>
      <c r="B701" s="302"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50"/>
      <c r="L701" s="150"/>
      <c r="M701" s="150"/>
      <c r="N701" s="150"/>
      <c r="O701" s="150"/>
      <c r="P701" s="207"/>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2" t="str">
        <f t="shared" si="35"/>
        <v/>
      </c>
    </row>
    <row r="702" spans="1:28" s="170" customFormat="1" ht="20.25">
      <c r="A702" s="155"/>
      <c r="B702" s="302"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50"/>
      <c r="L702" s="150"/>
      <c r="M702" s="150"/>
      <c r="N702" s="150"/>
      <c r="O702" s="150"/>
      <c r="P702" s="207"/>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2" t="str">
        <f t="shared" si="35"/>
        <v/>
      </c>
    </row>
    <row r="703" spans="1:28" s="170" customFormat="1" ht="20.25">
      <c r="A703" s="155"/>
      <c r="B703" s="302"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50"/>
      <c r="L703" s="150"/>
      <c r="M703" s="150"/>
      <c r="N703" s="150"/>
      <c r="O703" s="150"/>
      <c r="P703" s="207"/>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2" t="str">
        <f t="shared" si="35"/>
        <v/>
      </c>
    </row>
    <row r="704" spans="1:28" s="170" customFormat="1" ht="20.25">
      <c r="A704" s="155"/>
      <c r="B704" s="302"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50"/>
      <c r="L704" s="150"/>
      <c r="M704" s="150"/>
      <c r="N704" s="150"/>
      <c r="O704" s="150"/>
      <c r="P704" s="207"/>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2" t="str">
        <f t="shared" si="35"/>
        <v/>
      </c>
    </row>
    <row r="705" spans="1:28" s="170" customFormat="1" ht="20.25">
      <c r="A705" s="155"/>
      <c r="B705" s="302"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50"/>
      <c r="L705" s="150"/>
      <c r="M705" s="150"/>
      <c r="N705" s="150"/>
      <c r="O705" s="150"/>
      <c r="P705" s="207"/>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2" t="str">
        <f t="shared" ref="AB705:AB768" si="38">IF(C705="","",B705)</f>
        <v/>
      </c>
    </row>
    <row r="706" spans="1:28" s="170" customFormat="1" ht="20.25">
      <c r="A706" s="155"/>
      <c r="B706" s="302"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50"/>
      <c r="L706" s="150"/>
      <c r="M706" s="150"/>
      <c r="N706" s="150"/>
      <c r="O706" s="150"/>
      <c r="P706" s="207"/>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2" t="str">
        <f t="shared" si="38"/>
        <v/>
      </c>
    </row>
    <row r="707" spans="1:28" s="170" customFormat="1" ht="20.25">
      <c r="A707" s="155"/>
      <c r="B707" s="302"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50"/>
      <c r="L707" s="150"/>
      <c r="M707" s="150"/>
      <c r="N707" s="150"/>
      <c r="O707" s="150"/>
      <c r="P707" s="207"/>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2" t="str">
        <f t="shared" si="38"/>
        <v/>
      </c>
    </row>
    <row r="708" spans="1:28" s="170" customFormat="1" ht="20.25">
      <c r="A708" s="155"/>
      <c r="B708" s="302"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50"/>
      <c r="L708" s="150"/>
      <c r="M708" s="150"/>
      <c r="N708" s="150"/>
      <c r="O708" s="150"/>
      <c r="P708" s="207"/>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2" t="str">
        <f t="shared" si="38"/>
        <v/>
      </c>
    </row>
    <row r="709" spans="1:28" s="170" customFormat="1" ht="20.25">
      <c r="A709" s="155"/>
      <c r="B709" s="302"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50"/>
      <c r="L709" s="150"/>
      <c r="M709" s="150"/>
      <c r="N709" s="150"/>
      <c r="O709" s="150"/>
      <c r="P709" s="207"/>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2" t="str">
        <f t="shared" si="38"/>
        <v/>
      </c>
    </row>
    <row r="710" spans="1:28" s="170" customFormat="1" ht="20.25">
      <c r="A710" s="155"/>
      <c r="B710" s="302"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50"/>
      <c r="L710" s="150"/>
      <c r="M710" s="150"/>
      <c r="N710" s="150"/>
      <c r="O710" s="150"/>
      <c r="P710" s="207"/>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2" t="str">
        <f t="shared" si="38"/>
        <v/>
      </c>
    </row>
    <row r="711" spans="1:28" s="170" customFormat="1" ht="20.25">
      <c r="A711" s="155"/>
      <c r="B711" s="302"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50"/>
      <c r="L711" s="150"/>
      <c r="M711" s="150"/>
      <c r="N711" s="150"/>
      <c r="O711" s="150"/>
      <c r="P711" s="207"/>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2" t="str">
        <f t="shared" si="38"/>
        <v/>
      </c>
    </row>
    <row r="712" spans="1:28" s="170" customFormat="1" ht="20.25">
      <c r="A712" s="155"/>
      <c r="B712" s="302"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50"/>
      <c r="L712" s="150"/>
      <c r="M712" s="150"/>
      <c r="N712" s="150"/>
      <c r="O712" s="150"/>
      <c r="P712" s="207"/>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2" t="str">
        <f t="shared" si="38"/>
        <v/>
      </c>
    </row>
    <row r="713" spans="1:28" s="170" customFormat="1" ht="20.25">
      <c r="A713" s="155"/>
      <c r="B713" s="302"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50"/>
      <c r="L713" s="150"/>
      <c r="M713" s="150"/>
      <c r="N713" s="150"/>
      <c r="O713" s="150"/>
      <c r="P713" s="207"/>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2" t="str">
        <f t="shared" si="38"/>
        <v/>
      </c>
    </row>
    <row r="714" spans="1:28" s="170" customFormat="1" ht="20.25">
      <c r="A714" s="155"/>
      <c r="B714" s="302"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50"/>
      <c r="L714" s="150"/>
      <c r="M714" s="150"/>
      <c r="N714" s="150"/>
      <c r="O714" s="150"/>
      <c r="P714" s="207"/>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2" t="str">
        <f t="shared" si="38"/>
        <v/>
      </c>
    </row>
    <row r="715" spans="1:28" s="170" customFormat="1" ht="20.25">
      <c r="A715" s="155"/>
      <c r="B715" s="302"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50"/>
      <c r="L715" s="150"/>
      <c r="M715" s="150"/>
      <c r="N715" s="150"/>
      <c r="O715" s="150"/>
      <c r="P715" s="207"/>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2" t="str">
        <f t="shared" si="38"/>
        <v/>
      </c>
    </row>
    <row r="716" spans="1:28" s="170" customFormat="1" ht="20.25">
      <c r="A716" s="155"/>
      <c r="B716" s="302"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50"/>
      <c r="L716" s="150"/>
      <c r="M716" s="150"/>
      <c r="N716" s="150"/>
      <c r="O716" s="150"/>
      <c r="P716" s="207"/>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2" t="str">
        <f t="shared" si="38"/>
        <v/>
      </c>
    </row>
    <row r="717" spans="1:28" s="170" customFormat="1" ht="20.25">
      <c r="A717" s="155"/>
      <c r="B717" s="302"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50"/>
      <c r="L717" s="150"/>
      <c r="M717" s="150"/>
      <c r="N717" s="150"/>
      <c r="O717" s="150"/>
      <c r="P717" s="207"/>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2" t="str">
        <f t="shared" si="38"/>
        <v/>
      </c>
    </row>
    <row r="718" spans="1:28" s="170" customFormat="1" ht="20.25">
      <c r="A718" s="155"/>
      <c r="B718" s="302"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50"/>
      <c r="L718" s="150"/>
      <c r="M718" s="150"/>
      <c r="N718" s="150"/>
      <c r="O718" s="150"/>
      <c r="P718" s="207"/>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2" t="str">
        <f t="shared" si="38"/>
        <v/>
      </c>
    </row>
    <row r="719" spans="1:28" s="170" customFormat="1" ht="20.25">
      <c r="A719" s="155"/>
      <c r="B719" s="302"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50"/>
      <c r="L719" s="150"/>
      <c r="M719" s="150"/>
      <c r="N719" s="150"/>
      <c r="O719" s="150"/>
      <c r="P719" s="207"/>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2" t="str">
        <f t="shared" si="38"/>
        <v/>
      </c>
    </row>
    <row r="720" spans="1:28" s="170" customFormat="1" ht="20.25">
      <c r="A720" s="155"/>
      <c r="B720" s="302"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50"/>
      <c r="L720" s="150"/>
      <c r="M720" s="150"/>
      <c r="N720" s="150"/>
      <c r="O720" s="150"/>
      <c r="P720" s="207"/>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2" t="str">
        <f t="shared" si="38"/>
        <v/>
      </c>
    </row>
    <row r="721" spans="1:28" s="170" customFormat="1" ht="20.25">
      <c r="A721" s="155"/>
      <c r="B721" s="302"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50"/>
      <c r="L721" s="150"/>
      <c r="M721" s="150"/>
      <c r="N721" s="150"/>
      <c r="O721" s="150"/>
      <c r="P721" s="207"/>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2" t="str">
        <f t="shared" si="38"/>
        <v/>
      </c>
    </row>
    <row r="722" spans="1:28" s="170" customFormat="1" ht="20.25">
      <c r="A722" s="155"/>
      <c r="B722" s="302"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50"/>
      <c r="L722" s="150"/>
      <c r="M722" s="150"/>
      <c r="N722" s="150"/>
      <c r="O722" s="150"/>
      <c r="P722" s="207"/>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2" t="str">
        <f t="shared" si="38"/>
        <v/>
      </c>
    </row>
    <row r="723" spans="1:28" s="170" customFormat="1" ht="20.25">
      <c r="A723" s="155"/>
      <c r="B723" s="302"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50"/>
      <c r="L723" s="150"/>
      <c r="M723" s="150"/>
      <c r="N723" s="150"/>
      <c r="O723" s="150"/>
      <c r="P723" s="207"/>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2" t="str">
        <f t="shared" si="38"/>
        <v/>
      </c>
    </row>
    <row r="724" spans="1:28" s="170" customFormat="1" ht="20.25">
      <c r="A724" s="155"/>
      <c r="B724" s="302"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50"/>
      <c r="L724" s="150"/>
      <c r="M724" s="150"/>
      <c r="N724" s="150"/>
      <c r="O724" s="150"/>
      <c r="P724" s="207"/>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2" t="str">
        <f t="shared" si="38"/>
        <v/>
      </c>
    </row>
    <row r="725" spans="1:28" s="170" customFormat="1" ht="20.25">
      <c r="A725" s="155"/>
      <c r="B725" s="302"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50"/>
      <c r="L725" s="150"/>
      <c r="M725" s="150"/>
      <c r="N725" s="150"/>
      <c r="O725" s="150"/>
      <c r="P725" s="207"/>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2" t="str">
        <f t="shared" si="38"/>
        <v/>
      </c>
    </row>
    <row r="726" spans="1:28" s="170" customFormat="1" ht="20.25">
      <c r="A726" s="155"/>
      <c r="B726" s="302"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50"/>
      <c r="L726" s="150"/>
      <c r="M726" s="150"/>
      <c r="N726" s="150"/>
      <c r="O726" s="150"/>
      <c r="P726" s="207"/>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2" t="str">
        <f t="shared" si="38"/>
        <v/>
      </c>
    </row>
    <row r="727" spans="1:28" s="170" customFormat="1" ht="20.25">
      <c r="A727" s="155"/>
      <c r="B727" s="302"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50"/>
      <c r="L727" s="150"/>
      <c r="M727" s="150"/>
      <c r="N727" s="150"/>
      <c r="O727" s="150"/>
      <c r="P727" s="207"/>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2" t="str">
        <f t="shared" si="38"/>
        <v/>
      </c>
    </row>
    <row r="728" spans="1:28" s="170" customFormat="1" ht="20.25">
      <c r="A728" s="155"/>
      <c r="B728" s="302"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50"/>
      <c r="L728" s="150"/>
      <c r="M728" s="150"/>
      <c r="N728" s="150"/>
      <c r="O728" s="150"/>
      <c r="P728" s="207"/>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2" t="str">
        <f t="shared" si="38"/>
        <v/>
      </c>
    </row>
    <row r="729" spans="1:28" s="170" customFormat="1" ht="20.25">
      <c r="A729" s="155"/>
      <c r="B729" s="302"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50"/>
      <c r="L729" s="150"/>
      <c r="M729" s="150"/>
      <c r="N729" s="150"/>
      <c r="O729" s="150"/>
      <c r="P729" s="207"/>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2" t="str">
        <f t="shared" si="38"/>
        <v/>
      </c>
    </row>
    <row r="730" spans="1:28" s="170" customFormat="1" ht="20.25">
      <c r="A730" s="155"/>
      <c r="B730" s="302"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50"/>
      <c r="L730" s="150"/>
      <c r="M730" s="150"/>
      <c r="N730" s="150"/>
      <c r="O730" s="150"/>
      <c r="P730" s="207"/>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2" t="str">
        <f t="shared" si="38"/>
        <v/>
      </c>
    </row>
    <row r="731" spans="1:28" s="170" customFormat="1" ht="20.25">
      <c r="A731" s="155"/>
      <c r="B731" s="302"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50"/>
      <c r="L731" s="150"/>
      <c r="M731" s="150"/>
      <c r="N731" s="150"/>
      <c r="O731" s="150"/>
      <c r="P731" s="207"/>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2" t="str">
        <f t="shared" si="38"/>
        <v/>
      </c>
    </row>
    <row r="732" spans="1:28" s="170" customFormat="1" ht="20.25">
      <c r="A732" s="155"/>
      <c r="B732" s="302"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50"/>
      <c r="L732" s="150"/>
      <c r="M732" s="150"/>
      <c r="N732" s="150"/>
      <c r="O732" s="150"/>
      <c r="P732" s="207"/>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2" t="str">
        <f t="shared" si="38"/>
        <v/>
      </c>
    </row>
    <row r="733" spans="1:28" s="170" customFormat="1" ht="20.25">
      <c r="A733" s="155"/>
      <c r="B733" s="302"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50"/>
      <c r="L733" s="150"/>
      <c r="M733" s="150"/>
      <c r="N733" s="150"/>
      <c r="O733" s="150"/>
      <c r="P733" s="207"/>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2" t="str">
        <f t="shared" si="38"/>
        <v/>
      </c>
    </row>
    <row r="734" spans="1:28" s="170" customFormat="1" ht="20.25">
      <c r="A734" s="155"/>
      <c r="B734" s="302"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50"/>
      <c r="L734" s="150"/>
      <c r="M734" s="150"/>
      <c r="N734" s="150"/>
      <c r="O734" s="150"/>
      <c r="P734" s="207"/>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2" t="str">
        <f t="shared" si="38"/>
        <v/>
      </c>
    </row>
    <row r="735" spans="1:28" s="170" customFormat="1" ht="20.25">
      <c r="A735" s="155"/>
      <c r="B735" s="302"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50"/>
      <c r="L735" s="150"/>
      <c r="M735" s="150"/>
      <c r="N735" s="150"/>
      <c r="O735" s="150"/>
      <c r="P735" s="207"/>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2" t="str">
        <f t="shared" si="38"/>
        <v/>
      </c>
    </row>
    <row r="736" spans="1:28" s="170" customFormat="1" ht="20.25">
      <c r="A736" s="155"/>
      <c r="B736" s="302"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50"/>
      <c r="L736" s="150"/>
      <c r="M736" s="150"/>
      <c r="N736" s="150"/>
      <c r="O736" s="150"/>
      <c r="P736" s="207"/>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2" t="str">
        <f t="shared" si="38"/>
        <v/>
      </c>
    </row>
    <row r="737" spans="1:28" s="170" customFormat="1" ht="20.25">
      <c r="A737" s="155"/>
      <c r="B737" s="302"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50"/>
      <c r="L737" s="150"/>
      <c r="M737" s="150"/>
      <c r="N737" s="150"/>
      <c r="O737" s="150"/>
      <c r="P737" s="207"/>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2" t="str">
        <f t="shared" si="38"/>
        <v/>
      </c>
    </row>
    <row r="738" spans="1:28" s="170" customFormat="1" ht="20.25">
      <c r="A738" s="155"/>
      <c r="B738" s="302"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50"/>
      <c r="L738" s="150"/>
      <c r="M738" s="150"/>
      <c r="N738" s="150"/>
      <c r="O738" s="150"/>
      <c r="P738" s="207"/>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2" t="str">
        <f t="shared" si="38"/>
        <v/>
      </c>
    </row>
    <row r="739" spans="1:28" s="170" customFormat="1" ht="20.25">
      <c r="A739" s="155"/>
      <c r="B739" s="302"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50"/>
      <c r="L739" s="150"/>
      <c r="M739" s="150"/>
      <c r="N739" s="150"/>
      <c r="O739" s="150"/>
      <c r="P739" s="207"/>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2" t="str">
        <f t="shared" si="38"/>
        <v/>
      </c>
    </row>
    <row r="740" spans="1:28" s="170" customFormat="1" ht="20.25">
      <c r="A740" s="155"/>
      <c r="B740" s="302"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50"/>
      <c r="L740" s="150"/>
      <c r="M740" s="150"/>
      <c r="N740" s="150"/>
      <c r="O740" s="150"/>
      <c r="P740" s="207"/>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2" t="str">
        <f t="shared" si="38"/>
        <v/>
      </c>
    </row>
    <row r="741" spans="1:28" s="170" customFormat="1" ht="20.25">
      <c r="A741" s="155"/>
      <c r="B741" s="302"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50"/>
      <c r="L741" s="150"/>
      <c r="M741" s="150"/>
      <c r="N741" s="150"/>
      <c r="O741" s="150"/>
      <c r="P741" s="207"/>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2" t="str">
        <f t="shared" si="38"/>
        <v/>
      </c>
    </row>
    <row r="742" spans="1:28" s="170" customFormat="1" ht="20.25">
      <c r="A742" s="155"/>
      <c r="B742" s="302"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50"/>
      <c r="L742" s="150"/>
      <c r="M742" s="150"/>
      <c r="N742" s="150"/>
      <c r="O742" s="150"/>
      <c r="P742" s="207"/>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2" t="str">
        <f t="shared" si="38"/>
        <v/>
      </c>
    </row>
    <row r="743" spans="1:28" s="170" customFormat="1" ht="20.25">
      <c r="A743" s="155"/>
      <c r="B743" s="302"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50"/>
      <c r="L743" s="150"/>
      <c r="M743" s="150"/>
      <c r="N743" s="150"/>
      <c r="O743" s="150"/>
      <c r="P743" s="207"/>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2" t="str">
        <f t="shared" si="38"/>
        <v/>
      </c>
    </row>
    <row r="744" spans="1:28" s="170" customFormat="1" ht="20.25">
      <c r="A744" s="155"/>
      <c r="B744" s="302"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50"/>
      <c r="L744" s="150"/>
      <c r="M744" s="150"/>
      <c r="N744" s="150"/>
      <c r="O744" s="150"/>
      <c r="P744" s="207"/>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2" t="str">
        <f t="shared" si="38"/>
        <v/>
      </c>
    </row>
    <row r="745" spans="1:28" s="170" customFormat="1" ht="20.25">
      <c r="A745" s="155"/>
      <c r="B745" s="302"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50"/>
      <c r="L745" s="150"/>
      <c r="M745" s="150"/>
      <c r="N745" s="150"/>
      <c r="O745" s="150"/>
      <c r="P745" s="207"/>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2" t="str">
        <f t="shared" si="38"/>
        <v/>
      </c>
    </row>
    <row r="746" spans="1:28" s="170" customFormat="1" ht="20.25">
      <c r="A746" s="155"/>
      <c r="B746" s="302"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50"/>
      <c r="L746" s="150"/>
      <c r="M746" s="150"/>
      <c r="N746" s="150"/>
      <c r="O746" s="150"/>
      <c r="P746" s="207"/>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2" t="str">
        <f t="shared" si="38"/>
        <v/>
      </c>
    </row>
    <row r="747" spans="1:28" s="170" customFormat="1" ht="20.25">
      <c r="A747" s="155"/>
      <c r="B747" s="302"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50"/>
      <c r="L747" s="150"/>
      <c r="M747" s="150"/>
      <c r="N747" s="150"/>
      <c r="O747" s="150"/>
      <c r="P747" s="207"/>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2" t="str">
        <f t="shared" si="38"/>
        <v/>
      </c>
    </row>
    <row r="748" spans="1:28" s="170" customFormat="1" ht="20.25">
      <c r="A748" s="155"/>
      <c r="B748" s="302"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50"/>
      <c r="L748" s="150"/>
      <c r="M748" s="150"/>
      <c r="N748" s="150"/>
      <c r="O748" s="150"/>
      <c r="P748" s="207"/>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2" t="str">
        <f t="shared" si="38"/>
        <v/>
      </c>
    </row>
    <row r="749" spans="1:28" s="170" customFormat="1" ht="20.25">
      <c r="A749" s="155"/>
      <c r="B749" s="302"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50"/>
      <c r="L749" s="150"/>
      <c r="M749" s="150"/>
      <c r="N749" s="150"/>
      <c r="O749" s="150"/>
      <c r="P749" s="207"/>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2" t="str">
        <f t="shared" si="38"/>
        <v/>
      </c>
    </row>
    <row r="750" spans="1:28" s="170" customFormat="1" ht="20.25">
      <c r="A750" s="155"/>
      <c r="B750" s="302"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50"/>
      <c r="L750" s="150"/>
      <c r="M750" s="150"/>
      <c r="N750" s="150"/>
      <c r="O750" s="150"/>
      <c r="P750" s="207"/>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2" t="str">
        <f t="shared" si="38"/>
        <v/>
      </c>
    </row>
    <row r="751" spans="1:28" s="170" customFormat="1" ht="20.25">
      <c r="A751" s="155"/>
      <c r="B751" s="302"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50"/>
      <c r="L751" s="150"/>
      <c r="M751" s="150"/>
      <c r="N751" s="150"/>
      <c r="O751" s="150"/>
      <c r="P751" s="207"/>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2" t="str">
        <f t="shared" si="38"/>
        <v/>
      </c>
    </row>
    <row r="752" spans="1:28" s="170" customFormat="1" ht="20.25">
      <c r="A752" s="155"/>
      <c r="B752" s="302"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50"/>
      <c r="L752" s="150"/>
      <c r="M752" s="150"/>
      <c r="N752" s="150"/>
      <c r="O752" s="150"/>
      <c r="P752" s="207"/>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2" t="str">
        <f t="shared" si="38"/>
        <v/>
      </c>
    </row>
    <row r="753" spans="1:28" s="170" customFormat="1" ht="20.25">
      <c r="A753" s="155"/>
      <c r="B753" s="302"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50"/>
      <c r="L753" s="150"/>
      <c r="M753" s="150"/>
      <c r="N753" s="150"/>
      <c r="O753" s="150"/>
      <c r="P753" s="207"/>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2" t="str">
        <f t="shared" si="38"/>
        <v/>
      </c>
    </row>
    <row r="754" spans="1:28" s="170" customFormat="1" ht="20.25">
      <c r="A754" s="155"/>
      <c r="B754" s="302"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50"/>
      <c r="L754" s="150"/>
      <c r="M754" s="150"/>
      <c r="N754" s="150"/>
      <c r="O754" s="150"/>
      <c r="P754" s="207"/>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2" t="str">
        <f t="shared" si="38"/>
        <v/>
      </c>
    </row>
    <row r="755" spans="1:28" s="170" customFormat="1" ht="20.25">
      <c r="A755" s="155"/>
      <c r="B755" s="302"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50"/>
      <c r="L755" s="150"/>
      <c r="M755" s="150"/>
      <c r="N755" s="150"/>
      <c r="O755" s="150"/>
      <c r="P755" s="207"/>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2" t="str">
        <f t="shared" si="38"/>
        <v/>
      </c>
    </row>
    <row r="756" spans="1:28" s="170" customFormat="1" ht="20.25">
      <c r="A756" s="155"/>
      <c r="B756" s="302"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50"/>
      <c r="L756" s="150"/>
      <c r="M756" s="150"/>
      <c r="N756" s="150"/>
      <c r="O756" s="150"/>
      <c r="P756" s="207"/>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2" t="str">
        <f t="shared" si="38"/>
        <v/>
      </c>
    </row>
    <row r="757" spans="1:28" s="170" customFormat="1" ht="20.25">
      <c r="A757" s="155"/>
      <c r="B757" s="302"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50"/>
      <c r="L757" s="150"/>
      <c r="M757" s="150"/>
      <c r="N757" s="150"/>
      <c r="O757" s="150"/>
      <c r="P757" s="207"/>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2" t="str">
        <f t="shared" si="38"/>
        <v/>
      </c>
    </row>
    <row r="758" spans="1:28" s="170" customFormat="1" ht="20.25">
      <c r="A758" s="155"/>
      <c r="B758" s="302"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50"/>
      <c r="L758" s="150"/>
      <c r="M758" s="150"/>
      <c r="N758" s="150"/>
      <c r="O758" s="150"/>
      <c r="P758" s="207"/>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2" t="str">
        <f t="shared" si="38"/>
        <v/>
      </c>
    </row>
    <row r="759" spans="1:28" s="170" customFormat="1" ht="20.25">
      <c r="A759" s="155"/>
      <c r="B759" s="302"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50"/>
      <c r="L759" s="150"/>
      <c r="M759" s="150"/>
      <c r="N759" s="150"/>
      <c r="O759" s="150"/>
      <c r="P759" s="207"/>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2" t="str">
        <f t="shared" si="38"/>
        <v/>
      </c>
    </row>
    <row r="760" spans="1:28" s="170" customFormat="1" ht="20.25">
      <c r="A760" s="155"/>
      <c r="B760" s="302"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50"/>
      <c r="L760" s="150"/>
      <c r="M760" s="150"/>
      <c r="N760" s="150"/>
      <c r="O760" s="150"/>
      <c r="P760" s="207"/>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2" t="str">
        <f t="shared" si="38"/>
        <v/>
      </c>
    </row>
    <row r="761" spans="1:28" s="170" customFormat="1" ht="20.25">
      <c r="A761" s="155"/>
      <c r="B761" s="302"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50"/>
      <c r="L761" s="150"/>
      <c r="M761" s="150"/>
      <c r="N761" s="150"/>
      <c r="O761" s="150"/>
      <c r="P761" s="207"/>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2" t="str">
        <f t="shared" si="38"/>
        <v/>
      </c>
    </row>
    <row r="762" spans="1:28" s="170" customFormat="1" ht="20.25">
      <c r="A762" s="155"/>
      <c r="B762" s="302"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50"/>
      <c r="L762" s="150"/>
      <c r="M762" s="150"/>
      <c r="N762" s="150"/>
      <c r="O762" s="150"/>
      <c r="P762" s="207"/>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ref="X762:X825" ca="1" si="39">IF(AND(C762="Smelter not listed",OR(LEN(D762)=0,LEN(E762)=0)),1,0)</f>
        <v>0</v>
      </c>
      <c r="AB762" s="312" t="str">
        <f t="shared" si="38"/>
        <v/>
      </c>
    </row>
    <row r="763" spans="1:28" s="170" customFormat="1" ht="20.25">
      <c r="A763" s="155"/>
      <c r="B763" s="302"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50"/>
      <c r="L763" s="150"/>
      <c r="M763" s="150"/>
      <c r="N763" s="150"/>
      <c r="O763" s="150"/>
      <c r="P763" s="207"/>
      <c r="Q763" s="151"/>
      <c r="R763" s="149" t="str">
        <f ca="1">IF(ISERROR($V763),"",OFFSET('Smelter Look-up'!$C$4,$V763-4,0)&amp;"")</f>
        <v/>
      </c>
      <c r="S763" s="155" t="str">
        <f t="shared" ref="S763:S826" ca="1" si="40">IF(B763="","",IF(ISERROR(MATCH($E763,CL,0)),"Unknown",INDIRECT("'C'!$A$"&amp;MATCH($E763,CL,0)+1)))</f>
        <v/>
      </c>
      <c r="T763" s="155" t="str">
        <f ca="1">IF(B763="","",IF(ISERROR(MATCH($J763,SorP!$B$1:$B$6226,0)),"",INDIRECT("'SorP'!$A$"&amp;MATCH($S763&amp;$J763,SorP!C:C,0))))</f>
        <v/>
      </c>
      <c r="U763" s="168"/>
      <c r="V763" s="169" t="e">
        <f>IF(C763="",NA(),MATCH($B763&amp;$C763,'Smelter Look-up'!$J:$J,0))</f>
        <v>#N/A</v>
      </c>
      <c r="X763" s="170">
        <f t="shared" ca="1" si="39"/>
        <v>0</v>
      </c>
      <c r="AB763" s="312" t="str">
        <f t="shared" si="38"/>
        <v/>
      </c>
    </row>
    <row r="764" spans="1:28" s="170" customFormat="1" ht="20.25">
      <c r="A764" s="155"/>
      <c r="B764" s="302"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50"/>
      <c r="L764" s="150"/>
      <c r="M764" s="150"/>
      <c r="N764" s="150"/>
      <c r="O764" s="150"/>
      <c r="P764" s="207"/>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2" t="str">
        <f t="shared" si="38"/>
        <v/>
      </c>
    </row>
    <row r="765" spans="1:28" s="170" customFormat="1" ht="20.25">
      <c r="A765" s="155"/>
      <c r="B765" s="302"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50"/>
      <c r="L765" s="150"/>
      <c r="M765" s="150"/>
      <c r="N765" s="150"/>
      <c r="O765" s="150"/>
      <c r="P765" s="207"/>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2" t="str">
        <f t="shared" si="38"/>
        <v/>
      </c>
    </row>
    <row r="766" spans="1:28" s="170" customFormat="1" ht="20.25">
      <c r="A766" s="155"/>
      <c r="B766" s="302"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50"/>
      <c r="L766" s="150"/>
      <c r="M766" s="150"/>
      <c r="N766" s="150"/>
      <c r="O766" s="150"/>
      <c r="P766" s="207"/>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2" t="str">
        <f t="shared" si="38"/>
        <v/>
      </c>
    </row>
    <row r="767" spans="1:28" s="170" customFormat="1" ht="20.25">
      <c r="A767" s="155"/>
      <c r="B767" s="302"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50"/>
      <c r="L767" s="150"/>
      <c r="M767" s="150"/>
      <c r="N767" s="150"/>
      <c r="O767" s="150"/>
      <c r="P767" s="207"/>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2" t="str">
        <f t="shared" si="38"/>
        <v/>
      </c>
    </row>
    <row r="768" spans="1:28" s="170" customFormat="1" ht="20.25">
      <c r="A768" s="155"/>
      <c r="B768" s="302"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50"/>
      <c r="L768" s="150"/>
      <c r="M768" s="150"/>
      <c r="N768" s="150"/>
      <c r="O768" s="150"/>
      <c r="P768" s="207"/>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2" t="str">
        <f t="shared" si="38"/>
        <v/>
      </c>
    </row>
    <row r="769" spans="1:28" s="170" customFormat="1" ht="20.25">
      <c r="A769" s="155"/>
      <c r="B769" s="302"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50"/>
      <c r="L769" s="150"/>
      <c r="M769" s="150"/>
      <c r="N769" s="150"/>
      <c r="O769" s="150"/>
      <c r="P769" s="207"/>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2" t="str">
        <f t="shared" ref="AB769:AB832" si="41">IF(C769="","",B769)</f>
        <v/>
      </c>
    </row>
    <row r="770" spans="1:28" s="170" customFormat="1" ht="20.25">
      <c r="A770" s="155"/>
      <c r="B770" s="302"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50"/>
      <c r="L770" s="150"/>
      <c r="M770" s="150"/>
      <c r="N770" s="150"/>
      <c r="O770" s="150"/>
      <c r="P770" s="207"/>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2" t="str">
        <f t="shared" si="41"/>
        <v/>
      </c>
    </row>
    <row r="771" spans="1:28" s="170" customFormat="1" ht="20.25">
      <c r="A771" s="155"/>
      <c r="B771" s="302"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50"/>
      <c r="L771" s="150"/>
      <c r="M771" s="150"/>
      <c r="N771" s="150"/>
      <c r="O771" s="150"/>
      <c r="P771" s="207"/>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2" t="str">
        <f t="shared" si="41"/>
        <v/>
      </c>
    </row>
    <row r="772" spans="1:28" s="170" customFormat="1" ht="20.25">
      <c r="A772" s="155"/>
      <c r="B772" s="302"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50"/>
      <c r="L772" s="150"/>
      <c r="M772" s="150"/>
      <c r="N772" s="150"/>
      <c r="O772" s="150"/>
      <c r="P772" s="207"/>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2" t="str">
        <f t="shared" si="41"/>
        <v/>
      </c>
    </row>
    <row r="773" spans="1:28" s="170" customFormat="1" ht="20.25">
      <c r="A773" s="155"/>
      <c r="B773" s="302"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50"/>
      <c r="L773" s="150"/>
      <c r="M773" s="150"/>
      <c r="N773" s="150"/>
      <c r="O773" s="150"/>
      <c r="P773" s="207"/>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2" t="str">
        <f t="shared" si="41"/>
        <v/>
      </c>
    </row>
    <row r="774" spans="1:28" s="170" customFormat="1" ht="20.25">
      <c r="A774" s="155"/>
      <c r="B774" s="302"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50"/>
      <c r="L774" s="150"/>
      <c r="M774" s="150"/>
      <c r="N774" s="150"/>
      <c r="O774" s="150"/>
      <c r="P774" s="207"/>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2" t="str">
        <f t="shared" si="41"/>
        <v/>
      </c>
    </row>
    <row r="775" spans="1:28" s="170" customFormat="1" ht="20.25">
      <c r="A775" s="155"/>
      <c r="B775" s="302"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50"/>
      <c r="L775" s="150"/>
      <c r="M775" s="150"/>
      <c r="N775" s="150"/>
      <c r="O775" s="150"/>
      <c r="P775" s="207"/>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2" t="str">
        <f t="shared" si="41"/>
        <v/>
      </c>
    </row>
    <row r="776" spans="1:28" s="170" customFormat="1" ht="20.25">
      <c r="A776" s="155"/>
      <c r="B776" s="302"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50"/>
      <c r="L776" s="150"/>
      <c r="M776" s="150"/>
      <c r="N776" s="150"/>
      <c r="O776" s="150"/>
      <c r="P776" s="207"/>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2" t="str">
        <f t="shared" si="41"/>
        <v/>
      </c>
    </row>
    <row r="777" spans="1:28" s="170" customFormat="1" ht="20.25">
      <c r="A777" s="155"/>
      <c r="B777" s="302"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50"/>
      <c r="L777" s="150"/>
      <c r="M777" s="150"/>
      <c r="N777" s="150"/>
      <c r="O777" s="150"/>
      <c r="P777" s="207"/>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2" t="str">
        <f t="shared" si="41"/>
        <v/>
      </c>
    </row>
    <row r="778" spans="1:28" s="170" customFormat="1" ht="20.25">
      <c r="A778" s="155"/>
      <c r="B778" s="302"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50"/>
      <c r="L778" s="150"/>
      <c r="M778" s="150"/>
      <c r="N778" s="150"/>
      <c r="O778" s="150"/>
      <c r="P778" s="207"/>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2" t="str">
        <f t="shared" si="41"/>
        <v/>
      </c>
    </row>
    <row r="779" spans="1:28" s="170" customFormat="1" ht="20.25">
      <c r="A779" s="155"/>
      <c r="B779" s="302"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50"/>
      <c r="L779" s="150"/>
      <c r="M779" s="150"/>
      <c r="N779" s="150"/>
      <c r="O779" s="150"/>
      <c r="P779" s="207"/>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2" t="str">
        <f t="shared" si="41"/>
        <v/>
      </c>
    </row>
    <row r="780" spans="1:28" s="170" customFormat="1" ht="20.25">
      <c r="A780" s="155"/>
      <c r="B780" s="302"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50"/>
      <c r="L780" s="150"/>
      <c r="M780" s="150"/>
      <c r="N780" s="150"/>
      <c r="O780" s="150"/>
      <c r="P780" s="207"/>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2" t="str">
        <f t="shared" si="41"/>
        <v/>
      </c>
    </row>
    <row r="781" spans="1:28" s="170" customFormat="1" ht="20.25">
      <c r="A781" s="155"/>
      <c r="B781" s="302"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50"/>
      <c r="L781" s="150"/>
      <c r="M781" s="150"/>
      <c r="N781" s="150"/>
      <c r="O781" s="150"/>
      <c r="P781" s="207"/>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2" t="str">
        <f t="shared" si="41"/>
        <v/>
      </c>
    </row>
    <row r="782" spans="1:28" s="170" customFormat="1" ht="20.25">
      <c r="A782" s="155"/>
      <c r="B782" s="302"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50"/>
      <c r="L782" s="150"/>
      <c r="M782" s="150"/>
      <c r="N782" s="150"/>
      <c r="O782" s="150"/>
      <c r="P782" s="207"/>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2" t="str">
        <f t="shared" si="41"/>
        <v/>
      </c>
    </row>
    <row r="783" spans="1:28" s="170" customFormat="1" ht="20.25">
      <c r="A783" s="155"/>
      <c r="B783" s="302"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50"/>
      <c r="L783" s="150"/>
      <c r="M783" s="150"/>
      <c r="N783" s="150"/>
      <c r="O783" s="150"/>
      <c r="P783" s="207"/>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2" t="str">
        <f t="shared" si="41"/>
        <v/>
      </c>
    </row>
    <row r="784" spans="1:28" s="170" customFormat="1" ht="20.25">
      <c r="A784" s="155"/>
      <c r="B784" s="302"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50"/>
      <c r="L784" s="150"/>
      <c r="M784" s="150"/>
      <c r="N784" s="150"/>
      <c r="O784" s="150"/>
      <c r="P784" s="207"/>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2" t="str">
        <f t="shared" si="41"/>
        <v/>
      </c>
    </row>
    <row r="785" spans="1:28" s="170" customFormat="1" ht="20.25">
      <c r="A785" s="155"/>
      <c r="B785" s="302"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50"/>
      <c r="L785" s="150"/>
      <c r="M785" s="150"/>
      <c r="N785" s="150"/>
      <c r="O785" s="150"/>
      <c r="P785" s="207"/>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2" t="str">
        <f t="shared" si="41"/>
        <v/>
      </c>
    </row>
    <row r="786" spans="1:28" s="170" customFormat="1" ht="20.25">
      <c r="A786" s="155"/>
      <c r="B786" s="302"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50"/>
      <c r="L786" s="150"/>
      <c r="M786" s="150"/>
      <c r="N786" s="150"/>
      <c r="O786" s="150"/>
      <c r="P786" s="207"/>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2" t="str">
        <f t="shared" si="41"/>
        <v/>
      </c>
    </row>
    <row r="787" spans="1:28" s="170" customFormat="1" ht="20.25">
      <c r="A787" s="155"/>
      <c r="B787" s="302"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50"/>
      <c r="L787" s="150"/>
      <c r="M787" s="150"/>
      <c r="N787" s="150"/>
      <c r="O787" s="150"/>
      <c r="P787" s="207"/>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2" t="str">
        <f t="shared" si="41"/>
        <v/>
      </c>
    </row>
    <row r="788" spans="1:28" s="170" customFormat="1" ht="20.25">
      <c r="A788" s="155"/>
      <c r="B788" s="302"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50"/>
      <c r="L788" s="150"/>
      <c r="M788" s="150"/>
      <c r="N788" s="150"/>
      <c r="O788" s="150"/>
      <c r="P788" s="207"/>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2" t="str">
        <f t="shared" si="41"/>
        <v/>
      </c>
    </row>
    <row r="789" spans="1:28" s="170" customFormat="1" ht="20.25">
      <c r="A789" s="155"/>
      <c r="B789" s="302"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50"/>
      <c r="L789" s="150"/>
      <c r="M789" s="150"/>
      <c r="N789" s="150"/>
      <c r="O789" s="150"/>
      <c r="P789" s="207"/>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2" t="str">
        <f t="shared" si="41"/>
        <v/>
      </c>
    </row>
    <row r="790" spans="1:28" s="170" customFormat="1" ht="20.25">
      <c r="A790" s="155"/>
      <c r="B790" s="302"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50"/>
      <c r="L790" s="150"/>
      <c r="M790" s="150"/>
      <c r="N790" s="150"/>
      <c r="O790" s="150"/>
      <c r="P790" s="207"/>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2" t="str">
        <f t="shared" si="41"/>
        <v/>
      </c>
    </row>
    <row r="791" spans="1:28" s="170" customFormat="1" ht="20.25">
      <c r="A791" s="155"/>
      <c r="B791" s="302"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50"/>
      <c r="L791" s="150"/>
      <c r="M791" s="150"/>
      <c r="N791" s="150"/>
      <c r="O791" s="150"/>
      <c r="P791" s="207"/>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2" t="str">
        <f t="shared" si="41"/>
        <v/>
      </c>
    </row>
    <row r="792" spans="1:28" s="170" customFormat="1" ht="20.25">
      <c r="A792" s="155"/>
      <c r="B792" s="302"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50"/>
      <c r="L792" s="150"/>
      <c r="M792" s="150"/>
      <c r="N792" s="150"/>
      <c r="O792" s="150"/>
      <c r="P792" s="207"/>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2" t="str">
        <f t="shared" si="41"/>
        <v/>
      </c>
    </row>
    <row r="793" spans="1:28" s="170" customFormat="1" ht="20.25">
      <c r="A793" s="155"/>
      <c r="B793" s="302"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50"/>
      <c r="L793" s="150"/>
      <c r="M793" s="150"/>
      <c r="N793" s="150"/>
      <c r="O793" s="150"/>
      <c r="P793" s="207"/>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2" t="str">
        <f t="shared" si="41"/>
        <v/>
      </c>
    </row>
    <row r="794" spans="1:28" s="170" customFormat="1" ht="20.25">
      <c r="A794" s="155"/>
      <c r="B794" s="302"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50"/>
      <c r="L794" s="150"/>
      <c r="M794" s="150"/>
      <c r="N794" s="150"/>
      <c r="O794" s="150"/>
      <c r="P794" s="207"/>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2" t="str">
        <f t="shared" si="41"/>
        <v/>
      </c>
    </row>
    <row r="795" spans="1:28" s="170" customFormat="1" ht="20.25">
      <c r="A795" s="155"/>
      <c r="B795" s="302"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50"/>
      <c r="L795" s="150"/>
      <c r="M795" s="150"/>
      <c r="N795" s="150"/>
      <c r="O795" s="150"/>
      <c r="P795" s="207"/>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2" t="str">
        <f t="shared" si="41"/>
        <v/>
      </c>
    </row>
    <row r="796" spans="1:28" s="170" customFormat="1" ht="20.25">
      <c r="A796" s="155"/>
      <c r="B796" s="302"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50"/>
      <c r="L796" s="150"/>
      <c r="M796" s="150"/>
      <c r="N796" s="150"/>
      <c r="O796" s="150"/>
      <c r="P796" s="207"/>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2" t="str">
        <f t="shared" si="41"/>
        <v/>
      </c>
    </row>
    <row r="797" spans="1:28" s="170" customFormat="1" ht="20.25">
      <c r="A797" s="155"/>
      <c r="B797" s="302"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50"/>
      <c r="L797" s="150"/>
      <c r="M797" s="150"/>
      <c r="N797" s="150"/>
      <c r="O797" s="150"/>
      <c r="P797" s="207"/>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2" t="str">
        <f t="shared" si="41"/>
        <v/>
      </c>
    </row>
    <row r="798" spans="1:28" s="170" customFormat="1" ht="20.25">
      <c r="A798" s="155"/>
      <c r="B798" s="302"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50"/>
      <c r="L798" s="150"/>
      <c r="M798" s="150"/>
      <c r="N798" s="150"/>
      <c r="O798" s="150"/>
      <c r="P798" s="207"/>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2" t="str">
        <f t="shared" si="41"/>
        <v/>
      </c>
    </row>
    <row r="799" spans="1:28" s="170" customFormat="1" ht="20.25">
      <c r="A799" s="155"/>
      <c r="B799" s="302"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50"/>
      <c r="L799" s="150"/>
      <c r="M799" s="150"/>
      <c r="N799" s="150"/>
      <c r="O799" s="150"/>
      <c r="P799" s="207"/>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2" t="str">
        <f t="shared" si="41"/>
        <v/>
      </c>
    </row>
    <row r="800" spans="1:28" s="170" customFormat="1" ht="20.25">
      <c r="A800" s="155"/>
      <c r="B800" s="302"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50"/>
      <c r="L800" s="150"/>
      <c r="M800" s="150"/>
      <c r="N800" s="150"/>
      <c r="O800" s="150"/>
      <c r="P800" s="207"/>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2" t="str">
        <f t="shared" si="41"/>
        <v/>
      </c>
    </row>
    <row r="801" spans="1:28" s="170" customFormat="1" ht="20.25">
      <c r="A801" s="155"/>
      <c r="B801" s="302"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50"/>
      <c r="L801" s="150"/>
      <c r="M801" s="150"/>
      <c r="N801" s="150"/>
      <c r="O801" s="150"/>
      <c r="P801" s="207"/>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2" t="str">
        <f t="shared" si="41"/>
        <v/>
      </c>
    </row>
    <row r="802" spans="1:28" s="170" customFormat="1" ht="20.25">
      <c r="A802" s="155"/>
      <c r="B802" s="302"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50"/>
      <c r="L802" s="150"/>
      <c r="M802" s="150"/>
      <c r="N802" s="150"/>
      <c r="O802" s="150"/>
      <c r="P802" s="207"/>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2" t="str">
        <f t="shared" si="41"/>
        <v/>
      </c>
    </row>
    <row r="803" spans="1:28" s="170" customFormat="1" ht="20.25">
      <c r="A803" s="155"/>
      <c r="B803" s="302"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50"/>
      <c r="L803" s="150"/>
      <c r="M803" s="150"/>
      <c r="N803" s="150"/>
      <c r="O803" s="150"/>
      <c r="P803" s="207"/>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2" t="str">
        <f t="shared" si="41"/>
        <v/>
      </c>
    </row>
    <row r="804" spans="1:28" s="170" customFormat="1" ht="20.25">
      <c r="A804" s="155"/>
      <c r="B804" s="302"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50"/>
      <c r="L804" s="150"/>
      <c r="M804" s="150"/>
      <c r="N804" s="150"/>
      <c r="O804" s="150"/>
      <c r="P804" s="207"/>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2" t="str">
        <f t="shared" si="41"/>
        <v/>
      </c>
    </row>
    <row r="805" spans="1:28" s="170" customFormat="1" ht="20.25">
      <c r="A805" s="155"/>
      <c r="B805" s="302"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50"/>
      <c r="L805" s="150"/>
      <c r="M805" s="150"/>
      <c r="N805" s="150"/>
      <c r="O805" s="150"/>
      <c r="P805" s="207"/>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2" t="str">
        <f t="shared" si="41"/>
        <v/>
      </c>
    </row>
    <row r="806" spans="1:28" s="170" customFormat="1" ht="20.25">
      <c r="A806" s="155"/>
      <c r="B806" s="302"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50"/>
      <c r="L806" s="150"/>
      <c r="M806" s="150"/>
      <c r="N806" s="150"/>
      <c r="O806" s="150"/>
      <c r="P806" s="207"/>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2" t="str">
        <f t="shared" si="41"/>
        <v/>
      </c>
    </row>
    <row r="807" spans="1:28" s="170" customFormat="1" ht="20.25">
      <c r="A807" s="155"/>
      <c r="B807" s="302"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50"/>
      <c r="L807" s="150"/>
      <c r="M807" s="150"/>
      <c r="N807" s="150"/>
      <c r="O807" s="150"/>
      <c r="P807" s="207"/>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2" t="str">
        <f t="shared" si="41"/>
        <v/>
      </c>
    </row>
    <row r="808" spans="1:28" s="170" customFormat="1" ht="20.25">
      <c r="A808" s="155"/>
      <c r="B808" s="302"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50"/>
      <c r="L808" s="150"/>
      <c r="M808" s="150"/>
      <c r="N808" s="150"/>
      <c r="O808" s="150"/>
      <c r="P808" s="207"/>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2" t="str">
        <f t="shared" si="41"/>
        <v/>
      </c>
    </row>
    <row r="809" spans="1:28" s="170" customFormat="1" ht="20.25">
      <c r="A809" s="155"/>
      <c r="B809" s="302"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50"/>
      <c r="L809" s="150"/>
      <c r="M809" s="150"/>
      <c r="N809" s="150"/>
      <c r="O809" s="150"/>
      <c r="P809" s="207"/>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2" t="str">
        <f t="shared" si="41"/>
        <v/>
      </c>
    </row>
    <row r="810" spans="1:28" s="170" customFormat="1" ht="20.25">
      <c r="A810" s="155"/>
      <c r="B810" s="302"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50"/>
      <c r="L810" s="150"/>
      <c r="M810" s="150"/>
      <c r="N810" s="150"/>
      <c r="O810" s="150"/>
      <c r="P810" s="207"/>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2" t="str">
        <f t="shared" si="41"/>
        <v/>
      </c>
    </row>
    <row r="811" spans="1:28" s="170" customFormat="1" ht="20.25">
      <c r="A811" s="155"/>
      <c r="B811" s="302"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50"/>
      <c r="L811" s="150"/>
      <c r="M811" s="150"/>
      <c r="N811" s="150"/>
      <c r="O811" s="150"/>
      <c r="P811" s="207"/>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2" t="str">
        <f t="shared" si="41"/>
        <v/>
      </c>
    </row>
    <row r="812" spans="1:28" s="170" customFormat="1" ht="20.25">
      <c r="A812" s="155"/>
      <c r="B812" s="302"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50"/>
      <c r="L812" s="150"/>
      <c r="M812" s="150"/>
      <c r="N812" s="150"/>
      <c r="O812" s="150"/>
      <c r="P812" s="207"/>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2" t="str">
        <f t="shared" si="41"/>
        <v/>
      </c>
    </row>
    <row r="813" spans="1:28" s="170" customFormat="1" ht="20.25">
      <c r="A813" s="155"/>
      <c r="B813" s="302"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50"/>
      <c r="L813" s="150"/>
      <c r="M813" s="150"/>
      <c r="N813" s="150"/>
      <c r="O813" s="150"/>
      <c r="P813" s="207"/>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2" t="str">
        <f t="shared" si="41"/>
        <v/>
      </c>
    </row>
    <row r="814" spans="1:28" s="170" customFormat="1" ht="20.25">
      <c r="A814" s="155"/>
      <c r="B814" s="302"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50"/>
      <c r="L814" s="150"/>
      <c r="M814" s="150"/>
      <c r="N814" s="150"/>
      <c r="O814" s="150"/>
      <c r="P814" s="207"/>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2" t="str">
        <f t="shared" si="41"/>
        <v/>
      </c>
    </row>
    <row r="815" spans="1:28" s="170" customFormat="1" ht="20.25">
      <c r="A815" s="155"/>
      <c r="B815" s="302"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50"/>
      <c r="L815" s="150"/>
      <c r="M815" s="150"/>
      <c r="N815" s="150"/>
      <c r="O815" s="150"/>
      <c r="P815" s="207"/>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2" t="str">
        <f t="shared" si="41"/>
        <v/>
      </c>
    </row>
    <row r="816" spans="1:28" s="170" customFormat="1" ht="20.25">
      <c r="A816" s="155"/>
      <c r="B816" s="302"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50"/>
      <c r="L816" s="150"/>
      <c r="M816" s="150"/>
      <c r="N816" s="150"/>
      <c r="O816" s="150"/>
      <c r="P816" s="207"/>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2" t="str">
        <f t="shared" si="41"/>
        <v/>
      </c>
    </row>
    <row r="817" spans="1:28" s="170" customFormat="1" ht="20.25">
      <c r="A817" s="155"/>
      <c r="B817" s="302"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50"/>
      <c r="L817" s="150"/>
      <c r="M817" s="150"/>
      <c r="N817" s="150"/>
      <c r="O817" s="150"/>
      <c r="P817" s="207"/>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2" t="str">
        <f t="shared" si="41"/>
        <v/>
      </c>
    </row>
    <row r="818" spans="1:28" s="170" customFormat="1" ht="20.25">
      <c r="A818" s="155"/>
      <c r="B818" s="302"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50"/>
      <c r="L818" s="150"/>
      <c r="M818" s="150"/>
      <c r="N818" s="150"/>
      <c r="O818" s="150"/>
      <c r="P818" s="207"/>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2" t="str">
        <f t="shared" si="41"/>
        <v/>
      </c>
    </row>
    <row r="819" spans="1:28" s="170" customFormat="1" ht="20.25">
      <c r="A819" s="155"/>
      <c r="B819" s="302"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50"/>
      <c r="L819" s="150"/>
      <c r="M819" s="150"/>
      <c r="N819" s="150"/>
      <c r="O819" s="150"/>
      <c r="P819" s="207"/>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2" t="str">
        <f t="shared" si="41"/>
        <v/>
      </c>
    </row>
    <row r="820" spans="1:28" s="170" customFormat="1" ht="20.25">
      <c r="A820" s="155"/>
      <c r="B820" s="302"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50"/>
      <c r="L820" s="150"/>
      <c r="M820" s="150"/>
      <c r="N820" s="150"/>
      <c r="O820" s="150"/>
      <c r="P820" s="207"/>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2" t="str">
        <f t="shared" si="41"/>
        <v/>
      </c>
    </row>
    <row r="821" spans="1:28" s="170" customFormat="1" ht="20.25">
      <c r="A821" s="155"/>
      <c r="B821" s="302"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50"/>
      <c r="L821" s="150"/>
      <c r="M821" s="150"/>
      <c r="N821" s="150"/>
      <c r="O821" s="150"/>
      <c r="P821" s="207"/>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2" t="str">
        <f t="shared" si="41"/>
        <v/>
      </c>
    </row>
    <row r="822" spans="1:28" s="170" customFormat="1" ht="20.25">
      <c r="A822" s="155"/>
      <c r="B822" s="302"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50"/>
      <c r="L822" s="150"/>
      <c r="M822" s="150"/>
      <c r="N822" s="150"/>
      <c r="O822" s="150"/>
      <c r="P822" s="207"/>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2" t="str">
        <f t="shared" si="41"/>
        <v/>
      </c>
    </row>
    <row r="823" spans="1:28" s="170" customFormat="1" ht="20.25">
      <c r="A823" s="155"/>
      <c r="B823" s="302"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50"/>
      <c r="L823" s="150"/>
      <c r="M823" s="150"/>
      <c r="N823" s="150"/>
      <c r="O823" s="150"/>
      <c r="P823" s="207"/>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2" t="str">
        <f t="shared" si="41"/>
        <v/>
      </c>
    </row>
    <row r="824" spans="1:28" s="170" customFormat="1" ht="20.25">
      <c r="A824" s="155"/>
      <c r="B824" s="302"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50"/>
      <c r="L824" s="150"/>
      <c r="M824" s="150"/>
      <c r="N824" s="150"/>
      <c r="O824" s="150"/>
      <c r="P824" s="207"/>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2" t="str">
        <f t="shared" si="41"/>
        <v/>
      </c>
    </row>
    <row r="825" spans="1:28" s="170" customFormat="1" ht="20.25">
      <c r="A825" s="155"/>
      <c r="B825" s="302"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50"/>
      <c r="L825" s="150"/>
      <c r="M825" s="150"/>
      <c r="N825" s="150"/>
      <c r="O825" s="150"/>
      <c r="P825" s="207"/>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2" t="str">
        <f t="shared" si="41"/>
        <v/>
      </c>
    </row>
    <row r="826" spans="1:28" s="170" customFormat="1" ht="20.25">
      <c r="A826" s="155"/>
      <c r="B826" s="302"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50"/>
      <c r="L826" s="150"/>
      <c r="M826" s="150"/>
      <c r="N826" s="150"/>
      <c r="O826" s="150"/>
      <c r="P826" s="207"/>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ref="X826:X889" ca="1" si="42">IF(AND(C826="Smelter not listed",OR(LEN(D826)=0,LEN(E826)=0)),1,0)</f>
        <v>0</v>
      </c>
      <c r="AB826" s="312" t="str">
        <f t="shared" si="41"/>
        <v/>
      </c>
    </row>
    <row r="827" spans="1:28" s="170" customFormat="1" ht="20.25">
      <c r="A827" s="155"/>
      <c r="B827" s="302"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50"/>
      <c r="L827" s="150"/>
      <c r="M827" s="150"/>
      <c r="N827" s="150"/>
      <c r="O827" s="150"/>
      <c r="P827" s="207"/>
      <c r="Q827" s="151"/>
      <c r="R827" s="149" t="str">
        <f ca="1">IF(ISERROR($V827),"",OFFSET('Smelter Look-up'!$C$4,$V827-4,0)&amp;"")</f>
        <v/>
      </c>
      <c r="S827" s="155" t="str">
        <f t="shared" ref="S827:S890" ca="1" si="43">IF(B827="","",IF(ISERROR(MATCH($E827,CL,0)),"Unknown",INDIRECT("'C'!$A$"&amp;MATCH($E827,CL,0)+1)))</f>
        <v/>
      </c>
      <c r="T827" s="155" t="str">
        <f ca="1">IF(B827="","",IF(ISERROR(MATCH($J827,SorP!$B$1:$B$6226,0)),"",INDIRECT("'SorP'!$A$"&amp;MATCH($S827&amp;$J827,SorP!C:C,0))))</f>
        <v/>
      </c>
      <c r="U827" s="168"/>
      <c r="V827" s="169" t="e">
        <f>IF(C827="",NA(),MATCH($B827&amp;$C827,'Smelter Look-up'!$J:$J,0))</f>
        <v>#N/A</v>
      </c>
      <c r="X827" s="170">
        <f t="shared" ca="1" si="42"/>
        <v>0</v>
      </c>
      <c r="AB827" s="312" t="str">
        <f t="shared" si="41"/>
        <v/>
      </c>
    </row>
    <row r="828" spans="1:28" s="170" customFormat="1" ht="20.25">
      <c r="A828" s="155"/>
      <c r="B828" s="302"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50"/>
      <c r="L828" s="150"/>
      <c r="M828" s="150"/>
      <c r="N828" s="150"/>
      <c r="O828" s="150"/>
      <c r="P828" s="207"/>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2" t="str">
        <f t="shared" si="41"/>
        <v/>
      </c>
    </row>
    <row r="829" spans="1:28" s="170" customFormat="1" ht="20.25">
      <c r="A829" s="155"/>
      <c r="B829" s="302"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50"/>
      <c r="L829" s="150"/>
      <c r="M829" s="150"/>
      <c r="N829" s="150"/>
      <c r="O829" s="150"/>
      <c r="P829" s="207"/>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2" t="str">
        <f t="shared" si="41"/>
        <v/>
      </c>
    </row>
    <row r="830" spans="1:28" s="170" customFormat="1" ht="20.25">
      <c r="A830" s="155"/>
      <c r="B830" s="302"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50"/>
      <c r="L830" s="150"/>
      <c r="M830" s="150"/>
      <c r="N830" s="150"/>
      <c r="O830" s="150"/>
      <c r="P830" s="207"/>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2" t="str">
        <f t="shared" si="41"/>
        <v/>
      </c>
    </row>
    <row r="831" spans="1:28" s="170" customFormat="1" ht="20.25">
      <c r="A831" s="155"/>
      <c r="B831" s="302"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50"/>
      <c r="L831" s="150"/>
      <c r="M831" s="150"/>
      <c r="N831" s="150"/>
      <c r="O831" s="150"/>
      <c r="P831" s="207"/>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2" t="str">
        <f t="shared" si="41"/>
        <v/>
      </c>
    </row>
    <row r="832" spans="1:28" s="170" customFormat="1" ht="20.25">
      <c r="A832" s="155"/>
      <c r="B832" s="302"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50"/>
      <c r="L832" s="150"/>
      <c r="M832" s="150"/>
      <c r="N832" s="150"/>
      <c r="O832" s="150"/>
      <c r="P832" s="207"/>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2" t="str">
        <f t="shared" si="41"/>
        <v/>
      </c>
    </row>
    <row r="833" spans="1:28" s="170" customFormat="1" ht="20.25">
      <c r="A833" s="155"/>
      <c r="B833" s="302"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50"/>
      <c r="L833" s="150"/>
      <c r="M833" s="150"/>
      <c r="N833" s="150"/>
      <c r="O833" s="150"/>
      <c r="P833" s="207"/>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2" t="str">
        <f t="shared" ref="AB833:AB896" si="44">IF(C833="","",B833)</f>
        <v/>
      </c>
    </row>
    <row r="834" spans="1:28" s="170" customFormat="1" ht="20.25">
      <c r="A834" s="155"/>
      <c r="B834" s="302"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50"/>
      <c r="L834" s="150"/>
      <c r="M834" s="150"/>
      <c r="N834" s="150"/>
      <c r="O834" s="150"/>
      <c r="P834" s="207"/>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2" t="str">
        <f t="shared" si="44"/>
        <v/>
      </c>
    </row>
    <row r="835" spans="1:28" s="170" customFormat="1" ht="20.25">
      <c r="A835" s="155"/>
      <c r="B835" s="302"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50"/>
      <c r="L835" s="150"/>
      <c r="M835" s="150"/>
      <c r="N835" s="150"/>
      <c r="O835" s="150"/>
      <c r="P835" s="207"/>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2" t="str">
        <f t="shared" si="44"/>
        <v/>
      </c>
    </row>
    <row r="836" spans="1:28" s="170" customFormat="1" ht="20.25">
      <c r="A836" s="155"/>
      <c r="B836" s="302"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50"/>
      <c r="L836" s="150"/>
      <c r="M836" s="150"/>
      <c r="N836" s="150"/>
      <c r="O836" s="150"/>
      <c r="P836" s="207"/>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2" t="str">
        <f t="shared" si="44"/>
        <v/>
      </c>
    </row>
    <row r="837" spans="1:28" s="170" customFormat="1" ht="20.25">
      <c r="A837" s="155"/>
      <c r="B837" s="302"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50"/>
      <c r="L837" s="150"/>
      <c r="M837" s="150"/>
      <c r="N837" s="150"/>
      <c r="O837" s="150"/>
      <c r="P837" s="207"/>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2" t="str">
        <f t="shared" si="44"/>
        <v/>
      </c>
    </row>
    <row r="838" spans="1:28" s="170" customFormat="1" ht="20.25">
      <c r="A838" s="155"/>
      <c r="B838" s="302"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50"/>
      <c r="L838" s="150"/>
      <c r="M838" s="150"/>
      <c r="N838" s="150"/>
      <c r="O838" s="150"/>
      <c r="P838" s="207"/>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2" t="str">
        <f t="shared" si="44"/>
        <v/>
      </c>
    </row>
    <row r="839" spans="1:28" s="170" customFormat="1" ht="20.25">
      <c r="A839" s="155"/>
      <c r="B839" s="302"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50"/>
      <c r="L839" s="150"/>
      <c r="M839" s="150"/>
      <c r="N839" s="150"/>
      <c r="O839" s="150"/>
      <c r="P839" s="207"/>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2" t="str">
        <f t="shared" si="44"/>
        <v/>
      </c>
    </row>
    <row r="840" spans="1:28" s="170" customFormat="1" ht="20.25">
      <c r="A840" s="155"/>
      <c r="B840" s="302"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50"/>
      <c r="L840" s="150"/>
      <c r="M840" s="150"/>
      <c r="N840" s="150"/>
      <c r="O840" s="150"/>
      <c r="P840" s="207"/>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2" t="str">
        <f t="shared" si="44"/>
        <v/>
      </c>
    </row>
    <row r="841" spans="1:28" s="170" customFormat="1" ht="20.25">
      <c r="A841" s="155"/>
      <c r="B841" s="302"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50"/>
      <c r="L841" s="150"/>
      <c r="M841" s="150"/>
      <c r="N841" s="150"/>
      <c r="O841" s="150"/>
      <c r="P841" s="207"/>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2" t="str">
        <f t="shared" si="44"/>
        <v/>
      </c>
    </row>
    <row r="842" spans="1:28" s="170" customFormat="1" ht="20.25">
      <c r="A842" s="155"/>
      <c r="B842" s="302"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50"/>
      <c r="L842" s="150"/>
      <c r="M842" s="150"/>
      <c r="N842" s="150"/>
      <c r="O842" s="150"/>
      <c r="P842" s="207"/>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2" t="str">
        <f t="shared" si="44"/>
        <v/>
      </c>
    </row>
    <row r="843" spans="1:28" s="170" customFormat="1" ht="20.25">
      <c r="A843" s="155"/>
      <c r="B843" s="302"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50"/>
      <c r="L843" s="150"/>
      <c r="M843" s="150"/>
      <c r="N843" s="150"/>
      <c r="O843" s="150"/>
      <c r="P843" s="207"/>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2" t="str">
        <f t="shared" si="44"/>
        <v/>
      </c>
    </row>
    <row r="844" spans="1:28" s="170" customFormat="1" ht="20.25">
      <c r="A844" s="155"/>
      <c r="B844" s="302"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50"/>
      <c r="L844" s="150"/>
      <c r="M844" s="150"/>
      <c r="N844" s="150"/>
      <c r="O844" s="150"/>
      <c r="P844" s="207"/>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2" t="str">
        <f t="shared" si="44"/>
        <v/>
      </c>
    </row>
    <row r="845" spans="1:28" s="170" customFormat="1" ht="20.25">
      <c r="A845" s="155"/>
      <c r="B845" s="302"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50"/>
      <c r="L845" s="150"/>
      <c r="M845" s="150"/>
      <c r="N845" s="150"/>
      <c r="O845" s="150"/>
      <c r="P845" s="207"/>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2" t="str">
        <f t="shared" si="44"/>
        <v/>
      </c>
    </row>
    <row r="846" spans="1:28" s="170" customFormat="1" ht="20.25">
      <c r="A846" s="155"/>
      <c r="B846" s="302"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50"/>
      <c r="L846" s="150"/>
      <c r="M846" s="150"/>
      <c r="N846" s="150"/>
      <c r="O846" s="150"/>
      <c r="P846" s="207"/>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2" t="str">
        <f t="shared" si="44"/>
        <v/>
      </c>
    </row>
    <row r="847" spans="1:28" s="170" customFormat="1" ht="20.25">
      <c r="A847" s="155"/>
      <c r="B847" s="302"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50"/>
      <c r="L847" s="150"/>
      <c r="M847" s="150"/>
      <c r="N847" s="150"/>
      <c r="O847" s="150"/>
      <c r="P847" s="207"/>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2" t="str">
        <f t="shared" si="44"/>
        <v/>
      </c>
    </row>
    <row r="848" spans="1:28" s="170" customFormat="1" ht="20.25">
      <c r="A848" s="155"/>
      <c r="B848" s="302"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50"/>
      <c r="L848" s="150"/>
      <c r="M848" s="150"/>
      <c r="N848" s="150"/>
      <c r="O848" s="150"/>
      <c r="P848" s="207"/>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2" t="str">
        <f t="shared" si="44"/>
        <v/>
      </c>
    </row>
    <row r="849" spans="1:28" s="170" customFormat="1" ht="20.25">
      <c r="A849" s="155"/>
      <c r="B849" s="302"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50"/>
      <c r="L849" s="150"/>
      <c r="M849" s="150"/>
      <c r="N849" s="150"/>
      <c r="O849" s="150"/>
      <c r="P849" s="207"/>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2" t="str">
        <f t="shared" si="44"/>
        <v/>
      </c>
    </row>
    <row r="850" spans="1:28" s="170" customFormat="1" ht="20.25">
      <c r="A850" s="155"/>
      <c r="B850" s="302"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50"/>
      <c r="L850" s="150"/>
      <c r="M850" s="150"/>
      <c r="N850" s="150"/>
      <c r="O850" s="150"/>
      <c r="P850" s="207"/>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2" t="str">
        <f t="shared" si="44"/>
        <v/>
      </c>
    </row>
    <row r="851" spans="1:28" s="170" customFormat="1" ht="20.25">
      <c r="A851" s="155"/>
      <c r="B851" s="302"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50"/>
      <c r="L851" s="150"/>
      <c r="M851" s="150"/>
      <c r="N851" s="150"/>
      <c r="O851" s="150"/>
      <c r="P851" s="207"/>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2" t="str">
        <f t="shared" si="44"/>
        <v/>
      </c>
    </row>
    <row r="852" spans="1:28" s="170" customFormat="1" ht="20.25">
      <c r="A852" s="155"/>
      <c r="B852" s="302"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50"/>
      <c r="L852" s="150"/>
      <c r="M852" s="150"/>
      <c r="N852" s="150"/>
      <c r="O852" s="150"/>
      <c r="P852" s="207"/>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2" t="str">
        <f t="shared" si="44"/>
        <v/>
      </c>
    </row>
    <row r="853" spans="1:28" s="170" customFormat="1" ht="20.25">
      <c r="A853" s="155"/>
      <c r="B853" s="302"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50"/>
      <c r="L853" s="150"/>
      <c r="M853" s="150"/>
      <c r="N853" s="150"/>
      <c r="O853" s="150"/>
      <c r="P853" s="207"/>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2" t="str">
        <f t="shared" si="44"/>
        <v/>
      </c>
    </row>
    <row r="854" spans="1:28" s="170" customFormat="1" ht="20.25">
      <c r="A854" s="155"/>
      <c r="B854" s="302"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50"/>
      <c r="L854" s="150"/>
      <c r="M854" s="150"/>
      <c r="N854" s="150"/>
      <c r="O854" s="150"/>
      <c r="P854" s="207"/>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2" t="str">
        <f t="shared" si="44"/>
        <v/>
      </c>
    </row>
    <row r="855" spans="1:28" s="170" customFormat="1" ht="20.25">
      <c r="A855" s="155"/>
      <c r="B855" s="302"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50"/>
      <c r="L855" s="150"/>
      <c r="M855" s="150"/>
      <c r="N855" s="150"/>
      <c r="O855" s="150"/>
      <c r="P855" s="207"/>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2" t="str">
        <f t="shared" si="44"/>
        <v/>
      </c>
    </row>
    <row r="856" spans="1:28" s="170" customFormat="1" ht="20.25">
      <c r="A856" s="155"/>
      <c r="B856" s="302"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50"/>
      <c r="L856" s="150"/>
      <c r="M856" s="150"/>
      <c r="N856" s="150"/>
      <c r="O856" s="150"/>
      <c r="P856" s="207"/>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2" t="str">
        <f t="shared" si="44"/>
        <v/>
      </c>
    </row>
    <row r="857" spans="1:28" s="170" customFormat="1" ht="20.25">
      <c r="A857" s="155"/>
      <c r="B857" s="302"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50"/>
      <c r="L857" s="150"/>
      <c r="M857" s="150"/>
      <c r="N857" s="150"/>
      <c r="O857" s="150"/>
      <c r="P857" s="207"/>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2" t="str">
        <f t="shared" si="44"/>
        <v/>
      </c>
    </row>
    <row r="858" spans="1:28" s="170" customFormat="1" ht="20.25">
      <c r="A858" s="155"/>
      <c r="B858" s="302"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50"/>
      <c r="L858" s="150"/>
      <c r="M858" s="150"/>
      <c r="N858" s="150"/>
      <c r="O858" s="150"/>
      <c r="P858" s="207"/>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2" t="str">
        <f t="shared" si="44"/>
        <v/>
      </c>
    </row>
    <row r="859" spans="1:28" s="170" customFormat="1" ht="20.25">
      <c r="A859" s="155"/>
      <c r="B859" s="302"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50"/>
      <c r="L859" s="150"/>
      <c r="M859" s="150"/>
      <c r="N859" s="150"/>
      <c r="O859" s="150"/>
      <c r="P859" s="207"/>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2" t="str">
        <f t="shared" si="44"/>
        <v/>
      </c>
    </row>
    <row r="860" spans="1:28" s="170" customFormat="1" ht="20.25">
      <c r="A860" s="155"/>
      <c r="B860" s="302"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50"/>
      <c r="L860" s="150"/>
      <c r="M860" s="150"/>
      <c r="N860" s="150"/>
      <c r="O860" s="150"/>
      <c r="P860" s="207"/>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2" t="str">
        <f t="shared" si="44"/>
        <v/>
      </c>
    </row>
    <row r="861" spans="1:28" s="170" customFormat="1" ht="20.25">
      <c r="A861" s="155"/>
      <c r="B861" s="302"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50"/>
      <c r="L861" s="150"/>
      <c r="M861" s="150"/>
      <c r="N861" s="150"/>
      <c r="O861" s="150"/>
      <c r="P861" s="207"/>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2" t="str">
        <f t="shared" si="44"/>
        <v/>
      </c>
    </row>
    <row r="862" spans="1:28" s="170" customFormat="1" ht="20.25">
      <c r="A862" s="155"/>
      <c r="B862" s="302"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50"/>
      <c r="L862" s="150"/>
      <c r="M862" s="150"/>
      <c r="N862" s="150"/>
      <c r="O862" s="150"/>
      <c r="P862" s="207"/>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2" t="str">
        <f t="shared" si="44"/>
        <v/>
      </c>
    </row>
    <row r="863" spans="1:28" s="170" customFormat="1" ht="20.25">
      <c r="A863" s="155"/>
      <c r="B863" s="302"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50"/>
      <c r="L863" s="150"/>
      <c r="M863" s="150"/>
      <c r="N863" s="150"/>
      <c r="O863" s="150"/>
      <c r="P863" s="207"/>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2" t="str">
        <f t="shared" si="44"/>
        <v/>
      </c>
    </row>
    <row r="864" spans="1:28" s="170" customFormat="1" ht="20.25">
      <c r="A864" s="155"/>
      <c r="B864" s="302"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50"/>
      <c r="L864" s="150"/>
      <c r="M864" s="150"/>
      <c r="N864" s="150"/>
      <c r="O864" s="150"/>
      <c r="P864" s="207"/>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2" t="str">
        <f t="shared" si="44"/>
        <v/>
      </c>
    </row>
    <row r="865" spans="1:28" s="170" customFormat="1" ht="20.25">
      <c r="A865" s="155"/>
      <c r="B865" s="302"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50"/>
      <c r="L865" s="150"/>
      <c r="M865" s="150"/>
      <c r="N865" s="150"/>
      <c r="O865" s="150"/>
      <c r="P865" s="207"/>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2" t="str">
        <f t="shared" si="44"/>
        <v/>
      </c>
    </row>
    <row r="866" spans="1:28" s="170" customFormat="1" ht="20.25">
      <c r="A866" s="155"/>
      <c r="B866" s="302"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50"/>
      <c r="L866" s="150"/>
      <c r="M866" s="150"/>
      <c r="N866" s="150"/>
      <c r="O866" s="150"/>
      <c r="P866" s="207"/>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2" t="str">
        <f t="shared" si="44"/>
        <v/>
      </c>
    </row>
    <row r="867" spans="1:28" s="170" customFormat="1" ht="20.25">
      <c r="A867" s="155"/>
      <c r="B867" s="302"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50"/>
      <c r="L867" s="150"/>
      <c r="M867" s="150"/>
      <c r="N867" s="150"/>
      <c r="O867" s="150"/>
      <c r="P867" s="207"/>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2" t="str">
        <f t="shared" si="44"/>
        <v/>
      </c>
    </row>
    <row r="868" spans="1:28" s="170" customFormat="1" ht="20.25">
      <c r="A868" s="155"/>
      <c r="B868" s="302"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50"/>
      <c r="L868" s="150"/>
      <c r="M868" s="150"/>
      <c r="N868" s="150"/>
      <c r="O868" s="150"/>
      <c r="P868" s="207"/>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2" t="str">
        <f t="shared" si="44"/>
        <v/>
      </c>
    </row>
    <row r="869" spans="1:28" s="170" customFormat="1" ht="20.25">
      <c r="A869" s="155"/>
      <c r="B869" s="302"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50"/>
      <c r="L869" s="150"/>
      <c r="M869" s="150"/>
      <c r="N869" s="150"/>
      <c r="O869" s="150"/>
      <c r="P869" s="207"/>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2" t="str">
        <f t="shared" si="44"/>
        <v/>
      </c>
    </row>
    <row r="870" spans="1:28" s="170" customFormat="1" ht="20.25">
      <c r="A870" s="155"/>
      <c r="B870" s="302"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50"/>
      <c r="L870" s="150"/>
      <c r="M870" s="150"/>
      <c r="N870" s="150"/>
      <c r="O870" s="150"/>
      <c r="P870" s="207"/>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2" t="str">
        <f t="shared" si="44"/>
        <v/>
      </c>
    </row>
    <row r="871" spans="1:28" s="170" customFormat="1" ht="20.25">
      <c r="A871" s="155"/>
      <c r="B871" s="302"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50"/>
      <c r="L871" s="150"/>
      <c r="M871" s="150"/>
      <c r="N871" s="150"/>
      <c r="O871" s="150"/>
      <c r="P871" s="207"/>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2" t="str">
        <f t="shared" si="44"/>
        <v/>
      </c>
    </row>
    <row r="872" spans="1:28" s="170" customFormat="1" ht="20.25">
      <c r="A872" s="155"/>
      <c r="B872" s="302"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50"/>
      <c r="L872" s="150"/>
      <c r="M872" s="150"/>
      <c r="N872" s="150"/>
      <c r="O872" s="150"/>
      <c r="P872" s="207"/>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2" t="str">
        <f t="shared" si="44"/>
        <v/>
      </c>
    </row>
    <row r="873" spans="1:28" s="170" customFormat="1" ht="20.25">
      <c r="A873" s="155"/>
      <c r="B873" s="302"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50"/>
      <c r="L873" s="150"/>
      <c r="M873" s="150"/>
      <c r="N873" s="150"/>
      <c r="O873" s="150"/>
      <c r="P873" s="207"/>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2" t="str">
        <f t="shared" si="44"/>
        <v/>
      </c>
    </row>
    <row r="874" spans="1:28" s="170" customFormat="1" ht="20.25">
      <c r="A874" s="155"/>
      <c r="B874" s="302"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50"/>
      <c r="L874" s="150"/>
      <c r="M874" s="150"/>
      <c r="N874" s="150"/>
      <c r="O874" s="150"/>
      <c r="P874" s="207"/>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2" t="str">
        <f t="shared" si="44"/>
        <v/>
      </c>
    </row>
    <row r="875" spans="1:28" s="170" customFormat="1" ht="20.25">
      <c r="A875" s="155"/>
      <c r="B875" s="302"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50"/>
      <c r="L875" s="150"/>
      <c r="M875" s="150"/>
      <c r="N875" s="150"/>
      <c r="O875" s="150"/>
      <c r="P875" s="207"/>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2" t="str">
        <f t="shared" si="44"/>
        <v/>
      </c>
    </row>
    <row r="876" spans="1:28" s="170" customFormat="1" ht="20.25">
      <c r="A876" s="155"/>
      <c r="B876" s="302"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50"/>
      <c r="L876" s="150"/>
      <c r="M876" s="150"/>
      <c r="N876" s="150"/>
      <c r="O876" s="150"/>
      <c r="P876" s="207"/>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2" t="str">
        <f t="shared" si="44"/>
        <v/>
      </c>
    </row>
    <row r="877" spans="1:28" s="170" customFormat="1" ht="20.25">
      <c r="A877" s="155"/>
      <c r="B877" s="302"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50"/>
      <c r="L877" s="150"/>
      <c r="M877" s="150"/>
      <c r="N877" s="150"/>
      <c r="O877" s="150"/>
      <c r="P877" s="207"/>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2" t="str">
        <f t="shared" si="44"/>
        <v/>
      </c>
    </row>
    <row r="878" spans="1:28" s="170" customFormat="1" ht="20.25">
      <c r="A878" s="155"/>
      <c r="B878" s="302"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50"/>
      <c r="L878" s="150"/>
      <c r="M878" s="150"/>
      <c r="N878" s="150"/>
      <c r="O878" s="150"/>
      <c r="P878" s="207"/>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2" t="str">
        <f t="shared" si="44"/>
        <v/>
      </c>
    </row>
    <row r="879" spans="1:28" s="170" customFormat="1" ht="20.25">
      <c r="A879" s="155"/>
      <c r="B879" s="302"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50"/>
      <c r="L879" s="150"/>
      <c r="M879" s="150"/>
      <c r="N879" s="150"/>
      <c r="O879" s="150"/>
      <c r="P879" s="207"/>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2" t="str">
        <f t="shared" si="44"/>
        <v/>
      </c>
    </row>
    <row r="880" spans="1:28" s="170" customFormat="1" ht="20.25">
      <c r="A880" s="155"/>
      <c r="B880" s="302"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50"/>
      <c r="L880" s="150"/>
      <c r="M880" s="150"/>
      <c r="N880" s="150"/>
      <c r="O880" s="150"/>
      <c r="P880" s="207"/>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2" t="str">
        <f t="shared" si="44"/>
        <v/>
      </c>
    </row>
    <row r="881" spans="1:28" s="170" customFormat="1" ht="20.25">
      <c r="A881" s="155"/>
      <c r="B881" s="302"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50"/>
      <c r="L881" s="150"/>
      <c r="M881" s="150"/>
      <c r="N881" s="150"/>
      <c r="O881" s="150"/>
      <c r="P881" s="207"/>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2" t="str">
        <f t="shared" si="44"/>
        <v/>
      </c>
    </row>
    <row r="882" spans="1:28" s="170" customFormat="1" ht="20.25">
      <c r="A882" s="155"/>
      <c r="B882" s="302"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50"/>
      <c r="L882" s="150"/>
      <c r="M882" s="150"/>
      <c r="N882" s="150"/>
      <c r="O882" s="150"/>
      <c r="P882" s="207"/>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2" t="str">
        <f t="shared" si="44"/>
        <v/>
      </c>
    </row>
    <row r="883" spans="1:28" s="170" customFormat="1" ht="20.25">
      <c r="A883" s="155"/>
      <c r="B883" s="302"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50"/>
      <c r="L883" s="150"/>
      <c r="M883" s="150"/>
      <c r="N883" s="150"/>
      <c r="O883" s="150"/>
      <c r="P883" s="207"/>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2" t="str">
        <f t="shared" si="44"/>
        <v/>
      </c>
    </row>
    <row r="884" spans="1:28" s="170" customFormat="1" ht="20.25">
      <c r="A884" s="155"/>
      <c r="B884" s="302"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50"/>
      <c r="L884" s="150"/>
      <c r="M884" s="150"/>
      <c r="N884" s="150"/>
      <c r="O884" s="150"/>
      <c r="P884" s="207"/>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2" t="str">
        <f t="shared" si="44"/>
        <v/>
      </c>
    </row>
    <row r="885" spans="1:28" s="170" customFormat="1" ht="20.25">
      <c r="A885" s="155"/>
      <c r="B885" s="302"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50"/>
      <c r="L885" s="150"/>
      <c r="M885" s="150"/>
      <c r="N885" s="150"/>
      <c r="O885" s="150"/>
      <c r="P885" s="207"/>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2" t="str">
        <f t="shared" si="44"/>
        <v/>
      </c>
    </row>
    <row r="886" spans="1:28" s="170" customFormat="1" ht="20.25">
      <c r="A886" s="155"/>
      <c r="B886" s="302"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50"/>
      <c r="L886" s="150"/>
      <c r="M886" s="150"/>
      <c r="N886" s="150"/>
      <c r="O886" s="150"/>
      <c r="P886" s="207"/>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2" t="str">
        <f t="shared" si="44"/>
        <v/>
      </c>
    </row>
    <row r="887" spans="1:28" s="170" customFormat="1" ht="20.25">
      <c r="A887" s="155"/>
      <c r="B887" s="302"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50"/>
      <c r="L887" s="150"/>
      <c r="M887" s="150"/>
      <c r="N887" s="150"/>
      <c r="O887" s="150"/>
      <c r="P887" s="207"/>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2" t="str">
        <f t="shared" si="44"/>
        <v/>
      </c>
    </row>
    <row r="888" spans="1:28" s="170" customFormat="1" ht="20.25">
      <c r="A888" s="155"/>
      <c r="B888" s="302"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50"/>
      <c r="L888" s="150"/>
      <c r="M888" s="150"/>
      <c r="N888" s="150"/>
      <c r="O888" s="150"/>
      <c r="P888" s="207"/>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2" t="str">
        <f t="shared" si="44"/>
        <v/>
      </c>
    </row>
    <row r="889" spans="1:28" s="170" customFormat="1" ht="20.25">
      <c r="A889" s="155"/>
      <c r="B889" s="302"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50"/>
      <c r="L889" s="150"/>
      <c r="M889" s="150"/>
      <c r="N889" s="150"/>
      <c r="O889" s="150"/>
      <c r="P889" s="207"/>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2" t="str">
        <f t="shared" si="44"/>
        <v/>
      </c>
    </row>
    <row r="890" spans="1:28" s="170" customFormat="1" ht="20.25">
      <c r="A890" s="155"/>
      <c r="B890" s="302"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50"/>
      <c r="L890" s="150"/>
      <c r="M890" s="150"/>
      <c r="N890" s="150"/>
      <c r="O890" s="150"/>
      <c r="P890" s="207"/>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ref="X890:X953" ca="1" si="45">IF(AND(C890="Smelter not listed",OR(LEN(D890)=0,LEN(E890)=0)),1,0)</f>
        <v>0</v>
      </c>
      <c r="AB890" s="312" t="str">
        <f t="shared" si="44"/>
        <v/>
      </c>
    </row>
    <row r="891" spans="1:28" s="170" customFormat="1" ht="20.25">
      <c r="A891" s="155"/>
      <c r="B891" s="302"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50"/>
      <c r="L891" s="150"/>
      <c r="M891" s="150"/>
      <c r="N891" s="150"/>
      <c r="O891" s="150"/>
      <c r="P891" s="207"/>
      <c r="Q891" s="151"/>
      <c r="R891" s="149" t="str">
        <f ca="1">IF(ISERROR($V891),"",OFFSET('Smelter Look-up'!$C$4,$V891-4,0)&amp;"")</f>
        <v/>
      </c>
      <c r="S891" s="155" t="str">
        <f t="shared" ref="S891:S954" ca="1" si="46">IF(B891="","",IF(ISERROR(MATCH($E891,CL,0)),"Unknown",INDIRECT("'C'!$A$"&amp;MATCH($E891,CL,0)+1)))</f>
        <v/>
      </c>
      <c r="T891" s="155" t="str">
        <f ca="1">IF(B891="","",IF(ISERROR(MATCH($J891,SorP!$B$1:$B$6226,0)),"",INDIRECT("'SorP'!$A$"&amp;MATCH($S891&amp;$J891,SorP!C:C,0))))</f>
        <v/>
      </c>
      <c r="U891" s="168"/>
      <c r="V891" s="169" t="e">
        <f>IF(C891="",NA(),MATCH($B891&amp;$C891,'Smelter Look-up'!$J:$J,0))</f>
        <v>#N/A</v>
      </c>
      <c r="X891" s="170">
        <f t="shared" ca="1" si="45"/>
        <v>0</v>
      </c>
      <c r="AB891" s="312" t="str">
        <f t="shared" si="44"/>
        <v/>
      </c>
    </row>
    <row r="892" spans="1:28" s="170" customFormat="1" ht="20.25">
      <c r="A892" s="155"/>
      <c r="B892" s="302"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50"/>
      <c r="L892" s="150"/>
      <c r="M892" s="150"/>
      <c r="N892" s="150"/>
      <c r="O892" s="150"/>
      <c r="P892" s="207"/>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2" t="str">
        <f t="shared" si="44"/>
        <v/>
      </c>
    </row>
    <row r="893" spans="1:28" s="170" customFormat="1" ht="20.25">
      <c r="A893" s="155"/>
      <c r="B893" s="302"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50"/>
      <c r="L893" s="150"/>
      <c r="M893" s="150"/>
      <c r="N893" s="150"/>
      <c r="O893" s="150"/>
      <c r="P893" s="207"/>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2" t="str">
        <f t="shared" si="44"/>
        <v/>
      </c>
    </row>
    <row r="894" spans="1:28" s="170" customFormat="1" ht="20.25">
      <c r="A894" s="155"/>
      <c r="B894" s="302"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50"/>
      <c r="L894" s="150"/>
      <c r="M894" s="150"/>
      <c r="N894" s="150"/>
      <c r="O894" s="150"/>
      <c r="P894" s="207"/>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2" t="str">
        <f t="shared" si="44"/>
        <v/>
      </c>
    </row>
    <row r="895" spans="1:28" s="170" customFormat="1" ht="20.25">
      <c r="A895" s="155"/>
      <c r="B895" s="302"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50"/>
      <c r="L895" s="150"/>
      <c r="M895" s="150"/>
      <c r="N895" s="150"/>
      <c r="O895" s="150"/>
      <c r="P895" s="207"/>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2" t="str">
        <f t="shared" si="44"/>
        <v/>
      </c>
    </row>
    <row r="896" spans="1:28" s="170" customFormat="1" ht="20.25">
      <c r="A896" s="155"/>
      <c r="B896" s="302"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50"/>
      <c r="L896" s="150"/>
      <c r="M896" s="150"/>
      <c r="N896" s="150"/>
      <c r="O896" s="150"/>
      <c r="P896" s="207"/>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2" t="str">
        <f t="shared" si="44"/>
        <v/>
      </c>
    </row>
    <row r="897" spans="1:28" s="170" customFormat="1" ht="20.25">
      <c r="A897" s="155"/>
      <c r="B897" s="302"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50"/>
      <c r="L897" s="150"/>
      <c r="M897" s="150"/>
      <c r="N897" s="150"/>
      <c r="O897" s="150"/>
      <c r="P897" s="207"/>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2" t="str">
        <f t="shared" ref="AB897:AB960" si="47">IF(C897="","",B897)</f>
        <v/>
      </c>
    </row>
    <row r="898" spans="1:28" s="170" customFormat="1" ht="20.25">
      <c r="A898" s="155"/>
      <c r="B898" s="302"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50"/>
      <c r="L898" s="150"/>
      <c r="M898" s="150"/>
      <c r="N898" s="150"/>
      <c r="O898" s="150"/>
      <c r="P898" s="207"/>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2" t="str">
        <f t="shared" si="47"/>
        <v/>
      </c>
    </row>
    <row r="899" spans="1:28" s="170" customFormat="1" ht="20.25">
      <c r="A899" s="155"/>
      <c r="B899" s="302"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50"/>
      <c r="L899" s="150"/>
      <c r="M899" s="150"/>
      <c r="N899" s="150"/>
      <c r="O899" s="150"/>
      <c r="P899" s="207"/>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2" t="str">
        <f t="shared" si="47"/>
        <v/>
      </c>
    </row>
    <row r="900" spans="1:28" s="170" customFormat="1" ht="20.25">
      <c r="A900" s="155"/>
      <c r="B900" s="302"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50"/>
      <c r="L900" s="150"/>
      <c r="M900" s="150"/>
      <c r="N900" s="150"/>
      <c r="O900" s="150"/>
      <c r="P900" s="207"/>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2" t="str">
        <f t="shared" si="47"/>
        <v/>
      </c>
    </row>
    <row r="901" spans="1:28" s="170" customFormat="1" ht="20.25">
      <c r="A901" s="155"/>
      <c r="B901" s="302"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50"/>
      <c r="L901" s="150"/>
      <c r="M901" s="150"/>
      <c r="N901" s="150"/>
      <c r="O901" s="150"/>
      <c r="P901" s="207"/>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2" t="str">
        <f t="shared" si="47"/>
        <v/>
      </c>
    </row>
    <row r="902" spans="1:28" s="170" customFormat="1" ht="20.25">
      <c r="A902" s="155"/>
      <c r="B902" s="302"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50"/>
      <c r="L902" s="150"/>
      <c r="M902" s="150"/>
      <c r="N902" s="150"/>
      <c r="O902" s="150"/>
      <c r="P902" s="207"/>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2" t="str">
        <f t="shared" si="47"/>
        <v/>
      </c>
    </row>
    <row r="903" spans="1:28" s="170" customFormat="1" ht="20.25">
      <c r="A903" s="155"/>
      <c r="B903" s="302"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50"/>
      <c r="L903" s="150"/>
      <c r="M903" s="150"/>
      <c r="N903" s="150"/>
      <c r="O903" s="150"/>
      <c r="P903" s="207"/>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2" t="str">
        <f t="shared" si="47"/>
        <v/>
      </c>
    </row>
    <row r="904" spans="1:28" s="170" customFormat="1" ht="20.25">
      <c r="A904" s="155"/>
      <c r="B904" s="302"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50"/>
      <c r="L904" s="150"/>
      <c r="M904" s="150"/>
      <c r="N904" s="150"/>
      <c r="O904" s="150"/>
      <c r="P904" s="207"/>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2" t="str">
        <f t="shared" si="47"/>
        <v/>
      </c>
    </row>
    <row r="905" spans="1:28" s="170" customFormat="1" ht="20.25">
      <c r="A905" s="155"/>
      <c r="B905" s="302"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50"/>
      <c r="L905" s="150"/>
      <c r="M905" s="150"/>
      <c r="N905" s="150"/>
      <c r="O905" s="150"/>
      <c r="P905" s="207"/>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2" t="str">
        <f t="shared" si="47"/>
        <v/>
      </c>
    </row>
    <row r="906" spans="1:28" s="170" customFormat="1" ht="20.25">
      <c r="A906" s="155"/>
      <c r="B906" s="302"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50"/>
      <c r="L906" s="150"/>
      <c r="M906" s="150"/>
      <c r="N906" s="150"/>
      <c r="O906" s="150"/>
      <c r="P906" s="207"/>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2" t="str">
        <f t="shared" si="47"/>
        <v/>
      </c>
    </row>
    <row r="907" spans="1:28" s="170" customFormat="1" ht="20.25">
      <c r="A907" s="155"/>
      <c r="B907" s="302"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50"/>
      <c r="L907" s="150"/>
      <c r="M907" s="150"/>
      <c r="N907" s="150"/>
      <c r="O907" s="150"/>
      <c r="P907" s="207"/>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2" t="str">
        <f t="shared" si="47"/>
        <v/>
      </c>
    </row>
    <row r="908" spans="1:28" s="170" customFormat="1" ht="20.25">
      <c r="A908" s="155"/>
      <c r="B908" s="302"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50"/>
      <c r="L908" s="150"/>
      <c r="M908" s="150"/>
      <c r="N908" s="150"/>
      <c r="O908" s="150"/>
      <c r="P908" s="207"/>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2" t="str">
        <f t="shared" si="47"/>
        <v/>
      </c>
    </row>
    <row r="909" spans="1:28" s="170" customFormat="1" ht="20.25">
      <c r="A909" s="155"/>
      <c r="B909" s="302"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50"/>
      <c r="L909" s="150"/>
      <c r="M909" s="150"/>
      <c r="N909" s="150"/>
      <c r="O909" s="150"/>
      <c r="P909" s="207"/>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2" t="str">
        <f t="shared" si="47"/>
        <v/>
      </c>
    </row>
    <row r="910" spans="1:28" s="170" customFormat="1" ht="20.25">
      <c r="A910" s="155"/>
      <c r="B910" s="302"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50"/>
      <c r="L910" s="150"/>
      <c r="M910" s="150"/>
      <c r="N910" s="150"/>
      <c r="O910" s="150"/>
      <c r="P910" s="207"/>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2" t="str">
        <f t="shared" si="47"/>
        <v/>
      </c>
    </row>
    <row r="911" spans="1:28" s="170" customFormat="1" ht="20.25">
      <c r="A911" s="155"/>
      <c r="B911" s="302"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50"/>
      <c r="L911" s="150"/>
      <c r="M911" s="150"/>
      <c r="N911" s="150"/>
      <c r="O911" s="150"/>
      <c r="P911" s="207"/>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2" t="str">
        <f t="shared" si="47"/>
        <v/>
      </c>
    </row>
    <row r="912" spans="1:28" s="170" customFormat="1" ht="20.25">
      <c r="A912" s="155"/>
      <c r="B912" s="302"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50"/>
      <c r="L912" s="150"/>
      <c r="M912" s="150"/>
      <c r="N912" s="150"/>
      <c r="O912" s="150"/>
      <c r="P912" s="207"/>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2" t="str">
        <f t="shared" si="47"/>
        <v/>
      </c>
    </row>
    <row r="913" spans="1:28" s="170" customFormat="1" ht="20.25">
      <c r="A913" s="155"/>
      <c r="B913" s="302"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50"/>
      <c r="L913" s="150"/>
      <c r="M913" s="150"/>
      <c r="N913" s="150"/>
      <c r="O913" s="150"/>
      <c r="P913" s="207"/>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2" t="str">
        <f t="shared" si="47"/>
        <v/>
      </c>
    </row>
    <row r="914" spans="1:28" s="170" customFormat="1" ht="20.25">
      <c r="A914" s="155"/>
      <c r="B914" s="302"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50"/>
      <c r="L914" s="150"/>
      <c r="M914" s="150"/>
      <c r="N914" s="150"/>
      <c r="O914" s="150"/>
      <c r="P914" s="207"/>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2" t="str">
        <f t="shared" si="47"/>
        <v/>
      </c>
    </row>
    <row r="915" spans="1:28" s="170" customFormat="1" ht="20.25">
      <c r="A915" s="155"/>
      <c r="B915" s="302"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50"/>
      <c r="L915" s="150"/>
      <c r="M915" s="150"/>
      <c r="N915" s="150"/>
      <c r="O915" s="150"/>
      <c r="P915" s="207"/>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2" t="str">
        <f t="shared" si="47"/>
        <v/>
      </c>
    </row>
    <row r="916" spans="1:28" s="170" customFormat="1" ht="20.25">
      <c r="A916" s="155"/>
      <c r="B916" s="302"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50"/>
      <c r="L916" s="150"/>
      <c r="M916" s="150"/>
      <c r="N916" s="150"/>
      <c r="O916" s="150"/>
      <c r="P916" s="207"/>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2" t="str">
        <f t="shared" si="47"/>
        <v/>
      </c>
    </row>
    <row r="917" spans="1:28" s="170" customFormat="1" ht="20.25">
      <c r="A917" s="155"/>
      <c r="B917" s="302"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50"/>
      <c r="L917" s="150"/>
      <c r="M917" s="150"/>
      <c r="N917" s="150"/>
      <c r="O917" s="150"/>
      <c r="P917" s="207"/>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2" t="str">
        <f t="shared" si="47"/>
        <v/>
      </c>
    </row>
    <row r="918" spans="1:28" s="170" customFormat="1" ht="20.25">
      <c r="A918" s="155"/>
      <c r="B918" s="302"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50"/>
      <c r="L918" s="150"/>
      <c r="M918" s="150"/>
      <c r="N918" s="150"/>
      <c r="O918" s="150"/>
      <c r="P918" s="207"/>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2" t="str">
        <f t="shared" si="47"/>
        <v/>
      </c>
    </row>
    <row r="919" spans="1:28" s="170" customFormat="1" ht="20.25">
      <c r="A919" s="155"/>
      <c r="B919" s="302"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50"/>
      <c r="L919" s="150"/>
      <c r="M919" s="150"/>
      <c r="N919" s="150"/>
      <c r="O919" s="150"/>
      <c r="P919" s="207"/>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2" t="str">
        <f t="shared" si="47"/>
        <v/>
      </c>
    </row>
    <row r="920" spans="1:28" s="170" customFormat="1" ht="20.25">
      <c r="A920" s="155"/>
      <c r="B920" s="302"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50"/>
      <c r="L920" s="150"/>
      <c r="M920" s="150"/>
      <c r="N920" s="150"/>
      <c r="O920" s="150"/>
      <c r="P920" s="207"/>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2" t="str">
        <f t="shared" si="47"/>
        <v/>
      </c>
    </row>
    <row r="921" spans="1:28" s="170" customFormat="1" ht="20.25">
      <c r="A921" s="155"/>
      <c r="B921" s="302"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50"/>
      <c r="L921" s="150"/>
      <c r="M921" s="150"/>
      <c r="N921" s="150"/>
      <c r="O921" s="150"/>
      <c r="P921" s="207"/>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2" t="str">
        <f t="shared" si="47"/>
        <v/>
      </c>
    </row>
    <row r="922" spans="1:28" s="170" customFormat="1" ht="20.25">
      <c r="A922" s="155"/>
      <c r="B922" s="302"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50"/>
      <c r="L922" s="150"/>
      <c r="M922" s="150"/>
      <c r="N922" s="150"/>
      <c r="O922" s="150"/>
      <c r="P922" s="207"/>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2" t="str">
        <f t="shared" si="47"/>
        <v/>
      </c>
    </row>
    <row r="923" spans="1:28" s="170" customFormat="1" ht="20.25">
      <c r="A923" s="155"/>
      <c r="B923" s="302"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50"/>
      <c r="L923" s="150"/>
      <c r="M923" s="150"/>
      <c r="N923" s="150"/>
      <c r="O923" s="150"/>
      <c r="P923" s="207"/>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2" t="str">
        <f t="shared" si="47"/>
        <v/>
      </c>
    </row>
    <row r="924" spans="1:28" s="170" customFormat="1" ht="20.25">
      <c r="A924" s="155"/>
      <c r="B924" s="302"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50"/>
      <c r="L924" s="150"/>
      <c r="M924" s="150"/>
      <c r="N924" s="150"/>
      <c r="O924" s="150"/>
      <c r="P924" s="207"/>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2" t="str">
        <f t="shared" si="47"/>
        <v/>
      </c>
    </row>
    <row r="925" spans="1:28" s="170" customFormat="1" ht="20.25">
      <c r="A925" s="155"/>
      <c r="B925" s="302"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50"/>
      <c r="L925" s="150"/>
      <c r="M925" s="150"/>
      <c r="N925" s="150"/>
      <c r="O925" s="150"/>
      <c r="P925" s="207"/>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2" t="str">
        <f t="shared" si="47"/>
        <v/>
      </c>
    </row>
    <row r="926" spans="1:28" s="170" customFormat="1" ht="20.25">
      <c r="A926" s="155"/>
      <c r="B926" s="302"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50"/>
      <c r="L926" s="150"/>
      <c r="M926" s="150"/>
      <c r="N926" s="150"/>
      <c r="O926" s="150"/>
      <c r="P926" s="207"/>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2" t="str">
        <f t="shared" si="47"/>
        <v/>
      </c>
    </row>
    <row r="927" spans="1:28" s="170" customFormat="1" ht="20.25">
      <c r="A927" s="155"/>
      <c r="B927" s="302"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50"/>
      <c r="L927" s="150"/>
      <c r="M927" s="150"/>
      <c r="N927" s="150"/>
      <c r="O927" s="150"/>
      <c r="P927" s="207"/>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2" t="str">
        <f t="shared" si="47"/>
        <v/>
      </c>
    </row>
    <row r="928" spans="1:28" s="170" customFormat="1" ht="20.25">
      <c r="A928" s="155"/>
      <c r="B928" s="302"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50"/>
      <c r="L928" s="150"/>
      <c r="M928" s="150"/>
      <c r="N928" s="150"/>
      <c r="O928" s="150"/>
      <c r="P928" s="207"/>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2" t="str">
        <f t="shared" si="47"/>
        <v/>
      </c>
    </row>
    <row r="929" spans="1:28" s="170" customFormat="1" ht="20.25">
      <c r="A929" s="155"/>
      <c r="B929" s="302"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50"/>
      <c r="L929" s="150"/>
      <c r="M929" s="150"/>
      <c r="N929" s="150"/>
      <c r="O929" s="150"/>
      <c r="P929" s="207"/>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2" t="str">
        <f t="shared" si="47"/>
        <v/>
      </c>
    </row>
    <row r="930" spans="1:28" s="170" customFormat="1" ht="20.25">
      <c r="A930" s="155"/>
      <c r="B930" s="302"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50"/>
      <c r="L930" s="150"/>
      <c r="M930" s="150"/>
      <c r="N930" s="150"/>
      <c r="O930" s="150"/>
      <c r="P930" s="207"/>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2" t="str">
        <f t="shared" si="47"/>
        <v/>
      </c>
    </row>
    <row r="931" spans="1:28" s="170" customFormat="1" ht="20.25">
      <c r="A931" s="155"/>
      <c r="B931" s="302"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50"/>
      <c r="L931" s="150"/>
      <c r="M931" s="150"/>
      <c r="N931" s="150"/>
      <c r="O931" s="150"/>
      <c r="P931" s="207"/>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2" t="str">
        <f t="shared" si="47"/>
        <v/>
      </c>
    </row>
    <row r="932" spans="1:28" s="170" customFormat="1" ht="20.25">
      <c r="A932" s="155"/>
      <c r="B932" s="302"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50"/>
      <c r="L932" s="150"/>
      <c r="M932" s="150"/>
      <c r="N932" s="150"/>
      <c r="O932" s="150"/>
      <c r="P932" s="207"/>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2" t="str">
        <f t="shared" si="47"/>
        <v/>
      </c>
    </row>
    <row r="933" spans="1:28" s="170" customFormat="1" ht="20.25">
      <c r="A933" s="155"/>
      <c r="B933" s="302"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50"/>
      <c r="L933" s="150"/>
      <c r="M933" s="150"/>
      <c r="N933" s="150"/>
      <c r="O933" s="150"/>
      <c r="P933" s="207"/>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2" t="str">
        <f t="shared" si="47"/>
        <v/>
      </c>
    </row>
    <row r="934" spans="1:28" s="170" customFormat="1" ht="20.25">
      <c r="A934" s="155"/>
      <c r="B934" s="302"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50"/>
      <c r="L934" s="150"/>
      <c r="M934" s="150"/>
      <c r="N934" s="150"/>
      <c r="O934" s="150"/>
      <c r="P934" s="207"/>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2" t="str">
        <f t="shared" si="47"/>
        <v/>
      </c>
    </row>
    <row r="935" spans="1:28" s="170" customFormat="1" ht="20.25">
      <c r="A935" s="155"/>
      <c r="B935" s="302"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50"/>
      <c r="L935" s="150"/>
      <c r="M935" s="150"/>
      <c r="N935" s="150"/>
      <c r="O935" s="150"/>
      <c r="P935" s="207"/>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2" t="str">
        <f t="shared" si="47"/>
        <v/>
      </c>
    </row>
    <row r="936" spans="1:28" s="170" customFormat="1" ht="20.25">
      <c r="A936" s="155"/>
      <c r="B936" s="302"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50"/>
      <c r="L936" s="150"/>
      <c r="M936" s="150"/>
      <c r="N936" s="150"/>
      <c r="O936" s="150"/>
      <c r="P936" s="207"/>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2" t="str">
        <f t="shared" si="47"/>
        <v/>
      </c>
    </row>
    <row r="937" spans="1:28" s="170" customFormat="1" ht="20.25">
      <c r="A937" s="155"/>
      <c r="B937" s="302"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50"/>
      <c r="L937" s="150"/>
      <c r="M937" s="150"/>
      <c r="N937" s="150"/>
      <c r="O937" s="150"/>
      <c r="P937" s="207"/>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2" t="str">
        <f t="shared" si="47"/>
        <v/>
      </c>
    </row>
    <row r="938" spans="1:28" s="170" customFormat="1" ht="20.25">
      <c r="A938" s="155"/>
      <c r="B938" s="302"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50"/>
      <c r="L938" s="150"/>
      <c r="M938" s="150"/>
      <c r="N938" s="150"/>
      <c r="O938" s="150"/>
      <c r="P938" s="207"/>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2" t="str">
        <f t="shared" si="47"/>
        <v/>
      </c>
    </row>
    <row r="939" spans="1:28" s="170" customFormat="1" ht="20.25">
      <c r="A939" s="155"/>
      <c r="B939" s="302"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50"/>
      <c r="L939" s="150"/>
      <c r="M939" s="150"/>
      <c r="N939" s="150"/>
      <c r="O939" s="150"/>
      <c r="P939" s="207"/>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2" t="str">
        <f t="shared" si="47"/>
        <v/>
      </c>
    </row>
    <row r="940" spans="1:28" s="170" customFormat="1" ht="20.25">
      <c r="A940" s="155"/>
      <c r="B940" s="302"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50"/>
      <c r="L940" s="150"/>
      <c r="M940" s="150"/>
      <c r="N940" s="150"/>
      <c r="O940" s="150"/>
      <c r="P940" s="207"/>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2" t="str">
        <f t="shared" si="47"/>
        <v/>
      </c>
    </row>
    <row r="941" spans="1:28" s="170" customFormat="1" ht="20.25">
      <c r="A941" s="155"/>
      <c r="B941" s="302"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50"/>
      <c r="L941" s="150"/>
      <c r="M941" s="150"/>
      <c r="N941" s="150"/>
      <c r="O941" s="150"/>
      <c r="P941" s="207"/>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2" t="str">
        <f t="shared" si="47"/>
        <v/>
      </c>
    </row>
    <row r="942" spans="1:28" s="170" customFormat="1" ht="20.25">
      <c r="A942" s="155"/>
      <c r="B942" s="302"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50"/>
      <c r="L942" s="150"/>
      <c r="M942" s="150"/>
      <c r="N942" s="150"/>
      <c r="O942" s="150"/>
      <c r="P942" s="207"/>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2" t="str">
        <f t="shared" si="47"/>
        <v/>
      </c>
    </row>
    <row r="943" spans="1:28" s="170" customFormat="1" ht="20.25">
      <c r="A943" s="155"/>
      <c r="B943" s="302"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50"/>
      <c r="L943" s="150"/>
      <c r="M943" s="150"/>
      <c r="N943" s="150"/>
      <c r="O943" s="150"/>
      <c r="P943" s="207"/>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2" t="str">
        <f t="shared" si="47"/>
        <v/>
      </c>
    </row>
    <row r="944" spans="1:28" s="170" customFormat="1" ht="20.25">
      <c r="A944" s="155"/>
      <c r="B944" s="302"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50"/>
      <c r="L944" s="150"/>
      <c r="M944" s="150"/>
      <c r="N944" s="150"/>
      <c r="O944" s="150"/>
      <c r="P944" s="207"/>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2" t="str">
        <f t="shared" si="47"/>
        <v/>
      </c>
    </row>
    <row r="945" spans="1:28" s="170" customFormat="1" ht="20.25">
      <c r="A945" s="155"/>
      <c r="B945" s="302"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50"/>
      <c r="L945" s="150"/>
      <c r="M945" s="150"/>
      <c r="N945" s="150"/>
      <c r="O945" s="150"/>
      <c r="P945" s="207"/>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2" t="str">
        <f t="shared" si="47"/>
        <v/>
      </c>
    </row>
    <row r="946" spans="1:28" s="170" customFormat="1" ht="20.25">
      <c r="A946" s="155"/>
      <c r="B946" s="302"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50"/>
      <c r="L946" s="150"/>
      <c r="M946" s="150"/>
      <c r="N946" s="150"/>
      <c r="O946" s="150"/>
      <c r="P946" s="207"/>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2" t="str">
        <f t="shared" si="47"/>
        <v/>
      </c>
    </row>
    <row r="947" spans="1:28" s="170" customFormat="1" ht="20.25">
      <c r="A947" s="155"/>
      <c r="B947" s="302"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50"/>
      <c r="L947" s="150"/>
      <c r="M947" s="150"/>
      <c r="N947" s="150"/>
      <c r="O947" s="150"/>
      <c r="P947" s="207"/>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2" t="str">
        <f t="shared" si="47"/>
        <v/>
      </c>
    </row>
    <row r="948" spans="1:28" s="170" customFormat="1" ht="20.25">
      <c r="A948" s="155"/>
      <c r="B948" s="302"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50"/>
      <c r="L948" s="150"/>
      <c r="M948" s="150"/>
      <c r="N948" s="150"/>
      <c r="O948" s="150"/>
      <c r="P948" s="207"/>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2" t="str">
        <f t="shared" si="47"/>
        <v/>
      </c>
    </row>
    <row r="949" spans="1:28" s="170" customFormat="1" ht="20.25">
      <c r="A949" s="155"/>
      <c r="B949" s="302"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50"/>
      <c r="L949" s="150"/>
      <c r="M949" s="150"/>
      <c r="N949" s="150"/>
      <c r="O949" s="150"/>
      <c r="P949" s="207"/>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2" t="str">
        <f t="shared" si="47"/>
        <v/>
      </c>
    </row>
    <row r="950" spans="1:28" s="170" customFormat="1" ht="20.25">
      <c r="A950" s="155"/>
      <c r="B950" s="302"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50"/>
      <c r="L950" s="150"/>
      <c r="M950" s="150"/>
      <c r="N950" s="150"/>
      <c r="O950" s="150"/>
      <c r="P950" s="207"/>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2" t="str">
        <f t="shared" si="47"/>
        <v/>
      </c>
    </row>
    <row r="951" spans="1:28" s="170" customFormat="1" ht="20.25">
      <c r="A951" s="155"/>
      <c r="B951" s="302"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50"/>
      <c r="L951" s="150"/>
      <c r="M951" s="150"/>
      <c r="N951" s="150"/>
      <c r="O951" s="150"/>
      <c r="P951" s="207"/>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2" t="str">
        <f t="shared" si="47"/>
        <v/>
      </c>
    </row>
    <row r="952" spans="1:28" s="170" customFormat="1" ht="20.25">
      <c r="A952" s="155"/>
      <c r="B952" s="302"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50"/>
      <c r="L952" s="150"/>
      <c r="M952" s="150"/>
      <c r="N952" s="150"/>
      <c r="O952" s="150"/>
      <c r="P952" s="207"/>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2" t="str">
        <f t="shared" si="47"/>
        <v/>
      </c>
    </row>
    <row r="953" spans="1:28" s="170" customFormat="1" ht="20.25">
      <c r="A953" s="155"/>
      <c r="B953" s="302"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50"/>
      <c r="L953" s="150"/>
      <c r="M953" s="150"/>
      <c r="N953" s="150"/>
      <c r="O953" s="150"/>
      <c r="P953" s="207"/>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2" t="str">
        <f t="shared" si="47"/>
        <v/>
      </c>
    </row>
    <row r="954" spans="1:28" s="170" customFormat="1" ht="20.25">
      <c r="A954" s="155"/>
      <c r="B954" s="302"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50"/>
      <c r="L954" s="150"/>
      <c r="M954" s="150"/>
      <c r="N954" s="150"/>
      <c r="O954" s="150"/>
      <c r="P954" s="207"/>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ref="X954:X1017" ca="1" si="48">IF(AND(C954="Smelter not listed",OR(LEN(D954)=0,LEN(E954)=0)),1,0)</f>
        <v>0</v>
      </c>
      <c r="AB954" s="312" t="str">
        <f t="shared" si="47"/>
        <v/>
      </c>
    </row>
    <row r="955" spans="1:28" s="170" customFormat="1" ht="20.25">
      <c r="A955" s="155"/>
      <c r="B955" s="302"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50"/>
      <c r="L955" s="150"/>
      <c r="M955" s="150"/>
      <c r="N955" s="150"/>
      <c r="O955" s="150"/>
      <c r="P955" s="207"/>
      <c r="Q955" s="151"/>
      <c r="R955" s="149" t="str">
        <f ca="1">IF(ISERROR($V955),"",OFFSET('Smelter Look-up'!$C$4,$V955-4,0)&amp;"")</f>
        <v/>
      </c>
      <c r="S955" s="155" t="str">
        <f t="shared" ref="S955:S1018" ca="1" si="49">IF(B955="","",IF(ISERROR(MATCH($E955,CL,0)),"Unknown",INDIRECT("'C'!$A$"&amp;MATCH($E955,CL,0)+1)))</f>
        <v/>
      </c>
      <c r="T955" s="155" t="str">
        <f ca="1">IF(B955="","",IF(ISERROR(MATCH($J955,SorP!$B$1:$B$6226,0)),"",INDIRECT("'SorP'!$A$"&amp;MATCH($S955&amp;$J955,SorP!C:C,0))))</f>
        <v/>
      </c>
      <c r="U955" s="168"/>
      <c r="V955" s="169" t="e">
        <f>IF(C955="",NA(),MATCH($B955&amp;$C955,'Smelter Look-up'!$J:$J,0))</f>
        <v>#N/A</v>
      </c>
      <c r="X955" s="170">
        <f t="shared" ca="1" si="48"/>
        <v>0</v>
      </c>
      <c r="AB955" s="312" t="str">
        <f t="shared" si="47"/>
        <v/>
      </c>
    </row>
    <row r="956" spans="1:28" s="170" customFormat="1" ht="20.25">
      <c r="A956" s="155"/>
      <c r="B956" s="302"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50"/>
      <c r="L956" s="150"/>
      <c r="M956" s="150"/>
      <c r="N956" s="150"/>
      <c r="O956" s="150"/>
      <c r="P956" s="207"/>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2" t="str">
        <f t="shared" si="47"/>
        <v/>
      </c>
    </row>
    <row r="957" spans="1:28" s="170" customFormat="1" ht="20.25">
      <c r="A957" s="155"/>
      <c r="B957" s="302"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50"/>
      <c r="L957" s="150"/>
      <c r="M957" s="150"/>
      <c r="N957" s="150"/>
      <c r="O957" s="150"/>
      <c r="P957" s="207"/>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2" t="str">
        <f t="shared" si="47"/>
        <v/>
      </c>
    </row>
    <row r="958" spans="1:28" s="170" customFormat="1" ht="20.25">
      <c r="A958" s="155"/>
      <c r="B958" s="302"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50"/>
      <c r="L958" s="150"/>
      <c r="M958" s="150"/>
      <c r="N958" s="150"/>
      <c r="O958" s="150"/>
      <c r="P958" s="207"/>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2" t="str">
        <f t="shared" si="47"/>
        <v/>
      </c>
    </row>
    <row r="959" spans="1:28" s="170" customFormat="1" ht="20.25">
      <c r="A959" s="155"/>
      <c r="B959" s="302"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50"/>
      <c r="L959" s="150"/>
      <c r="M959" s="150"/>
      <c r="N959" s="150"/>
      <c r="O959" s="150"/>
      <c r="P959" s="207"/>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2" t="str">
        <f t="shared" si="47"/>
        <v/>
      </c>
    </row>
    <row r="960" spans="1:28" s="170" customFormat="1" ht="20.25">
      <c r="A960" s="155"/>
      <c r="B960" s="302"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50"/>
      <c r="L960" s="150"/>
      <c r="M960" s="150"/>
      <c r="N960" s="150"/>
      <c r="O960" s="150"/>
      <c r="P960" s="207"/>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2" t="str">
        <f t="shared" si="47"/>
        <v/>
      </c>
    </row>
    <row r="961" spans="1:28" s="170" customFormat="1" ht="20.25">
      <c r="A961" s="155"/>
      <c r="B961" s="302"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50"/>
      <c r="L961" s="150"/>
      <c r="M961" s="150"/>
      <c r="N961" s="150"/>
      <c r="O961" s="150"/>
      <c r="P961" s="207"/>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2" t="str">
        <f t="shared" ref="AB961:AB1024" si="50">IF(C961="","",B961)</f>
        <v/>
      </c>
    </row>
    <row r="962" spans="1:28" s="170" customFormat="1" ht="20.25">
      <c r="A962" s="155"/>
      <c r="B962" s="302"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50"/>
      <c r="L962" s="150"/>
      <c r="M962" s="150"/>
      <c r="N962" s="150"/>
      <c r="O962" s="150"/>
      <c r="P962" s="207"/>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2" t="str">
        <f t="shared" si="50"/>
        <v/>
      </c>
    </row>
    <row r="963" spans="1:28" s="170" customFormat="1" ht="20.25">
      <c r="A963" s="155"/>
      <c r="B963" s="302"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50"/>
      <c r="L963" s="150"/>
      <c r="M963" s="150"/>
      <c r="N963" s="150"/>
      <c r="O963" s="150"/>
      <c r="P963" s="207"/>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2" t="str">
        <f t="shared" si="50"/>
        <v/>
      </c>
    </row>
    <row r="964" spans="1:28" s="170" customFormat="1" ht="20.25">
      <c r="A964" s="155"/>
      <c r="B964" s="302"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50"/>
      <c r="L964" s="150"/>
      <c r="M964" s="150"/>
      <c r="N964" s="150"/>
      <c r="O964" s="150"/>
      <c r="P964" s="207"/>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2" t="str">
        <f t="shared" si="50"/>
        <v/>
      </c>
    </row>
    <row r="965" spans="1:28" s="170" customFormat="1" ht="20.25">
      <c r="A965" s="155"/>
      <c r="B965" s="302"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50"/>
      <c r="L965" s="150"/>
      <c r="M965" s="150"/>
      <c r="N965" s="150"/>
      <c r="O965" s="150"/>
      <c r="P965" s="207"/>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2" t="str">
        <f t="shared" si="50"/>
        <v/>
      </c>
    </row>
    <row r="966" spans="1:28" s="170" customFormat="1" ht="20.25">
      <c r="A966" s="155"/>
      <c r="B966" s="302"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50"/>
      <c r="L966" s="150"/>
      <c r="M966" s="150"/>
      <c r="N966" s="150"/>
      <c r="O966" s="150"/>
      <c r="P966" s="207"/>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2" t="str">
        <f t="shared" si="50"/>
        <v/>
      </c>
    </row>
    <row r="967" spans="1:28" s="170" customFormat="1" ht="20.25">
      <c r="A967" s="155"/>
      <c r="B967" s="302"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50"/>
      <c r="L967" s="150"/>
      <c r="M967" s="150"/>
      <c r="N967" s="150"/>
      <c r="O967" s="150"/>
      <c r="P967" s="207"/>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2" t="str">
        <f t="shared" si="50"/>
        <v/>
      </c>
    </row>
    <row r="968" spans="1:28" s="170" customFormat="1" ht="20.25">
      <c r="A968" s="155"/>
      <c r="B968" s="302"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50"/>
      <c r="L968" s="150"/>
      <c r="M968" s="150"/>
      <c r="N968" s="150"/>
      <c r="O968" s="150"/>
      <c r="P968" s="207"/>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2" t="str">
        <f t="shared" si="50"/>
        <v/>
      </c>
    </row>
    <row r="969" spans="1:28" s="170" customFormat="1" ht="20.25">
      <c r="A969" s="155"/>
      <c r="B969" s="302"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50"/>
      <c r="L969" s="150"/>
      <c r="M969" s="150"/>
      <c r="N969" s="150"/>
      <c r="O969" s="150"/>
      <c r="P969" s="207"/>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2" t="str">
        <f t="shared" si="50"/>
        <v/>
      </c>
    </row>
    <row r="970" spans="1:28" s="170" customFormat="1" ht="20.25">
      <c r="A970" s="155"/>
      <c r="B970" s="302"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50"/>
      <c r="L970" s="150"/>
      <c r="M970" s="150"/>
      <c r="N970" s="150"/>
      <c r="O970" s="150"/>
      <c r="P970" s="207"/>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2" t="str">
        <f t="shared" si="50"/>
        <v/>
      </c>
    </row>
    <row r="971" spans="1:28" s="170" customFormat="1" ht="20.25">
      <c r="A971" s="155"/>
      <c r="B971" s="302"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50"/>
      <c r="L971" s="150"/>
      <c r="M971" s="150"/>
      <c r="N971" s="150"/>
      <c r="O971" s="150"/>
      <c r="P971" s="207"/>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2" t="str">
        <f t="shared" si="50"/>
        <v/>
      </c>
    </row>
    <row r="972" spans="1:28" s="170" customFormat="1" ht="20.25">
      <c r="A972" s="155"/>
      <c r="B972" s="302"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50"/>
      <c r="L972" s="150"/>
      <c r="M972" s="150"/>
      <c r="N972" s="150"/>
      <c r="O972" s="150"/>
      <c r="P972" s="207"/>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2" t="str">
        <f t="shared" si="50"/>
        <v/>
      </c>
    </row>
    <row r="973" spans="1:28" s="170" customFormat="1" ht="20.25">
      <c r="A973" s="155"/>
      <c r="B973" s="302"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50"/>
      <c r="L973" s="150"/>
      <c r="M973" s="150"/>
      <c r="N973" s="150"/>
      <c r="O973" s="150"/>
      <c r="P973" s="207"/>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2" t="str">
        <f t="shared" si="50"/>
        <v/>
      </c>
    </row>
    <row r="974" spans="1:28" s="170" customFormat="1" ht="20.25">
      <c r="A974" s="155"/>
      <c r="B974" s="302"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50"/>
      <c r="L974" s="150"/>
      <c r="M974" s="150"/>
      <c r="N974" s="150"/>
      <c r="O974" s="150"/>
      <c r="P974" s="207"/>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2" t="str">
        <f t="shared" si="50"/>
        <v/>
      </c>
    </row>
    <row r="975" spans="1:28" s="170" customFormat="1" ht="20.25">
      <c r="A975" s="155"/>
      <c r="B975" s="302"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50"/>
      <c r="L975" s="150"/>
      <c r="M975" s="150"/>
      <c r="N975" s="150"/>
      <c r="O975" s="150"/>
      <c r="P975" s="207"/>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2" t="str">
        <f t="shared" si="50"/>
        <v/>
      </c>
    </row>
    <row r="976" spans="1:28" s="170" customFormat="1" ht="20.25">
      <c r="A976" s="155"/>
      <c r="B976" s="302"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50"/>
      <c r="L976" s="150"/>
      <c r="M976" s="150"/>
      <c r="N976" s="150"/>
      <c r="O976" s="150"/>
      <c r="P976" s="207"/>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2" t="str">
        <f t="shared" si="50"/>
        <v/>
      </c>
    </row>
    <row r="977" spans="1:28" s="170" customFormat="1" ht="20.25">
      <c r="A977" s="155"/>
      <c r="B977" s="302"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50"/>
      <c r="L977" s="150"/>
      <c r="M977" s="150"/>
      <c r="N977" s="150"/>
      <c r="O977" s="150"/>
      <c r="P977" s="207"/>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2" t="str">
        <f t="shared" si="50"/>
        <v/>
      </c>
    </row>
    <row r="978" spans="1:28" s="170" customFormat="1" ht="20.25">
      <c r="A978" s="155"/>
      <c r="B978" s="302"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50"/>
      <c r="L978" s="150"/>
      <c r="M978" s="150"/>
      <c r="N978" s="150"/>
      <c r="O978" s="150"/>
      <c r="P978" s="207"/>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2" t="str">
        <f t="shared" si="50"/>
        <v/>
      </c>
    </row>
    <row r="979" spans="1:28" s="170" customFormat="1" ht="20.25">
      <c r="A979" s="155"/>
      <c r="B979" s="302"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50"/>
      <c r="L979" s="150"/>
      <c r="M979" s="150"/>
      <c r="N979" s="150"/>
      <c r="O979" s="150"/>
      <c r="P979" s="207"/>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2" t="str">
        <f t="shared" si="50"/>
        <v/>
      </c>
    </row>
    <row r="980" spans="1:28" s="170" customFormat="1" ht="20.25">
      <c r="A980" s="155"/>
      <c r="B980" s="302"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50"/>
      <c r="L980" s="150"/>
      <c r="M980" s="150"/>
      <c r="N980" s="150"/>
      <c r="O980" s="150"/>
      <c r="P980" s="207"/>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2" t="str">
        <f t="shared" si="50"/>
        <v/>
      </c>
    </row>
    <row r="981" spans="1:28" s="170" customFormat="1" ht="20.25">
      <c r="A981" s="155"/>
      <c r="B981" s="302"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50"/>
      <c r="L981" s="150"/>
      <c r="M981" s="150"/>
      <c r="N981" s="150"/>
      <c r="O981" s="150"/>
      <c r="P981" s="207"/>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2" t="str">
        <f t="shared" si="50"/>
        <v/>
      </c>
    </row>
    <row r="982" spans="1:28" s="170" customFormat="1" ht="20.25">
      <c r="A982" s="155"/>
      <c r="B982" s="302"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50"/>
      <c r="L982" s="150"/>
      <c r="M982" s="150"/>
      <c r="N982" s="150"/>
      <c r="O982" s="150"/>
      <c r="P982" s="207"/>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2" t="str">
        <f t="shared" si="50"/>
        <v/>
      </c>
    </row>
    <row r="983" spans="1:28" s="170" customFormat="1" ht="20.25">
      <c r="A983" s="155"/>
      <c r="B983" s="302"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50"/>
      <c r="L983" s="150"/>
      <c r="M983" s="150"/>
      <c r="N983" s="150"/>
      <c r="O983" s="150"/>
      <c r="P983" s="207"/>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2" t="str">
        <f t="shared" si="50"/>
        <v/>
      </c>
    </row>
    <row r="984" spans="1:28" s="170" customFormat="1" ht="20.25">
      <c r="A984" s="155"/>
      <c r="B984" s="302"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50"/>
      <c r="L984" s="150"/>
      <c r="M984" s="150"/>
      <c r="N984" s="150"/>
      <c r="O984" s="150"/>
      <c r="P984" s="207"/>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2" t="str">
        <f t="shared" si="50"/>
        <v/>
      </c>
    </row>
    <row r="985" spans="1:28" s="170" customFormat="1" ht="20.25">
      <c r="A985" s="155"/>
      <c r="B985" s="302"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50"/>
      <c r="L985" s="150"/>
      <c r="M985" s="150"/>
      <c r="N985" s="150"/>
      <c r="O985" s="150"/>
      <c r="P985" s="207"/>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2" t="str">
        <f t="shared" si="50"/>
        <v/>
      </c>
    </row>
    <row r="986" spans="1:28" s="170" customFormat="1" ht="20.25">
      <c r="A986" s="155"/>
      <c r="B986" s="302"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50"/>
      <c r="L986" s="150"/>
      <c r="M986" s="150"/>
      <c r="N986" s="150"/>
      <c r="O986" s="150"/>
      <c r="P986" s="207"/>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2" t="str">
        <f t="shared" si="50"/>
        <v/>
      </c>
    </row>
    <row r="987" spans="1:28" s="170" customFormat="1" ht="20.25">
      <c r="A987" s="155"/>
      <c r="B987" s="302"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50"/>
      <c r="L987" s="150"/>
      <c r="M987" s="150"/>
      <c r="N987" s="150"/>
      <c r="O987" s="150"/>
      <c r="P987" s="207"/>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2" t="str">
        <f t="shared" si="50"/>
        <v/>
      </c>
    </row>
    <row r="988" spans="1:28" s="170" customFormat="1" ht="20.25">
      <c r="A988" s="155"/>
      <c r="B988" s="302"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50"/>
      <c r="L988" s="150"/>
      <c r="M988" s="150"/>
      <c r="N988" s="150"/>
      <c r="O988" s="150"/>
      <c r="P988" s="207"/>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2" t="str">
        <f t="shared" si="50"/>
        <v/>
      </c>
    </row>
    <row r="989" spans="1:28" s="170" customFormat="1" ht="20.25">
      <c r="A989" s="155"/>
      <c r="B989" s="302"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50"/>
      <c r="L989" s="150"/>
      <c r="M989" s="150"/>
      <c r="N989" s="150"/>
      <c r="O989" s="150"/>
      <c r="P989" s="207"/>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2" t="str">
        <f t="shared" si="50"/>
        <v/>
      </c>
    </row>
    <row r="990" spans="1:28" s="170" customFormat="1" ht="20.25">
      <c r="A990" s="155"/>
      <c r="B990" s="302"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50"/>
      <c r="L990" s="150"/>
      <c r="M990" s="150"/>
      <c r="N990" s="150"/>
      <c r="O990" s="150"/>
      <c r="P990" s="207"/>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2" t="str">
        <f t="shared" si="50"/>
        <v/>
      </c>
    </row>
    <row r="991" spans="1:28" s="170" customFormat="1" ht="20.25">
      <c r="A991" s="155"/>
      <c r="B991" s="302"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50"/>
      <c r="L991" s="150"/>
      <c r="M991" s="150"/>
      <c r="N991" s="150"/>
      <c r="O991" s="150"/>
      <c r="P991" s="207"/>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2" t="str">
        <f t="shared" si="50"/>
        <v/>
      </c>
    </row>
    <row r="992" spans="1:28" s="170" customFormat="1" ht="20.25">
      <c r="A992" s="155"/>
      <c r="B992" s="302"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50"/>
      <c r="L992" s="150"/>
      <c r="M992" s="150"/>
      <c r="N992" s="150"/>
      <c r="O992" s="150"/>
      <c r="P992" s="207"/>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2" t="str">
        <f t="shared" si="50"/>
        <v/>
      </c>
    </row>
    <row r="993" spans="1:28" s="170" customFormat="1" ht="20.25">
      <c r="A993" s="155"/>
      <c r="B993" s="302"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50"/>
      <c r="L993" s="150"/>
      <c r="M993" s="150"/>
      <c r="N993" s="150"/>
      <c r="O993" s="150"/>
      <c r="P993" s="207"/>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2" t="str">
        <f t="shared" si="50"/>
        <v/>
      </c>
    </row>
    <row r="994" spans="1:28" s="170" customFormat="1" ht="20.25">
      <c r="A994" s="155"/>
      <c r="B994" s="302"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50"/>
      <c r="L994" s="150"/>
      <c r="M994" s="150"/>
      <c r="N994" s="150"/>
      <c r="O994" s="150"/>
      <c r="P994" s="207"/>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2" t="str">
        <f t="shared" si="50"/>
        <v/>
      </c>
    </row>
    <row r="995" spans="1:28" s="170" customFormat="1" ht="20.25">
      <c r="A995" s="155"/>
      <c r="B995" s="302"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50"/>
      <c r="L995" s="150"/>
      <c r="M995" s="150"/>
      <c r="N995" s="150"/>
      <c r="O995" s="150"/>
      <c r="P995" s="207"/>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2" t="str">
        <f t="shared" si="50"/>
        <v/>
      </c>
    </row>
    <row r="996" spans="1:28" s="170" customFormat="1" ht="20.25">
      <c r="A996" s="155"/>
      <c r="B996" s="302"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50"/>
      <c r="L996" s="150"/>
      <c r="M996" s="150"/>
      <c r="N996" s="150"/>
      <c r="O996" s="150"/>
      <c r="P996" s="207"/>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2" t="str">
        <f t="shared" si="50"/>
        <v/>
      </c>
    </row>
    <row r="997" spans="1:28" s="170" customFormat="1" ht="20.25">
      <c r="A997" s="155"/>
      <c r="B997" s="302"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50"/>
      <c r="L997" s="150"/>
      <c r="M997" s="150"/>
      <c r="N997" s="150"/>
      <c r="O997" s="150"/>
      <c r="P997" s="207"/>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2" t="str">
        <f t="shared" si="50"/>
        <v/>
      </c>
    </row>
    <row r="998" spans="1:28" s="170" customFormat="1" ht="20.25">
      <c r="A998" s="155"/>
      <c r="B998" s="302"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50"/>
      <c r="L998" s="150"/>
      <c r="M998" s="150"/>
      <c r="N998" s="150"/>
      <c r="O998" s="150"/>
      <c r="P998" s="207"/>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2" t="str">
        <f t="shared" si="50"/>
        <v/>
      </c>
    </row>
    <row r="999" spans="1:28" s="170" customFormat="1" ht="20.25">
      <c r="A999" s="155"/>
      <c r="B999" s="302"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50"/>
      <c r="L999" s="150"/>
      <c r="M999" s="150"/>
      <c r="N999" s="150"/>
      <c r="O999" s="150"/>
      <c r="P999" s="207"/>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2" t="str">
        <f t="shared" si="50"/>
        <v/>
      </c>
    </row>
    <row r="1000" spans="1:28" s="170" customFormat="1" ht="20.25">
      <c r="A1000" s="155"/>
      <c r="B1000" s="302"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50"/>
      <c r="L1000" s="150"/>
      <c r="M1000" s="150"/>
      <c r="N1000" s="150"/>
      <c r="O1000" s="150"/>
      <c r="P1000" s="207"/>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2" t="str">
        <f t="shared" si="50"/>
        <v/>
      </c>
    </row>
    <row r="1001" spans="1:28" s="170" customFormat="1" ht="20.25">
      <c r="A1001" s="155"/>
      <c r="B1001" s="302"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50"/>
      <c r="L1001" s="150"/>
      <c r="M1001" s="150"/>
      <c r="N1001" s="150"/>
      <c r="O1001" s="150"/>
      <c r="P1001" s="207"/>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2" t="str">
        <f t="shared" si="50"/>
        <v/>
      </c>
    </row>
    <row r="1002" spans="1:28" s="170" customFormat="1" ht="20.25">
      <c r="A1002" s="155"/>
      <c r="B1002" s="302"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50"/>
      <c r="L1002" s="150"/>
      <c r="M1002" s="150"/>
      <c r="N1002" s="150"/>
      <c r="O1002" s="150"/>
      <c r="P1002" s="207"/>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2" t="str">
        <f t="shared" si="50"/>
        <v/>
      </c>
    </row>
    <row r="1003" spans="1:28" s="170" customFormat="1" ht="20.25">
      <c r="A1003" s="155"/>
      <c r="B1003" s="302"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50"/>
      <c r="L1003" s="150"/>
      <c r="M1003" s="150"/>
      <c r="N1003" s="150"/>
      <c r="O1003" s="150"/>
      <c r="P1003" s="207"/>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2" t="str">
        <f t="shared" si="50"/>
        <v/>
      </c>
    </row>
    <row r="1004" spans="1:28" s="170" customFormat="1" ht="20.25">
      <c r="A1004" s="155"/>
      <c r="B1004" s="302"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50"/>
      <c r="L1004" s="150"/>
      <c r="M1004" s="150"/>
      <c r="N1004" s="150"/>
      <c r="O1004" s="150"/>
      <c r="P1004" s="207"/>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2" t="str">
        <f t="shared" si="50"/>
        <v/>
      </c>
    </row>
    <row r="1005" spans="1:28" s="170" customFormat="1" ht="20.25">
      <c r="A1005" s="155"/>
      <c r="B1005" s="302"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50"/>
      <c r="L1005" s="150"/>
      <c r="M1005" s="150"/>
      <c r="N1005" s="150"/>
      <c r="O1005" s="150"/>
      <c r="P1005" s="207"/>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2" t="str">
        <f t="shared" si="50"/>
        <v/>
      </c>
    </row>
    <row r="1006" spans="1:28" s="170" customFormat="1" ht="20.25">
      <c r="A1006" s="155"/>
      <c r="B1006" s="302"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50"/>
      <c r="L1006" s="150"/>
      <c r="M1006" s="150"/>
      <c r="N1006" s="150"/>
      <c r="O1006" s="150"/>
      <c r="P1006" s="207"/>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2" t="str">
        <f t="shared" si="50"/>
        <v/>
      </c>
    </row>
    <row r="1007" spans="1:28" s="170" customFormat="1" ht="20.25">
      <c r="A1007" s="155"/>
      <c r="B1007" s="302"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50"/>
      <c r="L1007" s="150"/>
      <c r="M1007" s="150"/>
      <c r="N1007" s="150"/>
      <c r="O1007" s="150"/>
      <c r="P1007" s="207"/>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2" t="str">
        <f t="shared" si="50"/>
        <v/>
      </c>
    </row>
    <row r="1008" spans="1:28" s="170" customFormat="1" ht="20.25">
      <c r="A1008" s="155"/>
      <c r="B1008" s="302"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50"/>
      <c r="L1008" s="150"/>
      <c r="M1008" s="150"/>
      <c r="N1008" s="150"/>
      <c r="O1008" s="150"/>
      <c r="P1008" s="207"/>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2" t="str">
        <f t="shared" si="50"/>
        <v/>
      </c>
    </row>
    <row r="1009" spans="1:28" s="170" customFormat="1" ht="20.25">
      <c r="A1009" s="155"/>
      <c r="B1009" s="302"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50"/>
      <c r="L1009" s="150"/>
      <c r="M1009" s="150"/>
      <c r="N1009" s="150"/>
      <c r="O1009" s="150"/>
      <c r="P1009" s="207"/>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2" t="str">
        <f t="shared" si="50"/>
        <v/>
      </c>
    </row>
    <row r="1010" spans="1:28" s="170" customFormat="1" ht="20.25">
      <c r="A1010" s="155"/>
      <c r="B1010" s="302"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50"/>
      <c r="L1010" s="150"/>
      <c r="M1010" s="150"/>
      <c r="N1010" s="150"/>
      <c r="O1010" s="150"/>
      <c r="P1010" s="207"/>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2" t="str">
        <f t="shared" si="50"/>
        <v/>
      </c>
    </row>
    <row r="1011" spans="1:28" s="170" customFormat="1" ht="20.25">
      <c r="A1011" s="155"/>
      <c r="B1011" s="302"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50"/>
      <c r="L1011" s="150"/>
      <c r="M1011" s="150"/>
      <c r="N1011" s="150"/>
      <c r="O1011" s="150"/>
      <c r="P1011" s="207"/>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2" t="str">
        <f t="shared" si="50"/>
        <v/>
      </c>
    </row>
    <row r="1012" spans="1:28" s="170" customFormat="1" ht="20.25">
      <c r="A1012" s="155"/>
      <c r="B1012" s="302"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50"/>
      <c r="L1012" s="150"/>
      <c r="M1012" s="150"/>
      <c r="N1012" s="150"/>
      <c r="O1012" s="150"/>
      <c r="P1012" s="207"/>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2" t="str">
        <f t="shared" si="50"/>
        <v/>
      </c>
    </row>
    <row r="1013" spans="1:28" s="170" customFormat="1" ht="20.25">
      <c r="A1013" s="155"/>
      <c r="B1013" s="302"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50"/>
      <c r="L1013" s="150"/>
      <c r="M1013" s="150"/>
      <c r="N1013" s="150"/>
      <c r="O1013" s="150"/>
      <c r="P1013" s="207"/>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2" t="str">
        <f t="shared" si="50"/>
        <v/>
      </c>
    </row>
    <row r="1014" spans="1:28" s="170" customFormat="1" ht="20.25">
      <c r="A1014" s="155"/>
      <c r="B1014" s="302"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50"/>
      <c r="L1014" s="150"/>
      <c r="M1014" s="150"/>
      <c r="N1014" s="150"/>
      <c r="O1014" s="150"/>
      <c r="P1014" s="207"/>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2" t="str">
        <f t="shared" si="50"/>
        <v/>
      </c>
    </row>
    <row r="1015" spans="1:28" s="170" customFormat="1" ht="20.25">
      <c r="A1015" s="155"/>
      <c r="B1015" s="302"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50"/>
      <c r="L1015" s="150"/>
      <c r="M1015" s="150"/>
      <c r="N1015" s="150"/>
      <c r="O1015" s="150"/>
      <c r="P1015" s="207"/>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2" t="str">
        <f t="shared" si="50"/>
        <v/>
      </c>
    </row>
    <row r="1016" spans="1:28" s="170" customFormat="1" ht="20.25">
      <c r="A1016" s="155"/>
      <c r="B1016" s="302"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50"/>
      <c r="L1016" s="150"/>
      <c r="M1016" s="150"/>
      <c r="N1016" s="150"/>
      <c r="O1016" s="150"/>
      <c r="P1016" s="207"/>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2" t="str">
        <f t="shared" si="50"/>
        <v/>
      </c>
    </row>
    <row r="1017" spans="1:28" s="170" customFormat="1" ht="20.25">
      <c r="A1017" s="155"/>
      <c r="B1017" s="302"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50"/>
      <c r="L1017" s="150"/>
      <c r="M1017" s="150"/>
      <c r="N1017" s="150"/>
      <c r="O1017" s="150"/>
      <c r="P1017" s="207"/>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2" t="str">
        <f t="shared" si="50"/>
        <v/>
      </c>
    </row>
    <row r="1018" spans="1:28" s="170" customFormat="1" ht="20.25">
      <c r="A1018" s="155"/>
      <c r="B1018" s="302"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50"/>
      <c r="L1018" s="150"/>
      <c r="M1018" s="150"/>
      <c r="N1018" s="150"/>
      <c r="O1018" s="150"/>
      <c r="P1018" s="207"/>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ref="X1018:X1081" ca="1" si="51">IF(AND(C1018="Smelter not listed",OR(LEN(D1018)=0,LEN(E1018)=0)),1,0)</f>
        <v>0</v>
      </c>
      <c r="AB1018" s="312" t="str">
        <f t="shared" si="50"/>
        <v/>
      </c>
    </row>
    <row r="1019" spans="1:28" s="170" customFormat="1" ht="20.25">
      <c r="A1019" s="155"/>
      <c r="B1019" s="302"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50"/>
      <c r="L1019" s="150"/>
      <c r="M1019" s="150"/>
      <c r="N1019" s="150"/>
      <c r="O1019" s="150"/>
      <c r="P1019" s="207"/>
      <c r="Q1019" s="151"/>
      <c r="R1019" s="149" t="str">
        <f ca="1">IF(ISERROR($V1019),"",OFFSET('Smelter Look-up'!$C$4,$V1019-4,0)&amp;"")</f>
        <v/>
      </c>
      <c r="S1019" s="155" t="str">
        <f t="shared" ref="S1019:S1082" ca="1" si="52">IF(B1019="","",IF(ISERROR(MATCH($E1019,CL,0)),"Unknown",INDIRECT("'C'!$A$"&amp;MATCH($E1019,CL,0)+1)))</f>
        <v/>
      </c>
      <c r="T1019" s="155" t="str">
        <f ca="1">IF(B1019="","",IF(ISERROR(MATCH($J1019,SorP!$B$1:$B$6226,0)),"",INDIRECT("'SorP'!$A$"&amp;MATCH($S1019&amp;$J1019,SorP!C:C,0))))</f>
        <v/>
      </c>
      <c r="U1019" s="168"/>
      <c r="V1019" s="169" t="e">
        <f>IF(C1019="",NA(),MATCH($B1019&amp;$C1019,'Smelter Look-up'!$J:$J,0))</f>
        <v>#N/A</v>
      </c>
      <c r="X1019" s="170">
        <f t="shared" ca="1" si="51"/>
        <v>0</v>
      </c>
      <c r="AB1019" s="312" t="str">
        <f t="shared" si="50"/>
        <v/>
      </c>
    </row>
    <row r="1020" spans="1:28" s="170" customFormat="1" ht="20.25">
      <c r="A1020" s="155"/>
      <c r="B1020" s="302"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50"/>
      <c r="L1020" s="150"/>
      <c r="M1020" s="150"/>
      <c r="N1020" s="150"/>
      <c r="O1020" s="150"/>
      <c r="P1020" s="207"/>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2" t="str">
        <f t="shared" si="50"/>
        <v/>
      </c>
    </row>
    <row r="1021" spans="1:28" s="170" customFormat="1" ht="20.25">
      <c r="A1021" s="155"/>
      <c r="B1021" s="302"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50"/>
      <c r="L1021" s="150"/>
      <c r="M1021" s="150"/>
      <c r="N1021" s="150"/>
      <c r="O1021" s="150"/>
      <c r="P1021" s="207"/>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2" t="str">
        <f t="shared" si="50"/>
        <v/>
      </c>
    </row>
    <row r="1022" spans="1:28" s="170" customFormat="1" ht="20.25">
      <c r="A1022" s="155"/>
      <c r="B1022" s="302"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50"/>
      <c r="L1022" s="150"/>
      <c r="M1022" s="150"/>
      <c r="N1022" s="150"/>
      <c r="O1022" s="150"/>
      <c r="P1022" s="207"/>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2" t="str">
        <f t="shared" si="50"/>
        <v/>
      </c>
    </row>
    <row r="1023" spans="1:28" s="170" customFormat="1" ht="20.25">
      <c r="A1023" s="155"/>
      <c r="B1023" s="302"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50"/>
      <c r="L1023" s="150"/>
      <c r="M1023" s="150"/>
      <c r="N1023" s="150"/>
      <c r="O1023" s="150"/>
      <c r="P1023" s="207"/>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2" t="str">
        <f t="shared" si="50"/>
        <v/>
      </c>
    </row>
    <row r="1024" spans="1:28" s="170" customFormat="1" ht="20.25">
      <c r="A1024" s="155"/>
      <c r="B1024" s="302"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50"/>
      <c r="L1024" s="150"/>
      <c r="M1024" s="150"/>
      <c r="N1024" s="150"/>
      <c r="O1024" s="150"/>
      <c r="P1024" s="207"/>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2" t="str">
        <f t="shared" si="50"/>
        <v/>
      </c>
    </row>
    <row r="1025" spans="1:28" s="170" customFormat="1" ht="20.25">
      <c r="A1025" s="155"/>
      <c r="B1025" s="302"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50"/>
      <c r="L1025" s="150"/>
      <c r="M1025" s="150"/>
      <c r="N1025" s="150"/>
      <c r="O1025" s="150"/>
      <c r="P1025" s="207"/>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2" t="str">
        <f t="shared" ref="AB1025:AB1088" si="53">IF(C1025="","",B1025)</f>
        <v/>
      </c>
    </row>
    <row r="1026" spans="1:28" s="170" customFormat="1" ht="20.25">
      <c r="A1026" s="155"/>
      <c r="B1026" s="302"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50"/>
      <c r="L1026" s="150"/>
      <c r="M1026" s="150"/>
      <c r="N1026" s="150"/>
      <c r="O1026" s="150"/>
      <c r="P1026" s="207"/>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2" t="str">
        <f t="shared" si="53"/>
        <v/>
      </c>
    </row>
    <row r="1027" spans="1:28" s="170" customFormat="1" ht="20.25">
      <c r="A1027" s="155"/>
      <c r="B1027" s="302"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50"/>
      <c r="L1027" s="150"/>
      <c r="M1027" s="150"/>
      <c r="N1027" s="150"/>
      <c r="O1027" s="150"/>
      <c r="P1027" s="207"/>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2" t="str">
        <f t="shared" si="53"/>
        <v/>
      </c>
    </row>
    <row r="1028" spans="1:28" s="170" customFormat="1" ht="20.25">
      <c r="A1028" s="155"/>
      <c r="B1028" s="302"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50"/>
      <c r="L1028" s="150"/>
      <c r="M1028" s="150"/>
      <c r="N1028" s="150"/>
      <c r="O1028" s="150"/>
      <c r="P1028" s="207"/>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2" t="str">
        <f t="shared" si="53"/>
        <v/>
      </c>
    </row>
    <row r="1029" spans="1:28" s="170" customFormat="1" ht="20.25">
      <c r="A1029" s="155"/>
      <c r="B1029" s="302"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50"/>
      <c r="L1029" s="150"/>
      <c r="M1029" s="150"/>
      <c r="N1029" s="150"/>
      <c r="O1029" s="150"/>
      <c r="P1029" s="207"/>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2" t="str">
        <f t="shared" si="53"/>
        <v/>
      </c>
    </row>
    <row r="1030" spans="1:28" s="170" customFormat="1" ht="20.25">
      <c r="A1030" s="155"/>
      <c r="B1030" s="302"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50"/>
      <c r="L1030" s="150"/>
      <c r="M1030" s="150"/>
      <c r="N1030" s="150"/>
      <c r="O1030" s="150"/>
      <c r="P1030" s="207"/>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2" t="str">
        <f t="shared" si="53"/>
        <v/>
      </c>
    </row>
    <row r="1031" spans="1:28" s="170" customFormat="1" ht="20.25">
      <c r="A1031" s="155"/>
      <c r="B1031" s="302"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50"/>
      <c r="L1031" s="150"/>
      <c r="M1031" s="150"/>
      <c r="N1031" s="150"/>
      <c r="O1031" s="150"/>
      <c r="P1031" s="207"/>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2" t="str">
        <f t="shared" si="53"/>
        <v/>
      </c>
    </row>
    <row r="1032" spans="1:28" s="170" customFormat="1" ht="20.25">
      <c r="A1032" s="155"/>
      <c r="B1032" s="302"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50"/>
      <c r="L1032" s="150"/>
      <c r="M1032" s="150"/>
      <c r="N1032" s="150"/>
      <c r="O1032" s="150"/>
      <c r="P1032" s="207"/>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2" t="str">
        <f t="shared" si="53"/>
        <v/>
      </c>
    </row>
    <row r="1033" spans="1:28" s="170" customFormat="1" ht="20.25">
      <c r="A1033" s="155"/>
      <c r="B1033" s="302"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50"/>
      <c r="L1033" s="150"/>
      <c r="M1033" s="150"/>
      <c r="N1033" s="150"/>
      <c r="O1033" s="150"/>
      <c r="P1033" s="207"/>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2" t="str">
        <f t="shared" si="53"/>
        <v/>
      </c>
    </row>
    <row r="1034" spans="1:28" s="170" customFormat="1" ht="20.25">
      <c r="A1034" s="155"/>
      <c r="B1034" s="302"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50"/>
      <c r="L1034" s="150"/>
      <c r="M1034" s="150"/>
      <c r="N1034" s="150"/>
      <c r="O1034" s="150"/>
      <c r="P1034" s="207"/>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2" t="str">
        <f t="shared" si="53"/>
        <v/>
      </c>
    </row>
    <row r="1035" spans="1:28" s="170" customFormat="1" ht="20.25">
      <c r="A1035" s="155"/>
      <c r="B1035" s="302"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50"/>
      <c r="L1035" s="150"/>
      <c r="M1035" s="150"/>
      <c r="N1035" s="150"/>
      <c r="O1035" s="150"/>
      <c r="P1035" s="207"/>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2" t="str">
        <f t="shared" si="53"/>
        <v/>
      </c>
    </row>
    <row r="1036" spans="1:28" s="170" customFormat="1" ht="20.25">
      <c r="A1036" s="155"/>
      <c r="B1036" s="302"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50"/>
      <c r="L1036" s="150"/>
      <c r="M1036" s="150"/>
      <c r="N1036" s="150"/>
      <c r="O1036" s="150"/>
      <c r="P1036" s="207"/>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2" t="str">
        <f t="shared" si="53"/>
        <v/>
      </c>
    </row>
    <row r="1037" spans="1:28" s="170" customFormat="1" ht="20.25">
      <c r="A1037" s="155"/>
      <c r="B1037" s="302"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50"/>
      <c r="L1037" s="150"/>
      <c r="M1037" s="150"/>
      <c r="N1037" s="150"/>
      <c r="O1037" s="150"/>
      <c r="P1037" s="207"/>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2" t="str">
        <f t="shared" si="53"/>
        <v/>
      </c>
    </row>
    <row r="1038" spans="1:28" s="170" customFormat="1" ht="20.25">
      <c r="A1038" s="155"/>
      <c r="B1038" s="302"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50"/>
      <c r="L1038" s="150"/>
      <c r="M1038" s="150"/>
      <c r="N1038" s="150"/>
      <c r="O1038" s="150"/>
      <c r="P1038" s="207"/>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2" t="str">
        <f t="shared" si="53"/>
        <v/>
      </c>
    </row>
    <row r="1039" spans="1:28" s="170" customFormat="1" ht="20.25">
      <c r="A1039" s="155"/>
      <c r="B1039" s="302"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50"/>
      <c r="L1039" s="150"/>
      <c r="M1039" s="150"/>
      <c r="N1039" s="150"/>
      <c r="O1039" s="150"/>
      <c r="P1039" s="207"/>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2" t="str">
        <f t="shared" si="53"/>
        <v/>
      </c>
    </row>
    <row r="1040" spans="1:28" s="170" customFormat="1" ht="20.25">
      <c r="A1040" s="155"/>
      <c r="B1040" s="302"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50"/>
      <c r="L1040" s="150"/>
      <c r="M1040" s="150"/>
      <c r="N1040" s="150"/>
      <c r="O1040" s="150"/>
      <c r="P1040" s="207"/>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2" t="str">
        <f t="shared" si="53"/>
        <v/>
      </c>
    </row>
    <row r="1041" spans="1:28" s="170" customFormat="1" ht="20.25">
      <c r="A1041" s="155"/>
      <c r="B1041" s="302"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50"/>
      <c r="L1041" s="150"/>
      <c r="M1041" s="150"/>
      <c r="N1041" s="150"/>
      <c r="O1041" s="150"/>
      <c r="P1041" s="207"/>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2" t="str">
        <f t="shared" si="53"/>
        <v/>
      </c>
    </row>
    <row r="1042" spans="1:28" s="170" customFormat="1" ht="20.25">
      <c r="A1042" s="155"/>
      <c r="B1042" s="302"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50"/>
      <c r="L1042" s="150"/>
      <c r="M1042" s="150"/>
      <c r="N1042" s="150"/>
      <c r="O1042" s="150"/>
      <c r="P1042" s="207"/>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2" t="str">
        <f t="shared" si="53"/>
        <v/>
      </c>
    </row>
    <row r="1043" spans="1:28" s="170" customFormat="1" ht="20.25">
      <c r="A1043" s="155"/>
      <c r="B1043" s="302"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50"/>
      <c r="L1043" s="150"/>
      <c r="M1043" s="150"/>
      <c r="N1043" s="150"/>
      <c r="O1043" s="150"/>
      <c r="P1043" s="207"/>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2" t="str">
        <f t="shared" si="53"/>
        <v/>
      </c>
    </row>
    <row r="1044" spans="1:28" s="170" customFormat="1" ht="20.25">
      <c r="A1044" s="155"/>
      <c r="B1044" s="302"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50"/>
      <c r="L1044" s="150"/>
      <c r="M1044" s="150"/>
      <c r="N1044" s="150"/>
      <c r="O1044" s="150"/>
      <c r="P1044" s="207"/>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2" t="str">
        <f t="shared" si="53"/>
        <v/>
      </c>
    </row>
    <row r="1045" spans="1:28" s="170" customFormat="1" ht="20.25">
      <c r="A1045" s="155"/>
      <c r="B1045" s="302"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50"/>
      <c r="L1045" s="150"/>
      <c r="M1045" s="150"/>
      <c r="N1045" s="150"/>
      <c r="O1045" s="150"/>
      <c r="P1045" s="207"/>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2" t="str">
        <f t="shared" si="53"/>
        <v/>
      </c>
    </row>
    <row r="1046" spans="1:28" s="170" customFormat="1" ht="20.25">
      <c r="A1046" s="155"/>
      <c r="B1046" s="302"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50"/>
      <c r="L1046" s="150"/>
      <c r="M1046" s="150"/>
      <c r="N1046" s="150"/>
      <c r="O1046" s="150"/>
      <c r="P1046" s="207"/>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2" t="str">
        <f t="shared" si="53"/>
        <v/>
      </c>
    </row>
    <row r="1047" spans="1:28" s="170" customFormat="1" ht="20.25">
      <c r="A1047" s="155"/>
      <c r="B1047" s="302"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50"/>
      <c r="L1047" s="150"/>
      <c r="M1047" s="150"/>
      <c r="N1047" s="150"/>
      <c r="O1047" s="150"/>
      <c r="P1047" s="207"/>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2" t="str">
        <f t="shared" si="53"/>
        <v/>
      </c>
    </row>
    <row r="1048" spans="1:28" s="170" customFormat="1" ht="20.25">
      <c r="A1048" s="155"/>
      <c r="B1048" s="302"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50"/>
      <c r="L1048" s="150"/>
      <c r="M1048" s="150"/>
      <c r="N1048" s="150"/>
      <c r="O1048" s="150"/>
      <c r="P1048" s="207"/>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2" t="str">
        <f t="shared" si="53"/>
        <v/>
      </c>
    </row>
    <row r="1049" spans="1:28" s="170" customFormat="1" ht="20.25">
      <c r="A1049" s="155"/>
      <c r="B1049" s="302"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50"/>
      <c r="L1049" s="150"/>
      <c r="M1049" s="150"/>
      <c r="N1049" s="150"/>
      <c r="O1049" s="150"/>
      <c r="P1049" s="207"/>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2" t="str">
        <f t="shared" si="53"/>
        <v/>
      </c>
    </row>
    <row r="1050" spans="1:28" s="170" customFormat="1" ht="20.25">
      <c r="A1050" s="155"/>
      <c r="B1050" s="302"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50"/>
      <c r="L1050" s="150"/>
      <c r="M1050" s="150"/>
      <c r="N1050" s="150"/>
      <c r="O1050" s="150"/>
      <c r="P1050" s="207"/>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2" t="str">
        <f t="shared" si="53"/>
        <v/>
      </c>
    </row>
    <row r="1051" spans="1:28" s="170" customFormat="1" ht="20.25">
      <c r="A1051" s="155"/>
      <c r="B1051" s="302"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50"/>
      <c r="L1051" s="150"/>
      <c r="M1051" s="150"/>
      <c r="N1051" s="150"/>
      <c r="O1051" s="150"/>
      <c r="P1051" s="207"/>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2" t="str">
        <f t="shared" si="53"/>
        <v/>
      </c>
    </row>
    <row r="1052" spans="1:28" s="170" customFormat="1" ht="20.25">
      <c r="A1052" s="155"/>
      <c r="B1052" s="302"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50"/>
      <c r="L1052" s="150"/>
      <c r="M1052" s="150"/>
      <c r="N1052" s="150"/>
      <c r="O1052" s="150"/>
      <c r="P1052" s="207"/>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2" t="str">
        <f t="shared" si="53"/>
        <v/>
      </c>
    </row>
    <row r="1053" spans="1:28" s="170" customFormat="1" ht="20.25">
      <c r="A1053" s="155"/>
      <c r="B1053" s="302"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50"/>
      <c r="L1053" s="150"/>
      <c r="M1053" s="150"/>
      <c r="N1053" s="150"/>
      <c r="O1053" s="150"/>
      <c r="P1053" s="207"/>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2" t="str">
        <f t="shared" si="53"/>
        <v/>
      </c>
    </row>
    <row r="1054" spans="1:28" s="170" customFormat="1" ht="20.25">
      <c r="A1054" s="155"/>
      <c r="B1054" s="302"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50"/>
      <c r="L1054" s="150"/>
      <c r="M1054" s="150"/>
      <c r="N1054" s="150"/>
      <c r="O1054" s="150"/>
      <c r="P1054" s="207"/>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2" t="str">
        <f t="shared" si="53"/>
        <v/>
      </c>
    </row>
    <row r="1055" spans="1:28" s="170" customFormat="1" ht="20.25">
      <c r="A1055" s="155"/>
      <c r="B1055" s="302"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50"/>
      <c r="L1055" s="150"/>
      <c r="M1055" s="150"/>
      <c r="N1055" s="150"/>
      <c r="O1055" s="150"/>
      <c r="P1055" s="207"/>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2" t="str">
        <f t="shared" si="53"/>
        <v/>
      </c>
    </row>
    <row r="1056" spans="1:28" s="170" customFormat="1" ht="20.25">
      <c r="A1056" s="155"/>
      <c r="B1056" s="302"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50"/>
      <c r="L1056" s="150"/>
      <c r="M1056" s="150"/>
      <c r="N1056" s="150"/>
      <c r="O1056" s="150"/>
      <c r="P1056" s="207"/>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2" t="str">
        <f t="shared" si="53"/>
        <v/>
      </c>
    </row>
    <row r="1057" spans="1:28" s="170" customFormat="1" ht="20.25">
      <c r="A1057" s="155"/>
      <c r="B1057" s="302"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50"/>
      <c r="L1057" s="150"/>
      <c r="M1057" s="150"/>
      <c r="N1057" s="150"/>
      <c r="O1057" s="150"/>
      <c r="P1057" s="207"/>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2" t="str">
        <f t="shared" si="53"/>
        <v/>
      </c>
    </row>
    <row r="1058" spans="1:28" s="170" customFormat="1" ht="20.25">
      <c r="A1058" s="155"/>
      <c r="B1058" s="302"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50"/>
      <c r="L1058" s="150"/>
      <c r="M1058" s="150"/>
      <c r="N1058" s="150"/>
      <c r="O1058" s="150"/>
      <c r="P1058" s="207"/>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2" t="str">
        <f t="shared" si="53"/>
        <v/>
      </c>
    </row>
    <row r="1059" spans="1:28" s="170" customFormat="1" ht="20.25">
      <c r="A1059" s="155"/>
      <c r="B1059" s="302"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50"/>
      <c r="L1059" s="150"/>
      <c r="M1059" s="150"/>
      <c r="N1059" s="150"/>
      <c r="O1059" s="150"/>
      <c r="P1059" s="207"/>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2" t="str">
        <f t="shared" si="53"/>
        <v/>
      </c>
    </row>
    <row r="1060" spans="1:28" s="170" customFormat="1" ht="20.25">
      <c r="A1060" s="155"/>
      <c r="B1060" s="302"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50"/>
      <c r="L1060" s="150"/>
      <c r="M1060" s="150"/>
      <c r="N1060" s="150"/>
      <c r="O1060" s="150"/>
      <c r="P1060" s="207"/>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2" t="str">
        <f t="shared" si="53"/>
        <v/>
      </c>
    </row>
    <row r="1061" spans="1:28" s="170" customFormat="1" ht="20.25">
      <c r="A1061" s="155"/>
      <c r="B1061" s="302"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50"/>
      <c r="L1061" s="150"/>
      <c r="M1061" s="150"/>
      <c r="N1061" s="150"/>
      <c r="O1061" s="150"/>
      <c r="P1061" s="207"/>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2" t="str">
        <f t="shared" si="53"/>
        <v/>
      </c>
    </row>
    <row r="1062" spans="1:28" s="170" customFormat="1" ht="20.25">
      <c r="A1062" s="155"/>
      <c r="B1062" s="302"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50"/>
      <c r="L1062" s="150"/>
      <c r="M1062" s="150"/>
      <c r="N1062" s="150"/>
      <c r="O1062" s="150"/>
      <c r="P1062" s="207"/>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2" t="str">
        <f t="shared" si="53"/>
        <v/>
      </c>
    </row>
    <row r="1063" spans="1:28" s="170" customFormat="1" ht="20.25">
      <c r="A1063" s="155"/>
      <c r="B1063" s="302"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50"/>
      <c r="L1063" s="150"/>
      <c r="M1063" s="150"/>
      <c r="N1063" s="150"/>
      <c r="O1063" s="150"/>
      <c r="P1063" s="207"/>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2" t="str">
        <f t="shared" si="53"/>
        <v/>
      </c>
    </row>
    <row r="1064" spans="1:28" s="170" customFormat="1" ht="20.25">
      <c r="A1064" s="155"/>
      <c r="B1064" s="302"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50"/>
      <c r="L1064" s="150"/>
      <c r="M1064" s="150"/>
      <c r="N1064" s="150"/>
      <c r="O1064" s="150"/>
      <c r="P1064" s="207"/>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2" t="str">
        <f t="shared" si="53"/>
        <v/>
      </c>
    </row>
    <row r="1065" spans="1:28" s="170" customFormat="1" ht="20.25">
      <c r="A1065" s="155"/>
      <c r="B1065" s="302"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50"/>
      <c r="L1065" s="150"/>
      <c r="M1065" s="150"/>
      <c r="N1065" s="150"/>
      <c r="O1065" s="150"/>
      <c r="P1065" s="207"/>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2" t="str">
        <f t="shared" si="53"/>
        <v/>
      </c>
    </row>
    <row r="1066" spans="1:28" s="170" customFormat="1" ht="20.25">
      <c r="A1066" s="155"/>
      <c r="B1066" s="302"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50"/>
      <c r="L1066" s="150"/>
      <c r="M1066" s="150"/>
      <c r="N1066" s="150"/>
      <c r="O1066" s="150"/>
      <c r="P1066" s="207"/>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2" t="str">
        <f t="shared" si="53"/>
        <v/>
      </c>
    </row>
    <row r="1067" spans="1:28" s="170" customFormat="1" ht="20.25">
      <c r="A1067" s="155"/>
      <c r="B1067" s="302"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50"/>
      <c r="L1067" s="150"/>
      <c r="M1067" s="150"/>
      <c r="N1067" s="150"/>
      <c r="O1067" s="150"/>
      <c r="P1067" s="207"/>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2" t="str">
        <f t="shared" si="53"/>
        <v/>
      </c>
    </row>
    <row r="1068" spans="1:28" s="170" customFormat="1" ht="20.25">
      <c r="A1068" s="155"/>
      <c r="B1068" s="302"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50"/>
      <c r="L1068" s="150"/>
      <c r="M1068" s="150"/>
      <c r="N1068" s="150"/>
      <c r="O1068" s="150"/>
      <c r="P1068" s="207"/>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2" t="str">
        <f t="shared" si="53"/>
        <v/>
      </c>
    </row>
    <row r="1069" spans="1:28" s="170" customFormat="1" ht="20.25">
      <c r="A1069" s="155"/>
      <c r="B1069" s="302"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50"/>
      <c r="L1069" s="150"/>
      <c r="M1069" s="150"/>
      <c r="N1069" s="150"/>
      <c r="O1069" s="150"/>
      <c r="P1069" s="207"/>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2" t="str">
        <f t="shared" si="53"/>
        <v/>
      </c>
    </row>
    <row r="1070" spans="1:28" s="170" customFormat="1" ht="20.25">
      <c r="A1070" s="155"/>
      <c r="B1070" s="302"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50"/>
      <c r="L1070" s="150"/>
      <c r="M1070" s="150"/>
      <c r="N1070" s="150"/>
      <c r="O1070" s="150"/>
      <c r="P1070" s="207"/>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2" t="str">
        <f t="shared" si="53"/>
        <v/>
      </c>
    </row>
    <row r="1071" spans="1:28" s="170" customFormat="1" ht="20.25">
      <c r="A1071" s="155"/>
      <c r="B1071" s="302"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50"/>
      <c r="L1071" s="150"/>
      <c r="M1071" s="150"/>
      <c r="N1071" s="150"/>
      <c r="O1071" s="150"/>
      <c r="P1071" s="207"/>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2" t="str">
        <f t="shared" si="53"/>
        <v/>
      </c>
    </row>
    <row r="1072" spans="1:28" s="170" customFormat="1" ht="20.25">
      <c r="A1072" s="155"/>
      <c r="B1072" s="302"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50"/>
      <c r="L1072" s="150"/>
      <c r="M1072" s="150"/>
      <c r="N1072" s="150"/>
      <c r="O1072" s="150"/>
      <c r="P1072" s="207"/>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2" t="str">
        <f t="shared" si="53"/>
        <v/>
      </c>
    </row>
    <row r="1073" spans="1:28" s="170" customFormat="1" ht="20.25">
      <c r="A1073" s="155"/>
      <c r="B1073" s="302"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50"/>
      <c r="L1073" s="150"/>
      <c r="M1073" s="150"/>
      <c r="N1073" s="150"/>
      <c r="O1073" s="150"/>
      <c r="P1073" s="207"/>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2" t="str">
        <f t="shared" si="53"/>
        <v/>
      </c>
    </row>
    <row r="1074" spans="1:28" s="170" customFormat="1" ht="20.25">
      <c r="A1074" s="155"/>
      <c r="B1074" s="302"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50"/>
      <c r="L1074" s="150"/>
      <c r="M1074" s="150"/>
      <c r="N1074" s="150"/>
      <c r="O1074" s="150"/>
      <c r="P1074" s="207"/>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2" t="str">
        <f t="shared" si="53"/>
        <v/>
      </c>
    </row>
    <row r="1075" spans="1:28" s="170" customFormat="1" ht="20.25">
      <c r="A1075" s="155"/>
      <c r="B1075" s="302"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50"/>
      <c r="L1075" s="150"/>
      <c r="M1075" s="150"/>
      <c r="N1075" s="150"/>
      <c r="O1075" s="150"/>
      <c r="P1075" s="207"/>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2" t="str">
        <f t="shared" si="53"/>
        <v/>
      </c>
    </row>
    <row r="1076" spans="1:28" s="170" customFormat="1" ht="20.25">
      <c r="A1076" s="155"/>
      <c r="B1076" s="302"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50"/>
      <c r="L1076" s="150"/>
      <c r="M1076" s="150"/>
      <c r="N1076" s="150"/>
      <c r="O1076" s="150"/>
      <c r="P1076" s="207"/>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2" t="str">
        <f t="shared" si="53"/>
        <v/>
      </c>
    </row>
    <row r="1077" spans="1:28" s="170" customFormat="1" ht="20.25">
      <c r="A1077" s="155"/>
      <c r="B1077" s="302"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50"/>
      <c r="L1077" s="150"/>
      <c r="M1077" s="150"/>
      <c r="N1077" s="150"/>
      <c r="O1077" s="150"/>
      <c r="P1077" s="207"/>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2" t="str">
        <f t="shared" si="53"/>
        <v/>
      </c>
    </row>
    <row r="1078" spans="1:28" s="170" customFormat="1" ht="20.25">
      <c r="A1078" s="155"/>
      <c r="B1078" s="302"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50"/>
      <c r="L1078" s="150"/>
      <c r="M1078" s="150"/>
      <c r="N1078" s="150"/>
      <c r="O1078" s="150"/>
      <c r="P1078" s="207"/>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2" t="str">
        <f t="shared" si="53"/>
        <v/>
      </c>
    </row>
    <row r="1079" spans="1:28" s="170" customFormat="1" ht="20.25">
      <c r="A1079" s="155"/>
      <c r="B1079" s="302"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50"/>
      <c r="L1079" s="150"/>
      <c r="M1079" s="150"/>
      <c r="N1079" s="150"/>
      <c r="O1079" s="150"/>
      <c r="P1079" s="207"/>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2" t="str">
        <f t="shared" si="53"/>
        <v/>
      </c>
    </row>
    <row r="1080" spans="1:28" s="170" customFormat="1" ht="20.25">
      <c r="A1080" s="155"/>
      <c r="B1080" s="302"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50"/>
      <c r="L1080" s="150"/>
      <c r="M1080" s="150"/>
      <c r="N1080" s="150"/>
      <c r="O1080" s="150"/>
      <c r="P1080" s="207"/>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2" t="str">
        <f t="shared" si="53"/>
        <v/>
      </c>
    </row>
    <row r="1081" spans="1:28" s="170" customFormat="1" ht="20.25">
      <c r="A1081" s="155"/>
      <c r="B1081" s="302"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50"/>
      <c r="L1081" s="150"/>
      <c r="M1081" s="150"/>
      <c r="N1081" s="150"/>
      <c r="O1081" s="150"/>
      <c r="P1081" s="207"/>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2" t="str">
        <f t="shared" si="53"/>
        <v/>
      </c>
    </row>
    <row r="1082" spans="1:28" s="170" customFormat="1" ht="20.25">
      <c r="A1082" s="155"/>
      <c r="B1082" s="302"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50"/>
      <c r="L1082" s="150"/>
      <c r="M1082" s="150"/>
      <c r="N1082" s="150"/>
      <c r="O1082" s="150"/>
      <c r="P1082" s="207"/>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ref="X1082:X1145" ca="1" si="54">IF(AND(C1082="Smelter not listed",OR(LEN(D1082)=0,LEN(E1082)=0)),1,0)</f>
        <v>0</v>
      </c>
      <c r="AB1082" s="312" t="str">
        <f t="shared" si="53"/>
        <v/>
      </c>
    </row>
    <row r="1083" spans="1:28" s="170" customFormat="1" ht="20.25">
      <c r="A1083" s="155"/>
      <c r="B1083" s="302"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50"/>
      <c r="L1083" s="150"/>
      <c r="M1083" s="150"/>
      <c r="N1083" s="150"/>
      <c r="O1083" s="150"/>
      <c r="P1083" s="207"/>
      <c r="Q1083" s="151"/>
      <c r="R1083" s="149" t="str">
        <f ca="1">IF(ISERROR($V1083),"",OFFSET('Smelter Look-up'!$C$4,$V1083-4,0)&amp;"")</f>
        <v/>
      </c>
      <c r="S1083" s="155" t="str">
        <f t="shared" ref="S1083:S1146" ca="1" si="55">IF(B1083="","",IF(ISERROR(MATCH($E1083,CL,0)),"Unknown",INDIRECT("'C'!$A$"&amp;MATCH($E1083,CL,0)+1)))</f>
        <v/>
      </c>
      <c r="T1083" s="155" t="str">
        <f ca="1">IF(B1083="","",IF(ISERROR(MATCH($J1083,SorP!$B$1:$B$6226,0)),"",INDIRECT("'SorP'!$A$"&amp;MATCH($S1083&amp;$J1083,SorP!C:C,0))))</f>
        <v/>
      </c>
      <c r="U1083" s="168"/>
      <c r="V1083" s="169" t="e">
        <f>IF(C1083="",NA(),MATCH($B1083&amp;$C1083,'Smelter Look-up'!$J:$J,0))</f>
        <v>#N/A</v>
      </c>
      <c r="X1083" s="170">
        <f t="shared" ca="1" si="54"/>
        <v>0</v>
      </c>
      <c r="AB1083" s="312" t="str">
        <f t="shared" si="53"/>
        <v/>
      </c>
    </row>
    <row r="1084" spans="1:28" s="170" customFormat="1" ht="20.25">
      <c r="A1084" s="155"/>
      <c r="B1084" s="302"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50"/>
      <c r="L1084" s="150"/>
      <c r="M1084" s="150"/>
      <c r="N1084" s="150"/>
      <c r="O1084" s="150"/>
      <c r="P1084" s="207"/>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2" t="str">
        <f t="shared" si="53"/>
        <v/>
      </c>
    </row>
    <row r="1085" spans="1:28" s="170" customFormat="1" ht="20.25">
      <c r="A1085" s="155"/>
      <c r="B1085" s="302"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50"/>
      <c r="L1085" s="150"/>
      <c r="M1085" s="150"/>
      <c r="N1085" s="150"/>
      <c r="O1085" s="150"/>
      <c r="P1085" s="207"/>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2" t="str">
        <f t="shared" si="53"/>
        <v/>
      </c>
    </row>
    <row r="1086" spans="1:28" s="170" customFormat="1" ht="20.25">
      <c r="A1086" s="155"/>
      <c r="B1086" s="302"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50"/>
      <c r="L1086" s="150"/>
      <c r="M1086" s="150"/>
      <c r="N1086" s="150"/>
      <c r="O1086" s="150"/>
      <c r="P1086" s="207"/>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2" t="str">
        <f t="shared" si="53"/>
        <v/>
      </c>
    </row>
    <row r="1087" spans="1:28" s="170" customFormat="1" ht="20.25">
      <c r="A1087" s="155"/>
      <c r="B1087" s="302"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50"/>
      <c r="L1087" s="150"/>
      <c r="M1087" s="150"/>
      <c r="N1087" s="150"/>
      <c r="O1087" s="150"/>
      <c r="P1087" s="207"/>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2" t="str">
        <f t="shared" si="53"/>
        <v/>
      </c>
    </row>
    <row r="1088" spans="1:28" s="170" customFormat="1" ht="20.25">
      <c r="A1088" s="155"/>
      <c r="B1088" s="302"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50"/>
      <c r="L1088" s="150"/>
      <c r="M1088" s="150"/>
      <c r="N1088" s="150"/>
      <c r="O1088" s="150"/>
      <c r="P1088" s="207"/>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2" t="str">
        <f t="shared" si="53"/>
        <v/>
      </c>
    </row>
    <row r="1089" spans="1:28" s="170" customFormat="1" ht="20.25">
      <c r="A1089" s="155"/>
      <c r="B1089" s="302"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50"/>
      <c r="L1089" s="150"/>
      <c r="M1089" s="150"/>
      <c r="N1089" s="150"/>
      <c r="O1089" s="150"/>
      <c r="P1089" s="207"/>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2" t="str">
        <f t="shared" ref="AB1089:AB1152" si="56">IF(C1089="","",B1089)</f>
        <v/>
      </c>
    </row>
    <row r="1090" spans="1:28" s="170" customFormat="1" ht="20.25">
      <c r="A1090" s="155"/>
      <c r="B1090" s="302"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50"/>
      <c r="L1090" s="150"/>
      <c r="M1090" s="150"/>
      <c r="N1090" s="150"/>
      <c r="O1090" s="150"/>
      <c r="P1090" s="207"/>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2" t="str">
        <f t="shared" si="56"/>
        <v/>
      </c>
    </row>
    <row r="1091" spans="1:28" s="170" customFormat="1" ht="20.25">
      <c r="A1091" s="155"/>
      <c r="B1091" s="302"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50"/>
      <c r="L1091" s="150"/>
      <c r="M1091" s="150"/>
      <c r="N1091" s="150"/>
      <c r="O1091" s="150"/>
      <c r="P1091" s="207"/>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2" t="str">
        <f t="shared" si="56"/>
        <v/>
      </c>
    </row>
    <row r="1092" spans="1:28" s="170" customFormat="1" ht="20.25">
      <c r="A1092" s="155"/>
      <c r="B1092" s="302"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50"/>
      <c r="L1092" s="150"/>
      <c r="M1092" s="150"/>
      <c r="N1092" s="150"/>
      <c r="O1092" s="150"/>
      <c r="P1092" s="207"/>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2" t="str">
        <f t="shared" si="56"/>
        <v/>
      </c>
    </row>
    <row r="1093" spans="1:28" s="170" customFormat="1" ht="20.25">
      <c r="A1093" s="155"/>
      <c r="B1093" s="302"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50"/>
      <c r="L1093" s="150"/>
      <c r="M1093" s="150"/>
      <c r="N1093" s="150"/>
      <c r="O1093" s="150"/>
      <c r="P1093" s="207"/>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2" t="str">
        <f t="shared" si="56"/>
        <v/>
      </c>
    </row>
    <row r="1094" spans="1:28" s="170" customFormat="1" ht="20.25">
      <c r="A1094" s="155"/>
      <c r="B1094" s="302"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50"/>
      <c r="L1094" s="150"/>
      <c r="M1094" s="150"/>
      <c r="N1094" s="150"/>
      <c r="O1094" s="150"/>
      <c r="P1094" s="207"/>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2" t="str">
        <f t="shared" si="56"/>
        <v/>
      </c>
    </row>
    <row r="1095" spans="1:28" s="170" customFormat="1" ht="20.25">
      <c r="A1095" s="155"/>
      <c r="B1095" s="302"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50"/>
      <c r="L1095" s="150"/>
      <c r="M1095" s="150"/>
      <c r="N1095" s="150"/>
      <c r="O1095" s="150"/>
      <c r="P1095" s="207"/>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2" t="str">
        <f t="shared" si="56"/>
        <v/>
      </c>
    </row>
    <row r="1096" spans="1:28" s="170" customFormat="1" ht="20.25">
      <c r="A1096" s="155"/>
      <c r="B1096" s="302"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50"/>
      <c r="L1096" s="150"/>
      <c r="M1096" s="150"/>
      <c r="N1096" s="150"/>
      <c r="O1096" s="150"/>
      <c r="P1096" s="207"/>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2" t="str">
        <f t="shared" si="56"/>
        <v/>
      </c>
    </row>
    <row r="1097" spans="1:28" s="170" customFormat="1" ht="20.25">
      <c r="A1097" s="155"/>
      <c r="B1097" s="302"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50"/>
      <c r="L1097" s="150"/>
      <c r="M1097" s="150"/>
      <c r="N1097" s="150"/>
      <c r="O1097" s="150"/>
      <c r="P1097" s="207"/>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2" t="str">
        <f t="shared" si="56"/>
        <v/>
      </c>
    </row>
    <row r="1098" spans="1:28" s="170" customFormat="1" ht="20.25">
      <c r="A1098" s="155"/>
      <c r="B1098" s="302"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50"/>
      <c r="L1098" s="150"/>
      <c r="M1098" s="150"/>
      <c r="N1098" s="150"/>
      <c r="O1098" s="150"/>
      <c r="P1098" s="207"/>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2" t="str">
        <f t="shared" si="56"/>
        <v/>
      </c>
    </row>
    <row r="1099" spans="1:28" s="170" customFormat="1" ht="20.25">
      <c r="A1099" s="155"/>
      <c r="B1099" s="302"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50"/>
      <c r="L1099" s="150"/>
      <c r="M1099" s="150"/>
      <c r="N1099" s="150"/>
      <c r="O1099" s="150"/>
      <c r="P1099" s="207"/>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2" t="str">
        <f t="shared" si="56"/>
        <v/>
      </c>
    </row>
    <row r="1100" spans="1:28" s="170" customFormat="1" ht="20.25">
      <c r="A1100" s="155"/>
      <c r="B1100" s="302"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50"/>
      <c r="L1100" s="150"/>
      <c r="M1100" s="150"/>
      <c r="N1100" s="150"/>
      <c r="O1100" s="150"/>
      <c r="P1100" s="207"/>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2" t="str">
        <f t="shared" si="56"/>
        <v/>
      </c>
    </row>
    <row r="1101" spans="1:28" s="170" customFormat="1" ht="20.25">
      <c r="A1101" s="155"/>
      <c r="B1101" s="302"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50"/>
      <c r="L1101" s="150"/>
      <c r="M1101" s="150"/>
      <c r="N1101" s="150"/>
      <c r="O1101" s="150"/>
      <c r="P1101" s="207"/>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2" t="str">
        <f t="shared" si="56"/>
        <v/>
      </c>
    </row>
    <row r="1102" spans="1:28" s="170" customFormat="1" ht="20.25">
      <c r="A1102" s="155"/>
      <c r="B1102" s="302"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50"/>
      <c r="L1102" s="150"/>
      <c r="M1102" s="150"/>
      <c r="N1102" s="150"/>
      <c r="O1102" s="150"/>
      <c r="P1102" s="207"/>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2" t="str">
        <f t="shared" si="56"/>
        <v/>
      </c>
    </row>
    <row r="1103" spans="1:28" s="170" customFormat="1" ht="20.25">
      <c r="A1103" s="155"/>
      <c r="B1103" s="302"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50"/>
      <c r="L1103" s="150"/>
      <c r="M1103" s="150"/>
      <c r="N1103" s="150"/>
      <c r="O1103" s="150"/>
      <c r="P1103" s="207"/>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2" t="str">
        <f t="shared" si="56"/>
        <v/>
      </c>
    </row>
    <row r="1104" spans="1:28" s="170" customFormat="1" ht="20.25">
      <c r="A1104" s="155"/>
      <c r="B1104" s="302"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50"/>
      <c r="L1104" s="150"/>
      <c r="M1104" s="150"/>
      <c r="N1104" s="150"/>
      <c r="O1104" s="150"/>
      <c r="P1104" s="207"/>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2" t="str">
        <f t="shared" si="56"/>
        <v/>
      </c>
    </row>
    <row r="1105" spans="1:28" s="170" customFormat="1" ht="20.25">
      <c r="A1105" s="155"/>
      <c r="B1105" s="302"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50"/>
      <c r="L1105" s="150"/>
      <c r="M1105" s="150"/>
      <c r="N1105" s="150"/>
      <c r="O1105" s="150"/>
      <c r="P1105" s="207"/>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2" t="str">
        <f t="shared" si="56"/>
        <v/>
      </c>
    </row>
    <row r="1106" spans="1:28" s="170" customFormat="1" ht="20.25">
      <c r="A1106" s="155"/>
      <c r="B1106" s="302"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50"/>
      <c r="L1106" s="150"/>
      <c r="M1106" s="150"/>
      <c r="N1106" s="150"/>
      <c r="O1106" s="150"/>
      <c r="P1106" s="207"/>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2" t="str">
        <f t="shared" si="56"/>
        <v/>
      </c>
    </row>
    <row r="1107" spans="1:28" s="170" customFormat="1" ht="20.25">
      <c r="A1107" s="155"/>
      <c r="B1107" s="302"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50"/>
      <c r="L1107" s="150"/>
      <c r="M1107" s="150"/>
      <c r="N1107" s="150"/>
      <c r="O1107" s="150"/>
      <c r="P1107" s="207"/>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2" t="str">
        <f t="shared" si="56"/>
        <v/>
      </c>
    </row>
    <row r="1108" spans="1:28" s="170" customFormat="1" ht="20.25">
      <c r="A1108" s="155"/>
      <c r="B1108" s="302"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50"/>
      <c r="L1108" s="150"/>
      <c r="M1108" s="150"/>
      <c r="N1108" s="150"/>
      <c r="O1108" s="150"/>
      <c r="P1108" s="207"/>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2" t="str">
        <f t="shared" si="56"/>
        <v/>
      </c>
    </row>
    <row r="1109" spans="1:28" s="170" customFormat="1" ht="20.25">
      <c r="A1109" s="155"/>
      <c r="B1109" s="302"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50"/>
      <c r="L1109" s="150"/>
      <c r="M1109" s="150"/>
      <c r="N1109" s="150"/>
      <c r="O1109" s="150"/>
      <c r="P1109" s="207"/>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2" t="str">
        <f t="shared" si="56"/>
        <v/>
      </c>
    </row>
    <row r="1110" spans="1:28" s="170" customFormat="1" ht="20.25">
      <c r="A1110" s="155"/>
      <c r="B1110" s="302"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50"/>
      <c r="L1110" s="150"/>
      <c r="M1110" s="150"/>
      <c r="N1110" s="150"/>
      <c r="O1110" s="150"/>
      <c r="P1110" s="207"/>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2" t="str">
        <f t="shared" si="56"/>
        <v/>
      </c>
    </row>
    <row r="1111" spans="1:28" s="170" customFormat="1" ht="20.25">
      <c r="A1111" s="155"/>
      <c r="B1111" s="302"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50"/>
      <c r="L1111" s="150"/>
      <c r="M1111" s="150"/>
      <c r="N1111" s="150"/>
      <c r="O1111" s="150"/>
      <c r="P1111" s="207"/>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2" t="str">
        <f t="shared" si="56"/>
        <v/>
      </c>
    </row>
    <row r="1112" spans="1:28" s="170" customFormat="1" ht="20.25">
      <c r="A1112" s="155"/>
      <c r="B1112" s="302"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50"/>
      <c r="L1112" s="150"/>
      <c r="M1112" s="150"/>
      <c r="N1112" s="150"/>
      <c r="O1112" s="150"/>
      <c r="P1112" s="207"/>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2" t="str">
        <f t="shared" si="56"/>
        <v/>
      </c>
    </row>
    <row r="1113" spans="1:28" s="170" customFormat="1" ht="20.25">
      <c r="A1113" s="155"/>
      <c r="B1113" s="302"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50"/>
      <c r="L1113" s="150"/>
      <c r="M1113" s="150"/>
      <c r="N1113" s="150"/>
      <c r="O1113" s="150"/>
      <c r="P1113" s="207"/>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2" t="str">
        <f t="shared" si="56"/>
        <v/>
      </c>
    </row>
    <row r="1114" spans="1:28" s="170" customFormat="1" ht="20.25">
      <c r="A1114" s="155"/>
      <c r="B1114" s="302"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50"/>
      <c r="L1114" s="150"/>
      <c r="M1114" s="150"/>
      <c r="N1114" s="150"/>
      <c r="O1114" s="150"/>
      <c r="P1114" s="207"/>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2" t="str">
        <f t="shared" si="56"/>
        <v/>
      </c>
    </row>
    <row r="1115" spans="1:28" s="170" customFormat="1" ht="20.25">
      <c r="A1115" s="155"/>
      <c r="B1115" s="302"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50"/>
      <c r="L1115" s="150"/>
      <c r="M1115" s="150"/>
      <c r="N1115" s="150"/>
      <c r="O1115" s="150"/>
      <c r="P1115" s="207"/>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2" t="str">
        <f t="shared" si="56"/>
        <v/>
      </c>
    </row>
    <row r="1116" spans="1:28" s="170" customFormat="1" ht="20.25">
      <c r="A1116" s="155"/>
      <c r="B1116" s="302"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50"/>
      <c r="L1116" s="150"/>
      <c r="M1116" s="150"/>
      <c r="N1116" s="150"/>
      <c r="O1116" s="150"/>
      <c r="P1116" s="207"/>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2" t="str">
        <f t="shared" si="56"/>
        <v/>
      </c>
    </row>
    <row r="1117" spans="1:28" s="170" customFormat="1" ht="20.25">
      <c r="A1117" s="155"/>
      <c r="B1117" s="302"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50"/>
      <c r="L1117" s="150"/>
      <c r="M1117" s="150"/>
      <c r="N1117" s="150"/>
      <c r="O1117" s="150"/>
      <c r="P1117" s="207"/>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2" t="str">
        <f t="shared" si="56"/>
        <v/>
      </c>
    </row>
    <row r="1118" spans="1:28" s="170" customFormat="1" ht="20.25">
      <c r="A1118" s="155"/>
      <c r="B1118" s="302"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50"/>
      <c r="L1118" s="150"/>
      <c r="M1118" s="150"/>
      <c r="N1118" s="150"/>
      <c r="O1118" s="150"/>
      <c r="P1118" s="207"/>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2" t="str">
        <f t="shared" si="56"/>
        <v/>
      </c>
    </row>
    <row r="1119" spans="1:28" s="170" customFormat="1" ht="20.25">
      <c r="A1119" s="155"/>
      <c r="B1119" s="302"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50"/>
      <c r="L1119" s="150"/>
      <c r="M1119" s="150"/>
      <c r="N1119" s="150"/>
      <c r="O1119" s="150"/>
      <c r="P1119" s="207"/>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2" t="str">
        <f t="shared" si="56"/>
        <v/>
      </c>
    </row>
    <row r="1120" spans="1:28" s="170" customFormat="1" ht="20.25">
      <c r="A1120" s="155"/>
      <c r="B1120" s="302"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50"/>
      <c r="L1120" s="150"/>
      <c r="M1120" s="150"/>
      <c r="N1120" s="150"/>
      <c r="O1120" s="150"/>
      <c r="P1120" s="207"/>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2" t="str">
        <f t="shared" si="56"/>
        <v/>
      </c>
    </row>
    <row r="1121" spans="1:28" s="170" customFormat="1" ht="20.25">
      <c r="A1121" s="155"/>
      <c r="B1121" s="302"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50"/>
      <c r="L1121" s="150"/>
      <c r="M1121" s="150"/>
      <c r="N1121" s="150"/>
      <c r="O1121" s="150"/>
      <c r="P1121" s="207"/>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2" t="str">
        <f t="shared" si="56"/>
        <v/>
      </c>
    </row>
    <row r="1122" spans="1:28" s="170" customFormat="1" ht="20.25">
      <c r="A1122" s="155"/>
      <c r="B1122" s="302"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50"/>
      <c r="L1122" s="150"/>
      <c r="M1122" s="150"/>
      <c r="N1122" s="150"/>
      <c r="O1122" s="150"/>
      <c r="P1122" s="207"/>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2" t="str">
        <f t="shared" si="56"/>
        <v/>
      </c>
    </row>
    <row r="1123" spans="1:28" s="170" customFormat="1" ht="20.25">
      <c r="A1123" s="155"/>
      <c r="B1123" s="302"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50"/>
      <c r="L1123" s="150"/>
      <c r="M1123" s="150"/>
      <c r="N1123" s="150"/>
      <c r="O1123" s="150"/>
      <c r="P1123" s="207"/>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2" t="str">
        <f t="shared" si="56"/>
        <v/>
      </c>
    </row>
    <row r="1124" spans="1:28" s="170" customFormat="1" ht="20.25">
      <c r="A1124" s="155"/>
      <c r="B1124" s="302"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50"/>
      <c r="L1124" s="150"/>
      <c r="M1124" s="150"/>
      <c r="N1124" s="150"/>
      <c r="O1124" s="150"/>
      <c r="P1124" s="207"/>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2" t="str">
        <f t="shared" si="56"/>
        <v/>
      </c>
    </row>
    <row r="1125" spans="1:28" s="170" customFormat="1" ht="20.25">
      <c r="A1125" s="155"/>
      <c r="B1125" s="302"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50"/>
      <c r="L1125" s="150"/>
      <c r="M1125" s="150"/>
      <c r="N1125" s="150"/>
      <c r="O1125" s="150"/>
      <c r="P1125" s="207"/>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2" t="str">
        <f t="shared" si="56"/>
        <v/>
      </c>
    </row>
    <row r="1126" spans="1:28" s="170" customFormat="1" ht="20.25">
      <c r="A1126" s="155"/>
      <c r="B1126" s="302"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50"/>
      <c r="L1126" s="150"/>
      <c r="M1126" s="150"/>
      <c r="N1126" s="150"/>
      <c r="O1126" s="150"/>
      <c r="P1126" s="207"/>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2" t="str">
        <f t="shared" si="56"/>
        <v/>
      </c>
    </row>
    <row r="1127" spans="1:28" s="170" customFormat="1" ht="20.25">
      <c r="A1127" s="155"/>
      <c r="B1127" s="302"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50"/>
      <c r="L1127" s="150"/>
      <c r="M1127" s="150"/>
      <c r="N1127" s="150"/>
      <c r="O1127" s="150"/>
      <c r="P1127" s="207"/>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2" t="str">
        <f t="shared" si="56"/>
        <v/>
      </c>
    </row>
    <row r="1128" spans="1:28" s="170" customFormat="1" ht="20.25">
      <c r="A1128" s="155"/>
      <c r="B1128" s="302"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50"/>
      <c r="L1128" s="150"/>
      <c r="M1128" s="150"/>
      <c r="N1128" s="150"/>
      <c r="O1128" s="150"/>
      <c r="P1128" s="207"/>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2" t="str">
        <f t="shared" si="56"/>
        <v/>
      </c>
    </row>
    <row r="1129" spans="1:28" s="170" customFormat="1" ht="20.25">
      <c r="A1129" s="155"/>
      <c r="B1129" s="302"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50"/>
      <c r="L1129" s="150"/>
      <c r="M1129" s="150"/>
      <c r="N1129" s="150"/>
      <c r="O1129" s="150"/>
      <c r="P1129" s="207"/>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2" t="str">
        <f t="shared" si="56"/>
        <v/>
      </c>
    </row>
    <row r="1130" spans="1:28" s="170" customFormat="1" ht="20.25">
      <c r="A1130" s="155"/>
      <c r="B1130" s="302"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50"/>
      <c r="L1130" s="150"/>
      <c r="M1130" s="150"/>
      <c r="N1130" s="150"/>
      <c r="O1130" s="150"/>
      <c r="P1130" s="207"/>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2" t="str">
        <f t="shared" si="56"/>
        <v/>
      </c>
    </row>
    <row r="1131" spans="1:28" s="170" customFormat="1" ht="20.25">
      <c r="A1131" s="155"/>
      <c r="B1131" s="302"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50"/>
      <c r="L1131" s="150"/>
      <c r="M1131" s="150"/>
      <c r="N1131" s="150"/>
      <c r="O1131" s="150"/>
      <c r="P1131" s="207"/>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2" t="str">
        <f t="shared" si="56"/>
        <v/>
      </c>
    </row>
    <row r="1132" spans="1:28" s="170" customFormat="1" ht="20.25">
      <c r="A1132" s="155"/>
      <c r="B1132" s="302"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50"/>
      <c r="L1132" s="150"/>
      <c r="M1132" s="150"/>
      <c r="N1132" s="150"/>
      <c r="O1132" s="150"/>
      <c r="P1132" s="207"/>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2" t="str">
        <f t="shared" si="56"/>
        <v/>
      </c>
    </row>
    <row r="1133" spans="1:28" s="170" customFormat="1" ht="20.25">
      <c r="A1133" s="155"/>
      <c r="B1133" s="302"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50"/>
      <c r="L1133" s="150"/>
      <c r="M1133" s="150"/>
      <c r="N1133" s="150"/>
      <c r="O1133" s="150"/>
      <c r="P1133" s="207"/>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2" t="str">
        <f t="shared" si="56"/>
        <v/>
      </c>
    </row>
    <row r="1134" spans="1:28" s="170" customFormat="1" ht="20.25">
      <c r="A1134" s="155"/>
      <c r="B1134" s="302"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50"/>
      <c r="L1134" s="150"/>
      <c r="M1134" s="150"/>
      <c r="N1134" s="150"/>
      <c r="O1134" s="150"/>
      <c r="P1134" s="207"/>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2" t="str">
        <f t="shared" si="56"/>
        <v/>
      </c>
    </row>
    <row r="1135" spans="1:28" s="170" customFormat="1" ht="20.25">
      <c r="A1135" s="155"/>
      <c r="B1135" s="302"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50"/>
      <c r="L1135" s="150"/>
      <c r="M1135" s="150"/>
      <c r="N1135" s="150"/>
      <c r="O1135" s="150"/>
      <c r="P1135" s="207"/>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2" t="str">
        <f t="shared" si="56"/>
        <v/>
      </c>
    </row>
    <row r="1136" spans="1:28" s="170" customFormat="1" ht="20.25">
      <c r="A1136" s="155"/>
      <c r="B1136" s="302"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50"/>
      <c r="L1136" s="150"/>
      <c r="M1136" s="150"/>
      <c r="N1136" s="150"/>
      <c r="O1136" s="150"/>
      <c r="P1136" s="207"/>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2" t="str">
        <f t="shared" si="56"/>
        <v/>
      </c>
    </row>
    <row r="1137" spans="1:28" s="170" customFormat="1" ht="20.25">
      <c r="A1137" s="155"/>
      <c r="B1137" s="302"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50"/>
      <c r="L1137" s="150"/>
      <c r="M1137" s="150"/>
      <c r="N1137" s="150"/>
      <c r="O1137" s="150"/>
      <c r="P1137" s="207"/>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2" t="str">
        <f t="shared" si="56"/>
        <v/>
      </c>
    </row>
    <row r="1138" spans="1:28" s="170" customFormat="1" ht="20.25">
      <c r="A1138" s="155"/>
      <c r="B1138" s="302"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50"/>
      <c r="L1138" s="150"/>
      <c r="M1138" s="150"/>
      <c r="N1138" s="150"/>
      <c r="O1138" s="150"/>
      <c r="P1138" s="207"/>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2" t="str">
        <f t="shared" si="56"/>
        <v/>
      </c>
    </row>
    <row r="1139" spans="1:28" s="170" customFormat="1" ht="20.25">
      <c r="A1139" s="155"/>
      <c r="B1139" s="302"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50"/>
      <c r="L1139" s="150"/>
      <c r="M1139" s="150"/>
      <c r="N1139" s="150"/>
      <c r="O1139" s="150"/>
      <c r="P1139" s="207"/>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2" t="str">
        <f t="shared" si="56"/>
        <v/>
      </c>
    </row>
    <row r="1140" spans="1:28" s="170" customFormat="1" ht="20.25">
      <c r="A1140" s="155"/>
      <c r="B1140" s="302"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50"/>
      <c r="L1140" s="150"/>
      <c r="M1140" s="150"/>
      <c r="N1140" s="150"/>
      <c r="O1140" s="150"/>
      <c r="P1140" s="207"/>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2" t="str">
        <f t="shared" si="56"/>
        <v/>
      </c>
    </row>
    <row r="1141" spans="1:28" s="170" customFormat="1" ht="20.25">
      <c r="A1141" s="155"/>
      <c r="B1141" s="302"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50"/>
      <c r="L1141" s="150"/>
      <c r="M1141" s="150"/>
      <c r="N1141" s="150"/>
      <c r="O1141" s="150"/>
      <c r="P1141" s="207"/>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2" t="str">
        <f t="shared" si="56"/>
        <v/>
      </c>
    </row>
    <row r="1142" spans="1:28" s="170" customFormat="1" ht="20.25">
      <c r="A1142" s="155"/>
      <c r="B1142" s="302"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50"/>
      <c r="L1142" s="150"/>
      <c r="M1142" s="150"/>
      <c r="N1142" s="150"/>
      <c r="O1142" s="150"/>
      <c r="P1142" s="207"/>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2" t="str">
        <f t="shared" si="56"/>
        <v/>
      </c>
    </row>
    <row r="1143" spans="1:28" s="170" customFormat="1" ht="20.25">
      <c r="A1143" s="155"/>
      <c r="B1143" s="302"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50"/>
      <c r="L1143" s="150"/>
      <c r="M1143" s="150"/>
      <c r="N1143" s="150"/>
      <c r="O1143" s="150"/>
      <c r="P1143" s="207"/>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2" t="str">
        <f t="shared" si="56"/>
        <v/>
      </c>
    </row>
    <row r="1144" spans="1:28" s="170" customFormat="1" ht="20.25">
      <c r="A1144" s="155"/>
      <c r="B1144" s="302"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50"/>
      <c r="L1144" s="150"/>
      <c r="M1144" s="150"/>
      <c r="N1144" s="150"/>
      <c r="O1144" s="150"/>
      <c r="P1144" s="207"/>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2" t="str">
        <f t="shared" si="56"/>
        <v/>
      </c>
    </row>
    <row r="1145" spans="1:28" s="170" customFormat="1" ht="20.25">
      <c r="A1145" s="155"/>
      <c r="B1145" s="302"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50"/>
      <c r="L1145" s="150"/>
      <c r="M1145" s="150"/>
      <c r="N1145" s="150"/>
      <c r="O1145" s="150"/>
      <c r="P1145" s="207"/>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2" t="str">
        <f t="shared" si="56"/>
        <v/>
      </c>
    </row>
    <row r="1146" spans="1:28" s="170" customFormat="1" ht="20.25">
      <c r="A1146" s="155"/>
      <c r="B1146" s="302"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50"/>
      <c r="L1146" s="150"/>
      <c r="M1146" s="150"/>
      <c r="N1146" s="150"/>
      <c r="O1146" s="150"/>
      <c r="P1146" s="207"/>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ref="X1146:X1209" ca="1" si="57">IF(AND(C1146="Smelter not listed",OR(LEN(D1146)=0,LEN(E1146)=0)),1,0)</f>
        <v>0</v>
      </c>
      <c r="AB1146" s="312" t="str">
        <f t="shared" si="56"/>
        <v/>
      </c>
    </row>
    <row r="1147" spans="1:28" s="170" customFormat="1" ht="20.25">
      <c r="A1147" s="155"/>
      <c r="B1147" s="302"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50"/>
      <c r="L1147" s="150"/>
      <c r="M1147" s="150"/>
      <c r="N1147" s="150"/>
      <c r="O1147" s="150"/>
      <c r="P1147" s="207"/>
      <c r="Q1147" s="151"/>
      <c r="R1147" s="149" t="str">
        <f ca="1">IF(ISERROR($V1147),"",OFFSET('Smelter Look-up'!$C$4,$V1147-4,0)&amp;"")</f>
        <v/>
      </c>
      <c r="S1147" s="155" t="str">
        <f t="shared" ref="S1147:S1210" ca="1" si="58">IF(B1147="","",IF(ISERROR(MATCH($E1147,CL,0)),"Unknown",INDIRECT("'C'!$A$"&amp;MATCH($E1147,CL,0)+1)))</f>
        <v/>
      </c>
      <c r="T1147" s="155" t="str">
        <f ca="1">IF(B1147="","",IF(ISERROR(MATCH($J1147,SorP!$B$1:$B$6226,0)),"",INDIRECT("'SorP'!$A$"&amp;MATCH($S1147&amp;$J1147,SorP!C:C,0))))</f>
        <v/>
      </c>
      <c r="U1147" s="168"/>
      <c r="V1147" s="169" t="e">
        <f>IF(C1147="",NA(),MATCH($B1147&amp;$C1147,'Smelter Look-up'!$J:$J,0))</f>
        <v>#N/A</v>
      </c>
      <c r="X1147" s="170">
        <f t="shared" ca="1" si="57"/>
        <v>0</v>
      </c>
      <c r="AB1147" s="312" t="str">
        <f t="shared" si="56"/>
        <v/>
      </c>
    </row>
    <row r="1148" spans="1:28" s="170" customFormat="1" ht="20.25">
      <c r="A1148" s="155"/>
      <c r="B1148" s="302"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50"/>
      <c r="L1148" s="150"/>
      <c r="M1148" s="150"/>
      <c r="N1148" s="150"/>
      <c r="O1148" s="150"/>
      <c r="P1148" s="207"/>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2" t="str">
        <f t="shared" si="56"/>
        <v/>
      </c>
    </row>
    <row r="1149" spans="1:28" s="170" customFormat="1" ht="20.25">
      <c r="A1149" s="155"/>
      <c r="B1149" s="302"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50"/>
      <c r="L1149" s="150"/>
      <c r="M1149" s="150"/>
      <c r="N1149" s="150"/>
      <c r="O1149" s="150"/>
      <c r="P1149" s="207"/>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2" t="str">
        <f t="shared" si="56"/>
        <v/>
      </c>
    </row>
    <row r="1150" spans="1:28" s="170" customFormat="1" ht="20.25">
      <c r="A1150" s="155"/>
      <c r="B1150" s="302"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50"/>
      <c r="L1150" s="150"/>
      <c r="M1150" s="150"/>
      <c r="N1150" s="150"/>
      <c r="O1150" s="150"/>
      <c r="P1150" s="207"/>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2" t="str">
        <f t="shared" si="56"/>
        <v/>
      </c>
    </row>
    <row r="1151" spans="1:28" s="170" customFormat="1" ht="20.25">
      <c r="A1151" s="155"/>
      <c r="B1151" s="302"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50"/>
      <c r="L1151" s="150"/>
      <c r="M1151" s="150"/>
      <c r="N1151" s="150"/>
      <c r="O1151" s="150"/>
      <c r="P1151" s="207"/>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2" t="str">
        <f t="shared" si="56"/>
        <v/>
      </c>
    </row>
    <row r="1152" spans="1:28" s="170" customFormat="1" ht="20.25">
      <c r="A1152" s="155"/>
      <c r="B1152" s="302"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50"/>
      <c r="L1152" s="150"/>
      <c r="M1152" s="150"/>
      <c r="N1152" s="150"/>
      <c r="O1152" s="150"/>
      <c r="P1152" s="207"/>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2" t="str">
        <f t="shared" si="56"/>
        <v/>
      </c>
    </row>
    <row r="1153" spans="1:28" s="170" customFormat="1" ht="20.25">
      <c r="A1153" s="155"/>
      <c r="B1153" s="302"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50"/>
      <c r="L1153" s="150"/>
      <c r="M1153" s="150"/>
      <c r="N1153" s="150"/>
      <c r="O1153" s="150"/>
      <c r="P1153" s="207"/>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2" t="str">
        <f t="shared" ref="AB1153:AB1216" si="59">IF(C1153="","",B1153)</f>
        <v/>
      </c>
    </row>
    <row r="1154" spans="1:28" s="170" customFormat="1" ht="20.25">
      <c r="A1154" s="155"/>
      <c r="B1154" s="302"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50"/>
      <c r="L1154" s="150"/>
      <c r="M1154" s="150"/>
      <c r="N1154" s="150"/>
      <c r="O1154" s="150"/>
      <c r="P1154" s="207"/>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2" t="str">
        <f t="shared" si="59"/>
        <v/>
      </c>
    </row>
    <row r="1155" spans="1:28" s="170" customFormat="1" ht="20.25">
      <c r="A1155" s="155"/>
      <c r="B1155" s="302"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50"/>
      <c r="L1155" s="150"/>
      <c r="M1155" s="150"/>
      <c r="N1155" s="150"/>
      <c r="O1155" s="150"/>
      <c r="P1155" s="207"/>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2" t="str">
        <f t="shared" si="59"/>
        <v/>
      </c>
    </row>
    <row r="1156" spans="1:28" s="170" customFormat="1" ht="20.25">
      <c r="A1156" s="155"/>
      <c r="B1156" s="302"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50"/>
      <c r="L1156" s="150"/>
      <c r="M1156" s="150"/>
      <c r="N1156" s="150"/>
      <c r="O1156" s="150"/>
      <c r="P1156" s="207"/>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2" t="str">
        <f t="shared" si="59"/>
        <v/>
      </c>
    </row>
    <row r="1157" spans="1:28" s="170" customFormat="1" ht="20.25">
      <c r="A1157" s="155"/>
      <c r="B1157" s="302"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50"/>
      <c r="L1157" s="150"/>
      <c r="M1157" s="150"/>
      <c r="N1157" s="150"/>
      <c r="O1157" s="150"/>
      <c r="P1157" s="207"/>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2" t="str">
        <f t="shared" si="59"/>
        <v/>
      </c>
    </row>
    <row r="1158" spans="1:28" s="170" customFormat="1" ht="20.25">
      <c r="A1158" s="155"/>
      <c r="B1158" s="302"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50"/>
      <c r="L1158" s="150"/>
      <c r="M1158" s="150"/>
      <c r="N1158" s="150"/>
      <c r="O1158" s="150"/>
      <c r="P1158" s="207"/>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2" t="str">
        <f t="shared" si="59"/>
        <v/>
      </c>
    </row>
    <row r="1159" spans="1:28" s="170" customFormat="1" ht="20.25">
      <c r="A1159" s="155"/>
      <c r="B1159" s="302"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50"/>
      <c r="L1159" s="150"/>
      <c r="M1159" s="150"/>
      <c r="N1159" s="150"/>
      <c r="O1159" s="150"/>
      <c r="P1159" s="207"/>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2" t="str">
        <f t="shared" si="59"/>
        <v/>
      </c>
    </row>
    <row r="1160" spans="1:28" s="170" customFormat="1" ht="20.25">
      <c r="A1160" s="155"/>
      <c r="B1160" s="302"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50"/>
      <c r="L1160" s="150"/>
      <c r="M1160" s="150"/>
      <c r="N1160" s="150"/>
      <c r="O1160" s="150"/>
      <c r="P1160" s="207"/>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2" t="str">
        <f t="shared" si="59"/>
        <v/>
      </c>
    </row>
    <row r="1161" spans="1:28" s="170" customFormat="1" ht="20.25">
      <c r="A1161" s="155"/>
      <c r="B1161" s="302"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50"/>
      <c r="L1161" s="150"/>
      <c r="M1161" s="150"/>
      <c r="N1161" s="150"/>
      <c r="O1161" s="150"/>
      <c r="P1161" s="207"/>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2" t="str">
        <f t="shared" si="59"/>
        <v/>
      </c>
    </row>
    <row r="1162" spans="1:28" s="170" customFormat="1" ht="20.25">
      <c r="A1162" s="155"/>
      <c r="B1162" s="302"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50"/>
      <c r="L1162" s="150"/>
      <c r="M1162" s="150"/>
      <c r="N1162" s="150"/>
      <c r="O1162" s="150"/>
      <c r="P1162" s="207"/>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2" t="str">
        <f t="shared" si="59"/>
        <v/>
      </c>
    </row>
    <row r="1163" spans="1:28" s="170" customFormat="1" ht="20.25">
      <c r="A1163" s="155"/>
      <c r="B1163" s="302"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50"/>
      <c r="L1163" s="150"/>
      <c r="M1163" s="150"/>
      <c r="N1163" s="150"/>
      <c r="O1163" s="150"/>
      <c r="P1163" s="207"/>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2" t="str">
        <f t="shared" si="59"/>
        <v/>
      </c>
    </row>
    <row r="1164" spans="1:28" s="170" customFormat="1" ht="20.25">
      <c r="A1164" s="155"/>
      <c r="B1164" s="302"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50"/>
      <c r="L1164" s="150"/>
      <c r="M1164" s="150"/>
      <c r="N1164" s="150"/>
      <c r="O1164" s="150"/>
      <c r="P1164" s="207"/>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2" t="str">
        <f t="shared" si="59"/>
        <v/>
      </c>
    </row>
    <row r="1165" spans="1:28" s="170" customFormat="1" ht="20.25">
      <c r="A1165" s="155"/>
      <c r="B1165" s="302"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50"/>
      <c r="L1165" s="150"/>
      <c r="M1165" s="150"/>
      <c r="N1165" s="150"/>
      <c r="O1165" s="150"/>
      <c r="P1165" s="207"/>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2" t="str">
        <f t="shared" si="59"/>
        <v/>
      </c>
    </row>
    <row r="1166" spans="1:28" s="170" customFormat="1" ht="20.25">
      <c r="A1166" s="155"/>
      <c r="B1166" s="302"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50"/>
      <c r="L1166" s="150"/>
      <c r="M1166" s="150"/>
      <c r="N1166" s="150"/>
      <c r="O1166" s="150"/>
      <c r="P1166" s="207"/>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2" t="str">
        <f t="shared" si="59"/>
        <v/>
      </c>
    </row>
    <row r="1167" spans="1:28" s="170" customFormat="1" ht="20.25">
      <c r="A1167" s="155"/>
      <c r="B1167" s="302"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50"/>
      <c r="L1167" s="150"/>
      <c r="M1167" s="150"/>
      <c r="N1167" s="150"/>
      <c r="O1167" s="150"/>
      <c r="P1167" s="207"/>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2" t="str">
        <f t="shared" si="59"/>
        <v/>
      </c>
    </row>
    <row r="1168" spans="1:28" s="170" customFormat="1" ht="20.25">
      <c r="A1168" s="155"/>
      <c r="B1168" s="302"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50"/>
      <c r="L1168" s="150"/>
      <c r="M1168" s="150"/>
      <c r="N1168" s="150"/>
      <c r="O1168" s="150"/>
      <c r="P1168" s="207"/>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2" t="str">
        <f t="shared" si="59"/>
        <v/>
      </c>
    </row>
    <row r="1169" spans="1:28" s="170" customFormat="1" ht="20.25">
      <c r="A1169" s="155"/>
      <c r="B1169" s="302"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50"/>
      <c r="L1169" s="150"/>
      <c r="M1169" s="150"/>
      <c r="N1169" s="150"/>
      <c r="O1169" s="150"/>
      <c r="P1169" s="207"/>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2" t="str">
        <f t="shared" si="59"/>
        <v/>
      </c>
    </row>
    <row r="1170" spans="1:28" s="170" customFormat="1" ht="20.25">
      <c r="A1170" s="155"/>
      <c r="B1170" s="302"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50"/>
      <c r="L1170" s="150"/>
      <c r="M1170" s="150"/>
      <c r="N1170" s="150"/>
      <c r="O1170" s="150"/>
      <c r="P1170" s="207"/>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2" t="str">
        <f t="shared" si="59"/>
        <v/>
      </c>
    </row>
    <row r="1171" spans="1:28" s="170" customFormat="1" ht="20.25">
      <c r="A1171" s="155"/>
      <c r="B1171" s="302"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50"/>
      <c r="L1171" s="150"/>
      <c r="M1171" s="150"/>
      <c r="N1171" s="150"/>
      <c r="O1171" s="150"/>
      <c r="P1171" s="207"/>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2" t="str">
        <f t="shared" si="59"/>
        <v/>
      </c>
    </row>
    <row r="1172" spans="1:28" s="170" customFormat="1" ht="20.25">
      <c r="A1172" s="155"/>
      <c r="B1172" s="302"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50"/>
      <c r="L1172" s="150"/>
      <c r="M1172" s="150"/>
      <c r="N1172" s="150"/>
      <c r="O1172" s="150"/>
      <c r="P1172" s="207"/>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2" t="str">
        <f t="shared" si="59"/>
        <v/>
      </c>
    </row>
    <row r="1173" spans="1:28" s="170" customFormat="1" ht="20.25">
      <c r="A1173" s="155"/>
      <c r="B1173" s="302"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50"/>
      <c r="L1173" s="150"/>
      <c r="M1173" s="150"/>
      <c r="N1173" s="150"/>
      <c r="O1173" s="150"/>
      <c r="P1173" s="207"/>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2" t="str">
        <f t="shared" si="59"/>
        <v/>
      </c>
    </row>
    <row r="1174" spans="1:28" s="170" customFormat="1" ht="20.25">
      <c r="A1174" s="155"/>
      <c r="B1174" s="302"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50"/>
      <c r="L1174" s="150"/>
      <c r="M1174" s="150"/>
      <c r="N1174" s="150"/>
      <c r="O1174" s="150"/>
      <c r="P1174" s="207"/>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2" t="str">
        <f t="shared" si="59"/>
        <v/>
      </c>
    </row>
    <row r="1175" spans="1:28" s="170" customFormat="1" ht="20.25">
      <c r="A1175" s="155"/>
      <c r="B1175" s="302"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50"/>
      <c r="L1175" s="150"/>
      <c r="M1175" s="150"/>
      <c r="N1175" s="150"/>
      <c r="O1175" s="150"/>
      <c r="P1175" s="207"/>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2" t="str">
        <f t="shared" si="59"/>
        <v/>
      </c>
    </row>
    <row r="1176" spans="1:28" s="170" customFormat="1" ht="20.25">
      <c r="A1176" s="155"/>
      <c r="B1176" s="302"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50"/>
      <c r="L1176" s="150"/>
      <c r="M1176" s="150"/>
      <c r="N1176" s="150"/>
      <c r="O1176" s="150"/>
      <c r="P1176" s="207"/>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2" t="str">
        <f t="shared" si="59"/>
        <v/>
      </c>
    </row>
    <row r="1177" spans="1:28" s="170" customFormat="1" ht="20.25">
      <c r="A1177" s="155"/>
      <c r="B1177" s="302"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50"/>
      <c r="L1177" s="150"/>
      <c r="M1177" s="150"/>
      <c r="N1177" s="150"/>
      <c r="O1177" s="150"/>
      <c r="P1177" s="207"/>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2" t="str">
        <f t="shared" si="59"/>
        <v/>
      </c>
    </row>
    <row r="1178" spans="1:28" s="170" customFormat="1" ht="20.25">
      <c r="A1178" s="155"/>
      <c r="B1178" s="302"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50"/>
      <c r="L1178" s="150"/>
      <c r="M1178" s="150"/>
      <c r="N1178" s="150"/>
      <c r="O1178" s="150"/>
      <c r="P1178" s="207"/>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2" t="str">
        <f t="shared" si="59"/>
        <v/>
      </c>
    </row>
    <row r="1179" spans="1:28" s="170" customFormat="1" ht="20.25">
      <c r="A1179" s="155"/>
      <c r="B1179" s="302"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50"/>
      <c r="L1179" s="150"/>
      <c r="M1179" s="150"/>
      <c r="N1179" s="150"/>
      <c r="O1179" s="150"/>
      <c r="P1179" s="207"/>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2" t="str">
        <f t="shared" si="59"/>
        <v/>
      </c>
    </row>
    <row r="1180" spans="1:28" s="170" customFormat="1" ht="20.25">
      <c r="A1180" s="155"/>
      <c r="B1180" s="302"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50"/>
      <c r="L1180" s="150"/>
      <c r="M1180" s="150"/>
      <c r="N1180" s="150"/>
      <c r="O1180" s="150"/>
      <c r="P1180" s="207"/>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2" t="str">
        <f t="shared" si="59"/>
        <v/>
      </c>
    </row>
    <row r="1181" spans="1:28" s="170" customFormat="1" ht="20.25">
      <c r="A1181" s="155"/>
      <c r="B1181" s="302"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50"/>
      <c r="L1181" s="150"/>
      <c r="M1181" s="150"/>
      <c r="N1181" s="150"/>
      <c r="O1181" s="150"/>
      <c r="P1181" s="207"/>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2" t="str">
        <f t="shared" si="59"/>
        <v/>
      </c>
    </row>
    <row r="1182" spans="1:28" s="170" customFormat="1" ht="20.25">
      <c r="A1182" s="155"/>
      <c r="B1182" s="302"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50"/>
      <c r="L1182" s="150"/>
      <c r="M1182" s="150"/>
      <c r="N1182" s="150"/>
      <c r="O1182" s="150"/>
      <c r="P1182" s="207"/>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2" t="str">
        <f t="shared" si="59"/>
        <v/>
      </c>
    </row>
    <row r="1183" spans="1:28" s="170" customFormat="1" ht="20.25">
      <c r="A1183" s="155"/>
      <c r="B1183" s="302"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50"/>
      <c r="L1183" s="150"/>
      <c r="M1183" s="150"/>
      <c r="N1183" s="150"/>
      <c r="O1183" s="150"/>
      <c r="P1183" s="207"/>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2" t="str">
        <f t="shared" si="59"/>
        <v/>
      </c>
    </row>
    <row r="1184" spans="1:28" s="170" customFormat="1" ht="20.25">
      <c r="A1184" s="155"/>
      <c r="B1184" s="302"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50"/>
      <c r="L1184" s="150"/>
      <c r="M1184" s="150"/>
      <c r="N1184" s="150"/>
      <c r="O1184" s="150"/>
      <c r="P1184" s="207"/>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2" t="str">
        <f t="shared" si="59"/>
        <v/>
      </c>
    </row>
    <row r="1185" spans="1:28" s="170" customFormat="1" ht="20.25">
      <c r="A1185" s="155"/>
      <c r="B1185" s="302"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50"/>
      <c r="L1185" s="150"/>
      <c r="M1185" s="150"/>
      <c r="N1185" s="150"/>
      <c r="O1185" s="150"/>
      <c r="P1185" s="207"/>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2" t="str">
        <f t="shared" si="59"/>
        <v/>
      </c>
    </row>
    <row r="1186" spans="1:28" s="170" customFormat="1" ht="20.25">
      <c r="A1186" s="155"/>
      <c r="B1186" s="302"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50"/>
      <c r="L1186" s="150"/>
      <c r="M1186" s="150"/>
      <c r="N1186" s="150"/>
      <c r="O1186" s="150"/>
      <c r="P1186" s="207"/>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2" t="str">
        <f t="shared" si="59"/>
        <v/>
      </c>
    </row>
    <row r="1187" spans="1:28" s="170" customFormat="1" ht="20.25">
      <c r="A1187" s="155"/>
      <c r="B1187" s="302"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50"/>
      <c r="L1187" s="150"/>
      <c r="M1187" s="150"/>
      <c r="N1187" s="150"/>
      <c r="O1187" s="150"/>
      <c r="P1187" s="207"/>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2" t="str">
        <f t="shared" si="59"/>
        <v/>
      </c>
    </row>
    <row r="1188" spans="1:28" s="170" customFormat="1" ht="20.25">
      <c r="A1188" s="155"/>
      <c r="B1188" s="302"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50"/>
      <c r="L1188" s="150"/>
      <c r="M1188" s="150"/>
      <c r="N1188" s="150"/>
      <c r="O1188" s="150"/>
      <c r="P1188" s="207"/>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2" t="str">
        <f t="shared" si="59"/>
        <v/>
      </c>
    </row>
    <row r="1189" spans="1:28" s="170" customFormat="1" ht="20.25">
      <c r="A1189" s="155"/>
      <c r="B1189" s="302"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50"/>
      <c r="L1189" s="150"/>
      <c r="M1189" s="150"/>
      <c r="N1189" s="150"/>
      <c r="O1189" s="150"/>
      <c r="P1189" s="207"/>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2" t="str">
        <f t="shared" si="59"/>
        <v/>
      </c>
    </row>
    <row r="1190" spans="1:28" s="170" customFormat="1" ht="20.25">
      <c r="A1190" s="155"/>
      <c r="B1190" s="302"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50"/>
      <c r="L1190" s="150"/>
      <c r="M1190" s="150"/>
      <c r="N1190" s="150"/>
      <c r="O1190" s="150"/>
      <c r="P1190" s="207"/>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2" t="str">
        <f t="shared" si="59"/>
        <v/>
      </c>
    </row>
    <row r="1191" spans="1:28" s="170" customFormat="1" ht="20.25">
      <c r="A1191" s="155"/>
      <c r="B1191" s="302"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50"/>
      <c r="L1191" s="150"/>
      <c r="M1191" s="150"/>
      <c r="N1191" s="150"/>
      <c r="O1191" s="150"/>
      <c r="P1191" s="207"/>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2" t="str">
        <f t="shared" si="59"/>
        <v/>
      </c>
    </row>
    <row r="1192" spans="1:28" s="170" customFormat="1" ht="20.25">
      <c r="A1192" s="155"/>
      <c r="B1192" s="302"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50"/>
      <c r="L1192" s="150"/>
      <c r="M1192" s="150"/>
      <c r="N1192" s="150"/>
      <c r="O1192" s="150"/>
      <c r="P1192" s="207"/>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2" t="str">
        <f t="shared" si="59"/>
        <v/>
      </c>
    </row>
    <row r="1193" spans="1:28" s="170" customFormat="1" ht="20.25">
      <c r="A1193" s="155"/>
      <c r="B1193" s="302"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50"/>
      <c r="L1193" s="150"/>
      <c r="M1193" s="150"/>
      <c r="N1193" s="150"/>
      <c r="O1193" s="150"/>
      <c r="P1193" s="207"/>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2" t="str">
        <f t="shared" si="59"/>
        <v/>
      </c>
    </row>
    <row r="1194" spans="1:28" s="170" customFormat="1" ht="20.25">
      <c r="A1194" s="155"/>
      <c r="B1194" s="302"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50"/>
      <c r="L1194" s="150"/>
      <c r="M1194" s="150"/>
      <c r="N1194" s="150"/>
      <c r="O1194" s="150"/>
      <c r="P1194" s="207"/>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2" t="str">
        <f t="shared" si="59"/>
        <v/>
      </c>
    </row>
    <row r="1195" spans="1:28" s="170" customFormat="1" ht="20.25">
      <c r="A1195" s="155"/>
      <c r="B1195" s="302"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50"/>
      <c r="L1195" s="150"/>
      <c r="M1195" s="150"/>
      <c r="N1195" s="150"/>
      <c r="O1195" s="150"/>
      <c r="P1195" s="207"/>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2" t="str">
        <f t="shared" si="59"/>
        <v/>
      </c>
    </row>
    <row r="1196" spans="1:28" s="170" customFormat="1" ht="20.25">
      <c r="A1196" s="155"/>
      <c r="B1196" s="302"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50"/>
      <c r="L1196" s="150"/>
      <c r="M1196" s="150"/>
      <c r="N1196" s="150"/>
      <c r="O1196" s="150"/>
      <c r="P1196" s="207"/>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2" t="str">
        <f t="shared" si="59"/>
        <v/>
      </c>
    </row>
    <row r="1197" spans="1:28" s="170" customFormat="1" ht="20.25">
      <c r="A1197" s="155"/>
      <c r="B1197" s="302"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50"/>
      <c r="L1197" s="150"/>
      <c r="M1197" s="150"/>
      <c r="N1197" s="150"/>
      <c r="O1197" s="150"/>
      <c r="P1197" s="207"/>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2" t="str">
        <f t="shared" si="59"/>
        <v/>
      </c>
    </row>
    <row r="1198" spans="1:28" s="170" customFormat="1" ht="20.25">
      <c r="A1198" s="155"/>
      <c r="B1198" s="302"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50"/>
      <c r="L1198" s="150"/>
      <c r="M1198" s="150"/>
      <c r="N1198" s="150"/>
      <c r="O1198" s="150"/>
      <c r="P1198" s="207"/>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2" t="str">
        <f t="shared" si="59"/>
        <v/>
      </c>
    </row>
    <row r="1199" spans="1:28" s="170" customFormat="1" ht="20.25">
      <c r="A1199" s="155"/>
      <c r="B1199" s="302"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50"/>
      <c r="L1199" s="150"/>
      <c r="M1199" s="150"/>
      <c r="N1199" s="150"/>
      <c r="O1199" s="150"/>
      <c r="P1199" s="207"/>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2" t="str">
        <f t="shared" si="59"/>
        <v/>
      </c>
    </row>
    <row r="1200" spans="1:28" s="170" customFormat="1" ht="20.25">
      <c r="A1200" s="155"/>
      <c r="B1200" s="302"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50"/>
      <c r="L1200" s="150"/>
      <c r="M1200" s="150"/>
      <c r="N1200" s="150"/>
      <c r="O1200" s="150"/>
      <c r="P1200" s="207"/>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2" t="str">
        <f t="shared" si="59"/>
        <v/>
      </c>
    </row>
    <row r="1201" spans="1:28" s="170" customFormat="1" ht="20.25">
      <c r="A1201" s="155"/>
      <c r="B1201" s="302"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50"/>
      <c r="L1201" s="150"/>
      <c r="M1201" s="150"/>
      <c r="N1201" s="150"/>
      <c r="O1201" s="150"/>
      <c r="P1201" s="207"/>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2" t="str">
        <f t="shared" si="59"/>
        <v/>
      </c>
    </row>
    <row r="1202" spans="1:28" s="170" customFormat="1" ht="20.25">
      <c r="A1202" s="155"/>
      <c r="B1202" s="302"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50"/>
      <c r="L1202" s="150"/>
      <c r="M1202" s="150"/>
      <c r="N1202" s="150"/>
      <c r="O1202" s="150"/>
      <c r="P1202" s="207"/>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2" t="str">
        <f t="shared" si="59"/>
        <v/>
      </c>
    </row>
    <row r="1203" spans="1:28" s="170" customFormat="1" ht="20.25">
      <c r="A1203" s="155"/>
      <c r="B1203" s="302"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50"/>
      <c r="L1203" s="150"/>
      <c r="M1203" s="150"/>
      <c r="N1203" s="150"/>
      <c r="O1203" s="150"/>
      <c r="P1203" s="207"/>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2" t="str">
        <f t="shared" si="59"/>
        <v/>
      </c>
    </row>
    <row r="1204" spans="1:28" s="170" customFormat="1" ht="20.25">
      <c r="A1204" s="155"/>
      <c r="B1204" s="302"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50"/>
      <c r="L1204" s="150"/>
      <c r="M1204" s="150"/>
      <c r="N1204" s="150"/>
      <c r="O1204" s="150"/>
      <c r="P1204" s="207"/>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2" t="str">
        <f t="shared" si="59"/>
        <v/>
      </c>
    </row>
    <row r="1205" spans="1:28" s="170" customFormat="1" ht="20.25">
      <c r="A1205" s="155"/>
      <c r="B1205" s="302"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50"/>
      <c r="L1205" s="150"/>
      <c r="M1205" s="150"/>
      <c r="N1205" s="150"/>
      <c r="O1205" s="150"/>
      <c r="P1205" s="207"/>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2" t="str">
        <f t="shared" si="59"/>
        <v/>
      </c>
    </row>
    <row r="1206" spans="1:28" s="170" customFormat="1" ht="20.25">
      <c r="A1206" s="155"/>
      <c r="B1206" s="302"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50"/>
      <c r="L1206" s="150"/>
      <c r="M1206" s="150"/>
      <c r="N1206" s="150"/>
      <c r="O1206" s="150"/>
      <c r="P1206" s="207"/>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2" t="str">
        <f t="shared" si="59"/>
        <v/>
      </c>
    </row>
    <row r="1207" spans="1:28" s="170" customFormat="1" ht="20.25">
      <c r="A1207" s="155"/>
      <c r="B1207" s="302"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50"/>
      <c r="L1207" s="150"/>
      <c r="M1207" s="150"/>
      <c r="N1207" s="150"/>
      <c r="O1207" s="150"/>
      <c r="P1207" s="207"/>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2" t="str">
        <f t="shared" si="59"/>
        <v/>
      </c>
    </row>
    <row r="1208" spans="1:28" s="170" customFormat="1" ht="20.25">
      <c r="A1208" s="155"/>
      <c r="B1208" s="302"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50"/>
      <c r="L1208" s="150"/>
      <c r="M1208" s="150"/>
      <c r="N1208" s="150"/>
      <c r="O1208" s="150"/>
      <c r="P1208" s="207"/>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2" t="str">
        <f t="shared" si="59"/>
        <v/>
      </c>
    </row>
    <row r="1209" spans="1:28" s="170" customFormat="1" ht="20.25">
      <c r="A1209" s="155"/>
      <c r="B1209" s="302"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50"/>
      <c r="L1209" s="150"/>
      <c r="M1209" s="150"/>
      <c r="N1209" s="150"/>
      <c r="O1209" s="150"/>
      <c r="P1209" s="207"/>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2" t="str">
        <f t="shared" si="59"/>
        <v/>
      </c>
    </row>
    <row r="1210" spans="1:28" s="170" customFormat="1" ht="20.25">
      <c r="A1210" s="155"/>
      <c r="B1210" s="302"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50"/>
      <c r="L1210" s="150"/>
      <c r="M1210" s="150"/>
      <c r="N1210" s="150"/>
      <c r="O1210" s="150"/>
      <c r="P1210" s="207"/>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ref="X1210:X1273" ca="1" si="60">IF(AND(C1210="Smelter not listed",OR(LEN(D1210)=0,LEN(E1210)=0)),1,0)</f>
        <v>0</v>
      </c>
      <c r="AB1210" s="312" t="str">
        <f t="shared" si="59"/>
        <v/>
      </c>
    </row>
    <row r="1211" spans="1:28" s="170" customFormat="1" ht="20.25">
      <c r="A1211" s="155"/>
      <c r="B1211" s="302"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50"/>
      <c r="L1211" s="150"/>
      <c r="M1211" s="150"/>
      <c r="N1211" s="150"/>
      <c r="O1211" s="150"/>
      <c r="P1211" s="207"/>
      <c r="Q1211" s="151"/>
      <c r="R1211" s="149" t="str">
        <f ca="1">IF(ISERROR($V1211),"",OFFSET('Smelter Look-up'!$C$4,$V1211-4,0)&amp;"")</f>
        <v/>
      </c>
      <c r="S1211" s="155" t="str">
        <f t="shared" ref="S1211:S1274" ca="1" si="61">IF(B1211="","",IF(ISERROR(MATCH($E1211,CL,0)),"Unknown",INDIRECT("'C'!$A$"&amp;MATCH($E1211,CL,0)+1)))</f>
        <v/>
      </c>
      <c r="T1211" s="155" t="str">
        <f ca="1">IF(B1211="","",IF(ISERROR(MATCH($J1211,SorP!$B$1:$B$6226,0)),"",INDIRECT("'SorP'!$A$"&amp;MATCH($S1211&amp;$J1211,SorP!C:C,0))))</f>
        <v/>
      </c>
      <c r="U1211" s="168"/>
      <c r="V1211" s="169" t="e">
        <f>IF(C1211="",NA(),MATCH($B1211&amp;$C1211,'Smelter Look-up'!$J:$J,0))</f>
        <v>#N/A</v>
      </c>
      <c r="X1211" s="170">
        <f t="shared" ca="1" si="60"/>
        <v>0</v>
      </c>
      <c r="AB1211" s="312" t="str">
        <f t="shared" si="59"/>
        <v/>
      </c>
    </row>
    <row r="1212" spans="1:28" s="170" customFormat="1" ht="20.25">
      <c r="A1212" s="155"/>
      <c r="B1212" s="302"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50"/>
      <c r="L1212" s="150"/>
      <c r="M1212" s="150"/>
      <c r="N1212" s="150"/>
      <c r="O1212" s="150"/>
      <c r="P1212" s="207"/>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2" t="str">
        <f t="shared" si="59"/>
        <v/>
      </c>
    </row>
    <row r="1213" spans="1:28" s="170" customFormat="1" ht="20.25">
      <c r="A1213" s="155"/>
      <c r="B1213" s="302"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50"/>
      <c r="L1213" s="150"/>
      <c r="M1213" s="150"/>
      <c r="N1213" s="150"/>
      <c r="O1213" s="150"/>
      <c r="P1213" s="207"/>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2" t="str">
        <f t="shared" si="59"/>
        <v/>
      </c>
    </row>
    <row r="1214" spans="1:28" s="170" customFormat="1" ht="20.25">
      <c r="A1214" s="155"/>
      <c r="B1214" s="302"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50"/>
      <c r="L1214" s="150"/>
      <c r="M1214" s="150"/>
      <c r="N1214" s="150"/>
      <c r="O1214" s="150"/>
      <c r="P1214" s="207"/>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2" t="str">
        <f t="shared" si="59"/>
        <v/>
      </c>
    </row>
    <row r="1215" spans="1:28" s="170" customFormat="1" ht="20.25">
      <c r="A1215" s="155"/>
      <c r="B1215" s="302"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50"/>
      <c r="L1215" s="150"/>
      <c r="M1215" s="150"/>
      <c r="N1215" s="150"/>
      <c r="O1215" s="150"/>
      <c r="P1215" s="207"/>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2" t="str">
        <f t="shared" si="59"/>
        <v/>
      </c>
    </row>
    <row r="1216" spans="1:28" s="170" customFormat="1" ht="20.25">
      <c r="A1216" s="155"/>
      <c r="B1216" s="302"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50"/>
      <c r="L1216" s="150"/>
      <c r="M1216" s="150"/>
      <c r="N1216" s="150"/>
      <c r="O1216" s="150"/>
      <c r="P1216" s="207"/>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2" t="str">
        <f t="shared" si="59"/>
        <v/>
      </c>
    </row>
    <row r="1217" spans="1:28" s="170" customFormat="1" ht="20.25">
      <c r="A1217" s="155"/>
      <c r="B1217" s="302"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50"/>
      <c r="L1217" s="150"/>
      <c r="M1217" s="150"/>
      <c r="N1217" s="150"/>
      <c r="O1217" s="150"/>
      <c r="P1217" s="207"/>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2" t="str">
        <f t="shared" ref="AB1217:AB1280" si="62">IF(C1217="","",B1217)</f>
        <v/>
      </c>
    </row>
    <row r="1218" spans="1:28" s="170" customFormat="1" ht="20.25">
      <c r="A1218" s="155"/>
      <c r="B1218" s="302"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50"/>
      <c r="L1218" s="150"/>
      <c r="M1218" s="150"/>
      <c r="N1218" s="150"/>
      <c r="O1218" s="150"/>
      <c r="P1218" s="207"/>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2" t="str">
        <f t="shared" si="62"/>
        <v/>
      </c>
    </row>
    <row r="1219" spans="1:28" s="170" customFormat="1" ht="20.25">
      <c r="A1219" s="155"/>
      <c r="B1219" s="302"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50"/>
      <c r="L1219" s="150"/>
      <c r="M1219" s="150"/>
      <c r="N1219" s="150"/>
      <c r="O1219" s="150"/>
      <c r="P1219" s="207"/>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2" t="str">
        <f t="shared" si="62"/>
        <v/>
      </c>
    </row>
    <row r="1220" spans="1:28" s="170" customFormat="1" ht="20.25">
      <c r="A1220" s="155"/>
      <c r="B1220" s="302"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50"/>
      <c r="L1220" s="150"/>
      <c r="M1220" s="150"/>
      <c r="N1220" s="150"/>
      <c r="O1220" s="150"/>
      <c r="P1220" s="207"/>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2" t="str">
        <f t="shared" si="62"/>
        <v/>
      </c>
    </row>
    <row r="1221" spans="1:28" s="170" customFormat="1" ht="20.25">
      <c r="A1221" s="155"/>
      <c r="B1221" s="302"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50"/>
      <c r="L1221" s="150"/>
      <c r="M1221" s="150"/>
      <c r="N1221" s="150"/>
      <c r="O1221" s="150"/>
      <c r="P1221" s="207"/>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2" t="str">
        <f t="shared" si="62"/>
        <v/>
      </c>
    </row>
    <row r="1222" spans="1:28" s="170" customFormat="1" ht="20.25">
      <c r="A1222" s="155"/>
      <c r="B1222" s="302"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50"/>
      <c r="L1222" s="150"/>
      <c r="M1222" s="150"/>
      <c r="N1222" s="150"/>
      <c r="O1222" s="150"/>
      <c r="P1222" s="207"/>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2" t="str">
        <f t="shared" si="62"/>
        <v/>
      </c>
    </row>
    <row r="1223" spans="1:28" s="170" customFormat="1" ht="20.25">
      <c r="A1223" s="155"/>
      <c r="B1223" s="302"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50"/>
      <c r="L1223" s="150"/>
      <c r="M1223" s="150"/>
      <c r="N1223" s="150"/>
      <c r="O1223" s="150"/>
      <c r="P1223" s="207"/>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2" t="str">
        <f t="shared" si="62"/>
        <v/>
      </c>
    </row>
    <row r="1224" spans="1:28" s="170" customFormat="1" ht="20.25">
      <c r="A1224" s="155"/>
      <c r="B1224" s="302"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50"/>
      <c r="L1224" s="150"/>
      <c r="M1224" s="150"/>
      <c r="N1224" s="150"/>
      <c r="O1224" s="150"/>
      <c r="P1224" s="207"/>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2" t="str">
        <f t="shared" si="62"/>
        <v/>
      </c>
    </row>
    <row r="1225" spans="1:28" s="170" customFormat="1" ht="20.25">
      <c r="A1225" s="155"/>
      <c r="B1225" s="302"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50"/>
      <c r="L1225" s="150"/>
      <c r="M1225" s="150"/>
      <c r="N1225" s="150"/>
      <c r="O1225" s="150"/>
      <c r="P1225" s="207"/>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2" t="str">
        <f t="shared" si="62"/>
        <v/>
      </c>
    </row>
    <row r="1226" spans="1:28" s="170" customFormat="1" ht="20.25">
      <c r="A1226" s="155"/>
      <c r="B1226" s="302"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50"/>
      <c r="L1226" s="150"/>
      <c r="M1226" s="150"/>
      <c r="N1226" s="150"/>
      <c r="O1226" s="150"/>
      <c r="P1226" s="207"/>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2" t="str">
        <f t="shared" si="62"/>
        <v/>
      </c>
    </row>
    <row r="1227" spans="1:28" s="170" customFormat="1" ht="20.25">
      <c r="A1227" s="155"/>
      <c r="B1227" s="302"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50"/>
      <c r="L1227" s="150"/>
      <c r="M1227" s="150"/>
      <c r="N1227" s="150"/>
      <c r="O1227" s="150"/>
      <c r="P1227" s="207"/>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2" t="str">
        <f t="shared" si="62"/>
        <v/>
      </c>
    </row>
    <row r="1228" spans="1:28" s="170" customFormat="1" ht="20.25">
      <c r="A1228" s="155"/>
      <c r="B1228" s="302"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50"/>
      <c r="L1228" s="150"/>
      <c r="M1228" s="150"/>
      <c r="N1228" s="150"/>
      <c r="O1228" s="150"/>
      <c r="P1228" s="207"/>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2" t="str">
        <f t="shared" si="62"/>
        <v/>
      </c>
    </row>
    <row r="1229" spans="1:28" s="170" customFormat="1" ht="20.25">
      <c r="A1229" s="155"/>
      <c r="B1229" s="302"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50"/>
      <c r="L1229" s="150"/>
      <c r="M1229" s="150"/>
      <c r="N1229" s="150"/>
      <c r="O1229" s="150"/>
      <c r="P1229" s="207"/>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2" t="str">
        <f t="shared" si="62"/>
        <v/>
      </c>
    </row>
    <row r="1230" spans="1:28" s="170" customFormat="1" ht="20.25">
      <c r="A1230" s="155"/>
      <c r="B1230" s="302"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50"/>
      <c r="L1230" s="150"/>
      <c r="M1230" s="150"/>
      <c r="N1230" s="150"/>
      <c r="O1230" s="150"/>
      <c r="P1230" s="207"/>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2" t="str">
        <f t="shared" si="62"/>
        <v/>
      </c>
    </row>
    <row r="1231" spans="1:28" s="170" customFormat="1" ht="20.25">
      <c r="A1231" s="155"/>
      <c r="B1231" s="302"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50"/>
      <c r="L1231" s="150"/>
      <c r="M1231" s="150"/>
      <c r="N1231" s="150"/>
      <c r="O1231" s="150"/>
      <c r="P1231" s="207"/>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2" t="str">
        <f t="shared" si="62"/>
        <v/>
      </c>
    </row>
    <row r="1232" spans="1:28" s="170" customFormat="1" ht="20.25">
      <c r="A1232" s="155"/>
      <c r="B1232" s="302"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50"/>
      <c r="L1232" s="150"/>
      <c r="M1232" s="150"/>
      <c r="N1232" s="150"/>
      <c r="O1232" s="150"/>
      <c r="P1232" s="207"/>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2" t="str">
        <f t="shared" si="62"/>
        <v/>
      </c>
    </row>
    <row r="1233" spans="1:28" s="170" customFormat="1" ht="20.25">
      <c r="A1233" s="155"/>
      <c r="B1233" s="302"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50"/>
      <c r="L1233" s="150"/>
      <c r="M1233" s="150"/>
      <c r="N1233" s="150"/>
      <c r="O1233" s="150"/>
      <c r="P1233" s="207"/>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2" t="str">
        <f t="shared" si="62"/>
        <v/>
      </c>
    </row>
    <row r="1234" spans="1:28" s="170" customFormat="1" ht="20.25">
      <c r="A1234" s="155"/>
      <c r="B1234" s="302"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50"/>
      <c r="L1234" s="150"/>
      <c r="M1234" s="150"/>
      <c r="N1234" s="150"/>
      <c r="O1234" s="150"/>
      <c r="P1234" s="207"/>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2" t="str">
        <f t="shared" si="62"/>
        <v/>
      </c>
    </row>
    <row r="1235" spans="1:28" s="170" customFormat="1" ht="20.25">
      <c r="A1235" s="155"/>
      <c r="B1235" s="302"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50"/>
      <c r="L1235" s="150"/>
      <c r="M1235" s="150"/>
      <c r="N1235" s="150"/>
      <c r="O1235" s="150"/>
      <c r="P1235" s="207"/>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2" t="str">
        <f t="shared" si="62"/>
        <v/>
      </c>
    </row>
    <row r="1236" spans="1:28" s="170" customFormat="1" ht="20.25">
      <c r="A1236" s="155"/>
      <c r="B1236" s="302"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50"/>
      <c r="L1236" s="150"/>
      <c r="M1236" s="150"/>
      <c r="N1236" s="150"/>
      <c r="O1236" s="150"/>
      <c r="P1236" s="207"/>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2" t="str">
        <f t="shared" si="62"/>
        <v/>
      </c>
    </row>
    <row r="1237" spans="1:28" s="170" customFormat="1" ht="20.25">
      <c r="A1237" s="155"/>
      <c r="B1237" s="302"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50"/>
      <c r="L1237" s="150"/>
      <c r="M1237" s="150"/>
      <c r="N1237" s="150"/>
      <c r="O1237" s="150"/>
      <c r="P1237" s="207"/>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2" t="str">
        <f t="shared" si="62"/>
        <v/>
      </c>
    </row>
    <row r="1238" spans="1:28" s="170" customFormat="1" ht="20.25">
      <c r="A1238" s="155"/>
      <c r="B1238" s="302"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50"/>
      <c r="L1238" s="150"/>
      <c r="M1238" s="150"/>
      <c r="N1238" s="150"/>
      <c r="O1238" s="150"/>
      <c r="P1238" s="207"/>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2" t="str">
        <f t="shared" si="62"/>
        <v/>
      </c>
    </row>
    <row r="1239" spans="1:28" s="170" customFormat="1" ht="20.25">
      <c r="A1239" s="155"/>
      <c r="B1239" s="302"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50"/>
      <c r="L1239" s="150"/>
      <c r="M1239" s="150"/>
      <c r="N1239" s="150"/>
      <c r="O1239" s="150"/>
      <c r="P1239" s="207"/>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2" t="str">
        <f t="shared" si="62"/>
        <v/>
      </c>
    </row>
    <row r="1240" spans="1:28" s="170" customFormat="1" ht="20.25">
      <c r="A1240" s="155"/>
      <c r="B1240" s="302"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50"/>
      <c r="L1240" s="150"/>
      <c r="M1240" s="150"/>
      <c r="N1240" s="150"/>
      <c r="O1240" s="150"/>
      <c r="P1240" s="207"/>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2" t="str">
        <f t="shared" si="62"/>
        <v/>
      </c>
    </row>
    <row r="1241" spans="1:28" s="170" customFormat="1" ht="20.25">
      <c r="A1241" s="155"/>
      <c r="B1241" s="302"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50"/>
      <c r="L1241" s="150"/>
      <c r="M1241" s="150"/>
      <c r="N1241" s="150"/>
      <c r="O1241" s="150"/>
      <c r="P1241" s="207"/>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2" t="str">
        <f t="shared" si="62"/>
        <v/>
      </c>
    </row>
    <row r="1242" spans="1:28" s="170" customFormat="1" ht="20.25">
      <c r="A1242" s="155"/>
      <c r="B1242" s="302"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50"/>
      <c r="L1242" s="150"/>
      <c r="M1242" s="150"/>
      <c r="N1242" s="150"/>
      <c r="O1242" s="150"/>
      <c r="P1242" s="207"/>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2" t="str">
        <f t="shared" si="62"/>
        <v/>
      </c>
    </row>
    <row r="1243" spans="1:28" s="170" customFormat="1" ht="20.25">
      <c r="A1243" s="155"/>
      <c r="B1243" s="302"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50"/>
      <c r="L1243" s="150"/>
      <c r="M1243" s="150"/>
      <c r="N1243" s="150"/>
      <c r="O1243" s="150"/>
      <c r="P1243" s="207"/>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2" t="str">
        <f t="shared" si="62"/>
        <v/>
      </c>
    </row>
    <row r="1244" spans="1:28" s="170" customFormat="1" ht="20.25">
      <c r="A1244" s="155"/>
      <c r="B1244" s="302"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50"/>
      <c r="L1244" s="150"/>
      <c r="M1244" s="150"/>
      <c r="N1244" s="150"/>
      <c r="O1244" s="150"/>
      <c r="P1244" s="207"/>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2" t="str">
        <f t="shared" si="62"/>
        <v/>
      </c>
    </row>
    <row r="1245" spans="1:28" s="170" customFormat="1" ht="20.25">
      <c r="A1245" s="155"/>
      <c r="B1245" s="302"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50"/>
      <c r="L1245" s="150"/>
      <c r="M1245" s="150"/>
      <c r="N1245" s="150"/>
      <c r="O1245" s="150"/>
      <c r="P1245" s="207"/>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2" t="str">
        <f t="shared" si="62"/>
        <v/>
      </c>
    </row>
    <row r="1246" spans="1:28" s="170" customFormat="1" ht="20.25">
      <c r="A1246" s="155"/>
      <c r="B1246" s="302"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50"/>
      <c r="L1246" s="150"/>
      <c r="M1246" s="150"/>
      <c r="N1246" s="150"/>
      <c r="O1246" s="150"/>
      <c r="P1246" s="207"/>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2" t="str">
        <f t="shared" si="62"/>
        <v/>
      </c>
    </row>
    <row r="1247" spans="1:28" s="170" customFormat="1" ht="20.25">
      <c r="A1247" s="155"/>
      <c r="B1247" s="302"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50"/>
      <c r="L1247" s="150"/>
      <c r="M1247" s="150"/>
      <c r="N1247" s="150"/>
      <c r="O1247" s="150"/>
      <c r="P1247" s="207"/>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2" t="str">
        <f t="shared" si="62"/>
        <v/>
      </c>
    </row>
    <row r="1248" spans="1:28" s="170" customFormat="1" ht="20.25">
      <c r="A1248" s="155"/>
      <c r="B1248" s="302"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50"/>
      <c r="L1248" s="150"/>
      <c r="M1248" s="150"/>
      <c r="N1248" s="150"/>
      <c r="O1248" s="150"/>
      <c r="P1248" s="207"/>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2" t="str">
        <f t="shared" si="62"/>
        <v/>
      </c>
    </row>
    <row r="1249" spans="1:28" s="170" customFormat="1" ht="20.25">
      <c r="A1249" s="155"/>
      <c r="B1249" s="302"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50"/>
      <c r="L1249" s="150"/>
      <c r="M1249" s="150"/>
      <c r="N1249" s="150"/>
      <c r="O1249" s="150"/>
      <c r="P1249" s="207"/>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2" t="str">
        <f t="shared" si="62"/>
        <v/>
      </c>
    </row>
    <row r="1250" spans="1:28" s="170" customFormat="1" ht="20.25">
      <c r="A1250" s="155"/>
      <c r="B1250" s="302"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50"/>
      <c r="L1250" s="150"/>
      <c r="M1250" s="150"/>
      <c r="N1250" s="150"/>
      <c r="O1250" s="150"/>
      <c r="P1250" s="207"/>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2" t="str">
        <f t="shared" si="62"/>
        <v/>
      </c>
    </row>
    <row r="1251" spans="1:28" s="170" customFormat="1" ht="20.25">
      <c r="A1251" s="155"/>
      <c r="B1251" s="302"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50"/>
      <c r="L1251" s="150"/>
      <c r="M1251" s="150"/>
      <c r="N1251" s="150"/>
      <c r="O1251" s="150"/>
      <c r="P1251" s="207"/>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2" t="str">
        <f t="shared" si="62"/>
        <v/>
      </c>
    </row>
    <row r="1252" spans="1:28" s="170" customFormat="1" ht="20.25">
      <c r="A1252" s="155"/>
      <c r="B1252" s="302"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50"/>
      <c r="L1252" s="150"/>
      <c r="M1252" s="150"/>
      <c r="N1252" s="150"/>
      <c r="O1252" s="150"/>
      <c r="P1252" s="207"/>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2" t="str">
        <f t="shared" si="62"/>
        <v/>
      </c>
    </row>
    <row r="1253" spans="1:28" s="170" customFormat="1" ht="20.25">
      <c r="A1253" s="155"/>
      <c r="B1253" s="302"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50"/>
      <c r="L1253" s="150"/>
      <c r="M1253" s="150"/>
      <c r="N1253" s="150"/>
      <c r="O1253" s="150"/>
      <c r="P1253" s="207"/>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2" t="str">
        <f t="shared" si="62"/>
        <v/>
      </c>
    </row>
    <row r="1254" spans="1:28" s="170" customFormat="1" ht="20.25">
      <c r="A1254" s="155"/>
      <c r="B1254" s="302"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50"/>
      <c r="L1254" s="150"/>
      <c r="M1254" s="150"/>
      <c r="N1254" s="150"/>
      <c r="O1254" s="150"/>
      <c r="P1254" s="207"/>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2" t="str">
        <f t="shared" si="62"/>
        <v/>
      </c>
    </row>
    <row r="1255" spans="1:28" s="170" customFormat="1" ht="20.25">
      <c r="A1255" s="155"/>
      <c r="B1255" s="302"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50"/>
      <c r="L1255" s="150"/>
      <c r="M1255" s="150"/>
      <c r="N1255" s="150"/>
      <c r="O1255" s="150"/>
      <c r="P1255" s="207"/>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2" t="str">
        <f t="shared" si="62"/>
        <v/>
      </c>
    </row>
    <row r="1256" spans="1:28" s="170" customFormat="1" ht="20.25">
      <c r="A1256" s="155"/>
      <c r="B1256" s="302"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50"/>
      <c r="L1256" s="150"/>
      <c r="M1256" s="150"/>
      <c r="N1256" s="150"/>
      <c r="O1256" s="150"/>
      <c r="P1256" s="207"/>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2" t="str">
        <f t="shared" si="62"/>
        <v/>
      </c>
    </row>
    <row r="1257" spans="1:28" s="170" customFormat="1" ht="20.25">
      <c r="A1257" s="155"/>
      <c r="B1257" s="302"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50"/>
      <c r="L1257" s="150"/>
      <c r="M1257" s="150"/>
      <c r="N1257" s="150"/>
      <c r="O1257" s="150"/>
      <c r="P1257" s="207"/>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2" t="str">
        <f t="shared" si="62"/>
        <v/>
      </c>
    </row>
    <row r="1258" spans="1:28" s="170" customFormat="1" ht="20.25">
      <c r="A1258" s="155"/>
      <c r="B1258" s="302"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50"/>
      <c r="L1258" s="150"/>
      <c r="M1258" s="150"/>
      <c r="N1258" s="150"/>
      <c r="O1258" s="150"/>
      <c r="P1258" s="207"/>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2" t="str">
        <f t="shared" si="62"/>
        <v/>
      </c>
    </row>
    <row r="1259" spans="1:28" s="170" customFormat="1" ht="20.25">
      <c r="A1259" s="155"/>
      <c r="B1259" s="302"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50"/>
      <c r="L1259" s="150"/>
      <c r="M1259" s="150"/>
      <c r="N1259" s="150"/>
      <c r="O1259" s="150"/>
      <c r="P1259" s="207"/>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2" t="str">
        <f t="shared" si="62"/>
        <v/>
      </c>
    </row>
    <row r="1260" spans="1:28" s="170" customFormat="1" ht="20.25">
      <c r="A1260" s="155"/>
      <c r="B1260" s="302"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50"/>
      <c r="L1260" s="150"/>
      <c r="M1260" s="150"/>
      <c r="N1260" s="150"/>
      <c r="O1260" s="150"/>
      <c r="P1260" s="207"/>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2" t="str">
        <f t="shared" si="62"/>
        <v/>
      </c>
    </row>
    <row r="1261" spans="1:28" s="170" customFormat="1" ht="20.25">
      <c r="A1261" s="155"/>
      <c r="B1261" s="302"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50"/>
      <c r="L1261" s="150"/>
      <c r="M1261" s="150"/>
      <c r="N1261" s="150"/>
      <c r="O1261" s="150"/>
      <c r="P1261" s="207"/>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2" t="str">
        <f t="shared" si="62"/>
        <v/>
      </c>
    </row>
    <row r="1262" spans="1:28" s="170" customFormat="1" ht="20.25">
      <c r="A1262" s="155"/>
      <c r="B1262" s="302"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50"/>
      <c r="L1262" s="150"/>
      <c r="M1262" s="150"/>
      <c r="N1262" s="150"/>
      <c r="O1262" s="150"/>
      <c r="P1262" s="207"/>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2" t="str">
        <f t="shared" si="62"/>
        <v/>
      </c>
    </row>
    <row r="1263" spans="1:28" s="170" customFormat="1" ht="20.25">
      <c r="A1263" s="155"/>
      <c r="B1263" s="302"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50"/>
      <c r="L1263" s="150"/>
      <c r="M1263" s="150"/>
      <c r="N1263" s="150"/>
      <c r="O1263" s="150"/>
      <c r="P1263" s="207"/>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2" t="str">
        <f t="shared" si="62"/>
        <v/>
      </c>
    </row>
    <row r="1264" spans="1:28" s="170" customFormat="1" ht="20.25">
      <c r="A1264" s="155"/>
      <c r="B1264" s="302"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50"/>
      <c r="L1264" s="150"/>
      <c r="M1264" s="150"/>
      <c r="N1264" s="150"/>
      <c r="O1264" s="150"/>
      <c r="P1264" s="207"/>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2" t="str">
        <f t="shared" si="62"/>
        <v/>
      </c>
    </row>
    <row r="1265" spans="1:28" s="170" customFormat="1" ht="20.25">
      <c r="A1265" s="155"/>
      <c r="B1265" s="302"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50"/>
      <c r="L1265" s="150"/>
      <c r="M1265" s="150"/>
      <c r="N1265" s="150"/>
      <c r="O1265" s="150"/>
      <c r="P1265" s="207"/>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2" t="str">
        <f t="shared" si="62"/>
        <v/>
      </c>
    </row>
    <row r="1266" spans="1:28" s="170" customFormat="1" ht="20.25">
      <c r="A1266" s="155"/>
      <c r="B1266" s="302"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50"/>
      <c r="L1266" s="150"/>
      <c r="M1266" s="150"/>
      <c r="N1266" s="150"/>
      <c r="O1266" s="150"/>
      <c r="P1266" s="207"/>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2" t="str">
        <f t="shared" si="62"/>
        <v/>
      </c>
    </row>
    <row r="1267" spans="1:28" s="170" customFormat="1" ht="20.25">
      <c r="A1267" s="155"/>
      <c r="B1267" s="302"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50"/>
      <c r="L1267" s="150"/>
      <c r="M1267" s="150"/>
      <c r="N1267" s="150"/>
      <c r="O1267" s="150"/>
      <c r="P1267" s="207"/>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2" t="str">
        <f t="shared" si="62"/>
        <v/>
      </c>
    </row>
    <row r="1268" spans="1:28" s="170" customFormat="1" ht="20.25">
      <c r="A1268" s="155"/>
      <c r="B1268" s="302"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50"/>
      <c r="L1268" s="150"/>
      <c r="M1268" s="150"/>
      <c r="N1268" s="150"/>
      <c r="O1268" s="150"/>
      <c r="P1268" s="207"/>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2" t="str">
        <f t="shared" si="62"/>
        <v/>
      </c>
    </row>
    <row r="1269" spans="1:28" s="170" customFormat="1" ht="20.25">
      <c r="A1269" s="155"/>
      <c r="B1269" s="302"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50"/>
      <c r="L1269" s="150"/>
      <c r="M1269" s="150"/>
      <c r="N1269" s="150"/>
      <c r="O1269" s="150"/>
      <c r="P1269" s="207"/>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2" t="str">
        <f t="shared" si="62"/>
        <v/>
      </c>
    </row>
    <row r="1270" spans="1:28" s="170" customFormat="1" ht="20.25">
      <c r="A1270" s="155"/>
      <c r="B1270" s="302"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50"/>
      <c r="L1270" s="150"/>
      <c r="M1270" s="150"/>
      <c r="N1270" s="150"/>
      <c r="O1270" s="150"/>
      <c r="P1270" s="207"/>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2" t="str">
        <f t="shared" si="62"/>
        <v/>
      </c>
    </row>
    <row r="1271" spans="1:28" s="170" customFormat="1" ht="20.25">
      <c r="A1271" s="155"/>
      <c r="B1271" s="302"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50"/>
      <c r="L1271" s="150"/>
      <c r="M1271" s="150"/>
      <c r="N1271" s="150"/>
      <c r="O1271" s="150"/>
      <c r="P1271" s="207"/>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2" t="str">
        <f t="shared" si="62"/>
        <v/>
      </c>
    </row>
    <row r="1272" spans="1:28" s="170" customFormat="1" ht="20.25">
      <c r="A1272" s="155"/>
      <c r="B1272" s="302"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50"/>
      <c r="L1272" s="150"/>
      <c r="M1272" s="150"/>
      <c r="N1272" s="150"/>
      <c r="O1272" s="150"/>
      <c r="P1272" s="207"/>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2" t="str">
        <f t="shared" si="62"/>
        <v/>
      </c>
    </row>
    <row r="1273" spans="1:28" s="170" customFormat="1" ht="20.25">
      <c r="A1273" s="155"/>
      <c r="B1273" s="302"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50"/>
      <c r="L1273" s="150"/>
      <c r="M1273" s="150"/>
      <c r="N1273" s="150"/>
      <c r="O1273" s="150"/>
      <c r="P1273" s="207"/>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2" t="str">
        <f t="shared" si="62"/>
        <v/>
      </c>
    </row>
    <row r="1274" spans="1:28" s="170" customFormat="1" ht="20.25">
      <c r="A1274" s="155"/>
      <c r="B1274" s="302"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50"/>
      <c r="L1274" s="150"/>
      <c r="M1274" s="150"/>
      <c r="N1274" s="150"/>
      <c r="O1274" s="150"/>
      <c r="P1274" s="207"/>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ref="X1274:X1337" ca="1" si="63">IF(AND(C1274="Smelter not listed",OR(LEN(D1274)=0,LEN(E1274)=0)),1,0)</f>
        <v>0</v>
      </c>
      <c r="AB1274" s="312" t="str">
        <f t="shared" si="62"/>
        <v/>
      </c>
    </row>
    <row r="1275" spans="1:28" s="170" customFormat="1" ht="20.25">
      <c r="A1275" s="155"/>
      <c r="B1275" s="302"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50"/>
      <c r="L1275" s="150"/>
      <c r="M1275" s="150"/>
      <c r="N1275" s="150"/>
      <c r="O1275" s="150"/>
      <c r="P1275" s="207"/>
      <c r="Q1275" s="151"/>
      <c r="R1275" s="149" t="str">
        <f ca="1">IF(ISERROR($V1275),"",OFFSET('Smelter Look-up'!$C$4,$V1275-4,0)&amp;"")</f>
        <v/>
      </c>
      <c r="S1275" s="155" t="str">
        <f t="shared" ref="S1275:S1338" ca="1" si="64">IF(B1275="","",IF(ISERROR(MATCH($E1275,CL,0)),"Unknown",INDIRECT("'C'!$A$"&amp;MATCH($E1275,CL,0)+1)))</f>
        <v/>
      </c>
      <c r="T1275" s="155" t="str">
        <f ca="1">IF(B1275="","",IF(ISERROR(MATCH($J1275,SorP!$B$1:$B$6226,0)),"",INDIRECT("'SorP'!$A$"&amp;MATCH($S1275&amp;$J1275,SorP!C:C,0))))</f>
        <v/>
      </c>
      <c r="U1275" s="168"/>
      <c r="V1275" s="169" t="e">
        <f>IF(C1275="",NA(),MATCH($B1275&amp;$C1275,'Smelter Look-up'!$J:$J,0))</f>
        <v>#N/A</v>
      </c>
      <c r="X1275" s="170">
        <f t="shared" ca="1" si="63"/>
        <v>0</v>
      </c>
      <c r="AB1275" s="312" t="str">
        <f t="shared" si="62"/>
        <v/>
      </c>
    </row>
    <row r="1276" spans="1:28" s="170" customFormat="1" ht="20.25">
      <c r="A1276" s="155"/>
      <c r="B1276" s="302"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50"/>
      <c r="L1276" s="150"/>
      <c r="M1276" s="150"/>
      <c r="N1276" s="150"/>
      <c r="O1276" s="150"/>
      <c r="P1276" s="207"/>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2" t="str">
        <f t="shared" si="62"/>
        <v/>
      </c>
    </row>
    <row r="1277" spans="1:28" s="170" customFormat="1" ht="20.25">
      <c r="A1277" s="155"/>
      <c r="B1277" s="302"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50"/>
      <c r="L1277" s="150"/>
      <c r="M1277" s="150"/>
      <c r="N1277" s="150"/>
      <c r="O1277" s="150"/>
      <c r="P1277" s="207"/>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2" t="str">
        <f t="shared" si="62"/>
        <v/>
      </c>
    </row>
    <row r="1278" spans="1:28" s="170" customFormat="1" ht="20.25">
      <c r="A1278" s="155"/>
      <c r="B1278" s="302"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50"/>
      <c r="L1278" s="150"/>
      <c r="M1278" s="150"/>
      <c r="N1278" s="150"/>
      <c r="O1278" s="150"/>
      <c r="P1278" s="207"/>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2" t="str">
        <f t="shared" si="62"/>
        <v/>
      </c>
    </row>
    <row r="1279" spans="1:28" s="170" customFormat="1" ht="20.25">
      <c r="A1279" s="155"/>
      <c r="B1279" s="302"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50"/>
      <c r="L1279" s="150"/>
      <c r="M1279" s="150"/>
      <c r="N1279" s="150"/>
      <c r="O1279" s="150"/>
      <c r="P1279" s="207"/>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2" t="str">
        <f t="shared" si="62"/>
        <v/>
      </c>
    </row>
    <row r="1280" spans="1:28" s="170" customFormat="1" ht="20.25">
      <c r="A1280" s="155"/>
      <c r="B1280" s="302"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50"/>
      <c r="L1280" s="150"/>
      <c r="M1280" s="150"/>
      <c r="N1280" s="150"/>
      <c r="O1280" s="150"/>
      <c r="P1280" s="207"/>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2" t="str">
        <f t="shared" si="62"/>
        <v/>
      </c>
    </row>
    <row r="1281" spans="1:28" s="170" customFormat="1" ht="20.25">
      <c r="A1281" s="155"/>
      <c r="B1281" s="302"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50"/>
      <c r="L1281" s="150"/>
      <c r="M1281" s="150"/>
      <c r="N1281" s="150"/>
      <c r="O1281" s="150"/>
      <c r="P1281" s="207"/>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2" t="str">
        <f t="shared" ref="AB1281:AB1344" si="65">IF(C1281="","",B1281)</f>
        <v/>
      </c>
    </row>
    <row r="1282" spans="1:28" s="170" customFormat="1" ht="20.25">
      <c r="A1282" s="155"/>
      <c r="B1282" s="302"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50"/>
      <c r="L1282" s="150"/>
      <c r="M1282" s="150"/>
      <c r="N1282" s="150"/>
      <c r="O1282" s="150"/>
      <c r="P1282" s="207"/>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2" t="str">
        <f t="shared" si="65"/>
        <v/>
      </c>
    </row>
    <row r="1283" spans="1:28" s="170" customFormat="1" ht="20.25">
      <c r="A1283" s="155"/>
      <c r="B1283" s="302"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50"/>
      <c r="L1283" s="150"/>
      <c r="M1283" s="150"/>
      <c r="N1283" s="150"/>
      <c r="O1283" s="150"/>
      <c r="P1283" s="207"/>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2" t="str">
        <f t="shared" si="65"/>
        <v/>
      </c>
    </row>
    <row r="1284" spans="1:28" s="170" customFormat="1" ht="20.25">
      <c r="A1284" s="155"/>
      <c r="B1284" s="302"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50"/>
      <c r="L1284" s="150"/>
      <c r="M1284" s="150"/>
      <c r="N1284" s="150"/>
      <c r="O1284" s="150"/>
      <c r="P1284" s="207"/>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2" t="str">
        <f t="shared" si="65"/>
        <v/>
      </c>
    </row>
    <row r="1285" spans="1:28" s="170" customFormat="1" ht="20.25">
      <c r="A1285" s="155"/>
      <c r="B1285" s="302"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50"/>
      <c r="L1285" s="150"/>
      <c r="M1285" s="150"/>
      <c r="N1285" s="150"/>
      <c r="O1285" s="150"/>
      <c r="P1285" s="207"/>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2" t="str">
        <f t="shared" si="65"/>
        <v/>
      </c>
    </row>
    <row r="1286" spans="1:28" s="170" customFormat="1" ht="20.25">
      <c r="A1286" s="155"/>
      <c r="B1286" s="302"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50"/>
      <c r="L1286" s="150"/>
      <c r="M1286" s="150"/>
      <c r="N1286" s="150"/>
      <c r="O1286" s="150"/>
      <c r="P1286" s="207"/>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2" t="str">
        <f t="shared" si="65"/>
        <v/>
      </c>
    </row>
    <row r="1287" spans="1:28" s="170" customFormat="1" ht="20.25">
      <c r="A1287" s="155"/>
      <c r="B1287" s="302"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50"/>
      <c r="L1287" s="150"/>
      <c r="M1287" s="150"/>
      <c r="N1287" s="150"/>
      <c r="O1287" s="150"/>
      <c r="P1287" s="207"/>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2" t="str">
        <f t="shared" si="65"/>
        <v/>
      </c>
    </row>
    <row r="1288" spans="1:28" s="170" customFormat="1" ht="20.25">
      <c r="A1288" s="155"/>
      <c r="B1288" s="302"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50"/>
      <c r="L1288" s="150"/>
      <c r="M1288" s="150"/>
      <c r="N1288" s="150"/>
      <c r="O1288" s="150"/>
      <c r="P1288" s="207"/>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2" t="str">
        <f t="shared" si="65"/>
        <v/>
      </c>
    </row>
    <row r="1289" spans="1:28" s="170" customFormat="1" ht="20.25">
      <c r="A1289" s="155"/>
      <c r="B1289" s="302"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50"/>
      <c r="L1289" s="150"/>
      <c r="M1289" s="150"/>
      <c r="N1289" s="150"/>
      <c r="O1289" s="150"/>
      <c r="P1289" s="207"/>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2" t="str">
        <f t="shared" si="65"/>
        <v/>
      </c>
    </row>
    <row r="1290" spans="1:28" s="170" customFormat="1" ht="20.25">
      <c r="A1290" s="155"/>
      <c r="B1290" s="302"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50"/>
      <c r="L1290" s="150"/>
      <c r="M1290" s="150"/>
      <c r="N1290" s="150"/>
      <c r="O1290" s="150"/>
      <c r="P1290" s="207"/>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2" t="str">
        <f t="shared" si="65"/>
        <v/>
      </c>
    </row>
    <row r="1291" spans="1:28" s="170" customFormat="1" ht="20.25">
      <c r="A1291" s="155"/>
      <c r="B1291" s="302"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50"/>
      <c r="L1291" s="150"/>
      <c r="M1291" s="150"/>
      <c r="N1291" s="150"/>
      <c r="O1291" s="150"/>
      <c r="P1291" s="207"/>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2" t="str">
        <f t="shared" si="65"/>
        <v/>
      </c>
    </row>
    <row r="1292" spans="1:28" s="170" customFormat="1" ht="20.25">
      <c r="A1292" s="155"/>
      <c r="B1292" s="302"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50"/>
      <c r="L1292" s="150"/>
      <c r="M1292" s="150"/>
      <c r="N1292" s="150"/>
      <c r="O1292" s="150"/>
      <c r="P1292" s="207"/>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2" t="str">
        <f t="shared" si="65"/>
        <v/>
      </c>
    </row>
    <row r="1293" spans="1:28" s="170" customFormat="1" ht="20.25">
      <c r="A1293" s="155"/>
      <c r="B1293" s="302"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50"/>
      <c r="L1293" s="150"/>
      <c r="M1293" s="150"/>
      <c r="N1293" s="150"/>
      <c r="O1293" s="150"/>
      <c r="P1293" s="207"/>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2" t="str">
        <f t="shared" si="65"/>
        <v/>
      </c>
    </row>
    <row r="1294" spans="1:28" s="170" customFormat="1" ht="20.25">
      <c r="A1294" s="155"/>
      <c r="B1294" s="302"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50"/>
      <c r="L1294" s="150"/>
      <c r="M1294" s="150"/>
      <c r="N1294" s="150"/>
      <c r="O1294" s="150"/>
      <c r="P1294" s="207"/>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2" t="str">
        <f t="shared" si="65"/>
        <v/>
      </c>
    </row>
    <row r="1295" spans="1:28" s="170" customFormat="1" ht="20.25">
      <c r="A1295" s="155"/>
      <c r="B1295" s="302"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50"/>
      <c r="L1295" s="150"/>
      <c r="M1295" s="150"/>
      <c r="N1295" s="150"/>
      <c r="O1295" s="150"/>
      <c r="P1295" s="207"/>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2" t="str">
        <f t="shared" si="65"/>
        <v/>
      </c>
    </row>
    <row r="1296" spans="1:28" s="170" customFormat="1" ht="20.25">
      <c r="A1296" s="155"/>
      <c r="B1296" s="302"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50"/>
      <c r="L1296" s="150"/>
      <c r="M1296" s="150"/>
      <c r="N1296" s="150"/>
      <c r="O1296" s="150"/>
      <c r="P1296" s="207"/>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2" t="str">
        <f t="shared" si="65"/>
        <v/>
      </c>
    </row>
    <row r="1297" spans="1:28" s="170" customFormat="1" ht="20.25">
      <c r="A1297" s="155"/>
      <c r="B1297" s="302"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50"/>
      <c r="L1297" s="150"/>
      <c r="M1297" s="150"/>
      <c r="N1297" s="150"/>
      <c r="O1297" s="150"/>
      <c r="P1297" s="207"/>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2" t="str">
        <f t="shared" si="65"/>
        <v/>
      </c>
    </row>
    <row r="1298" spans="1:28" s="170" customFormat="1" ht="20.25">
      <c r="A1298" s="155"/>
      <c r="B1298" s="302"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50"/>
      <c r="L1298" s="150"/>
      <c r="M1298" s="150"/>
      <c r="N1298" s="150"/>
      <c r="O1298" s="150"/>
      <c r="P1298" s="207"/>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2" t="str">
        <f t="shared" si="65"/>
        <v/>
      </c>
    </row>
    <row r="1299" spans="1:28" s="170" customFormat="1" ht="20.25">
      <c r="A1299" s="155"/>
      <c r="B1299" s="302"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50"/>
      <c r="L1299" s="150"/>
      <c r="M1299" s="150"/>
      <c r="N1299" s="150"/>
      <c r="O1299" s="150"/>
      <c r="P1299" s="207"/>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2" t="str">
        <f t="shared" si="65"/>
        <v/>
      </c>
    </row>
    <row r="1300" spans="1:28" s="170" customFormat="1" ht="20.25">
      <c r="A1300" s="155"/>
      <c r="B1300" s="302"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50"/>
      <c r="L1300" s="150"/>
      <c r="M1300" s="150"/>
      <c r="N1300" s="150"/>
      <c r="O1300" s="150"/>
      <c r="P1300" s="207"/>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2" t="str">
        <f t="shared" si="65"/>
        <v/>
      </c>
    </row>
    <row r="1301" spans="1:28" s="170" customFormat="1" ht="20.25">
      <c r="A1301" s="155"/>
      <c r="B1301" s="302"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50"/>
      <c r="L1301" s="150"/>
      <c r="M1301" s="150"/>
      <c r="N1301" s="150"/>
      <c r="O1301" s="150"/>
      <c r="P1301" s="207"/>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2" t="str">
        <f t="shared" si="65"/>
        <v/>
      </c>
    </row>
    <row r="1302" spans="1:28" s="170" customFormat="1" ht="20.25">
      <c r="A1302" s="155"/>
      <c r="B1302" s="302"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50"/>
      <c r="L1302" s="150"/>
      <c r="M1302" s="150"/>
      <c r="N1302" s="150"/>
      <c r="O1302" s="150"/>
      <c r="P1302" s="207"/>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2" t="str">
        <f t="shared" si="65"/>
        <v/>
      </c>
    </row>
    <row r="1303" spans="1:28" s="170" customFormat="1" ht="20.25">
      <c r="A1303" s="155"/>
      <c r="B1303" s="302"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50"/>
      <c r="L1303" s="150"/>
      <c r="M1303" s="150"/>
      <c r="N1303" s="150"/>
      <c r="O1303" s="150"/>
      <c r="P1303" s="207"/>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2" t="str">
        <f t="shared" si="65"/>
        <v/>
      </c>
    </row>
    <row r="1304" spans="1:28" s="170" customFormat="1" ht="20.25">
      <c r="A1304" s="155"/>
      <c r="B1304" s="302"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50"/>
      <c r="L1304" s="150"/>
      <c r="M1304" s="150"/>
      <c r="N1304" s="150"/>
      <c r="O1304" s="150"/>
      <c r="P1304" s="207"/>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2" t="str">
        <f t="shared" si="65"/>
        <v/>
      </c>
    </row>
    <row r="1305" spans="1:28" s="170" customFormat="1" ht="20.25">
      <c r="A1305" s="155"/>
      <c r="B1305" s="302"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50"/>
      <c r="L1305" s="150"/>
      <c r="M1305" s="150"/>
      <c r="N1305" s="150"/>
      <c r="O1305" s="150"/>
      <c r="P1305" s="207"/>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2" t="str">
        <f t="shared" si="65"/>
        <v/>
      </c>
    </row>
    <row r="1306" spans="1:28" s="170" customFormat="1" ht="20.25">
      <c r="A1306" s="155"/>
      <c r="B1306" s="302"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50"/>
      <c r="L1306" s="150"/>
      <c r="M1306" s="150"/>
      <c r="N1306" s="150"/>
      <c r="O1306" s="150"/>
      <c r="P1306" s="207"/>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2" t="str">
        <f t="shared" si="65"/>
        <v/>
      </c>
    </row>
    <row r="1307" spans="1:28" s="170" customFormat="1" ht="20.25">
      <c r="A1307" s="155"/>
      <c r="B1307" s="302"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50"/>
      <c r="L1307" s="150"/>
      <c r="M1307" s="150"/>
      <c r="N1307" s="150"/>
      <c r="O1307" s="150"/>
      <c r="P1307" s="207"/>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2" t="str">
        <f t="shared" si="65"/>
        <v/>
      </c>
    </row>
    <row r="1308" spans="1:28" s="170" customFormat="1" ht="20.25">
      <c r="A1308" s="155"/>
      <c r="B1308" s="302"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50"/>
      <c r="L1308" s="150"/>
      <c r="M1308" s="150"/>
      <c r="N1308" s="150"/>
      <c r="O1308" s="150"/>
      <c r="P1308" s="207"/>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2" t="str">
        <f t="shared" si="65"/>
        <v/>
      </c>
    </row>
    <row r="1309" spans="1:28" s="170" customFormat="1" ht="20.25">
      <c r="A1309" s="155"/>
      <c r="B1309" s="302"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50"/>
      <c r="L1309" s="150"/>
      <c r="M1309" s="150"/>
      <c r="N1309" s="150"/>
      <c r="O1309" s="150"/>
      <c r="P1309" s="207"/>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2" t="str">
        <f t="shared" si="65"/>
        <v/>
      </c>
    </row>
    <row r="1310" spans="1:28" s="170" customFormat="1" ht="20.25">
      <c r="A1310" s="155"/>
      <c r="B1310" s="302"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50"/>
      <c r="L1310" s="150"/>
      <c r="M1310" s="150"/>
      <c r="N1310" s="150"/>
      <c r="O1310" s="150"/>
      <c r="P1310" s="207"/>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2" t="str">
        <f t="shared" si="65"/>
        <v/>
      </c>
    </row>
    <row r="1311" spans="1:28" s="170" customFormat="1" ht="20.25">
      <c r="A1311" s="155"/>
      <c r="B1311" s="302"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50"/>
      <c r="L1311" s="150"/>
      <c r="M1311" s="150"/>
      <c r="N1311" s="150"/>
      <c r="O1311" s="150"/>
      <c r="P1311" s="207"/>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2" t="str">
        <f t="shared" si="65"/>
        <v/>
      </c>
    </row>
    <row r="1312" spans="1:28" s="170" customFormat="1" ht="20.25">
      <c r="A1312" s="155"/>
      <c r="B1312" s="302"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50"/>
      <c r="L1312" s="150"/>
      <c r="M1312" s="150"/>
      <c r="N1312" s="150"/>
      <c r="O1312" s="150"/>
      <c r="P1312" s="207"/>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2" t="str">
        <f t="shared" si="65"/>
        <v/>
      </c>
    </row>
    <row r="1313" spans="1:28" s="170" customFormat="1" ht="20.25">
      <c r="A1313" s="155"/>
      <c r="B1313" s="302"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50"/>
      <c r="L1313" s="150"/>
      <c r="M1313" s="150"/>
      <c r="N1313" s="150"/>
      <c r="O1313" s="150"/>
      <c r="P1313" s="207"/>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2" t="str">
        <f t="shared" si="65"/>
        <v/>
      </c>
    </row>
    <row r="1314" spans="1:28" s="170" customFormat="1" ht="20.25">
      <c r="A1314" s="155"/>
      <c r="B1314" s="302"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50"/>
      <c r="L1314" s="150"/>
      <c r="M1314" s="150"/>
      <c r="N1314" s="150"/>
      <c r="O1314" s="150"/>
      <c r="P1314" s="207"/>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2" t="str">
        <f t="shared" si="65"/>
        <v/>
      </c>
    </row>
    <row r="1315" spans="1:28" s="170" customFormat="1" ht="20.25">
      <c r="A1315" s="155"/>
      <c r="B1315" s="302"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50"/>
      <c r="L1315" s="150"/>
      <c r="M1315" s="150"/>
      <c r="N1315" s="150"/>
      <c r="O1315" s="150"/>
      <c r="P1315" s="207"/>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2" t="str">
        <f t="shared" si="65"/>
        <v/>
      </c>
    </row>
    <row r="1316" spans="1:28" s="170" customFormat="1" ht="20.25">
      <c r="A1316" s="155"/>
      <c r="B1316" s="302"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50"/>
      <c r="L1316" s="150"/>
      <c r="M1316" s="150"/>
      <c r="N1316" s="150"/>
      <c r="O1316" s="150"/>
      <c r="P1316" s="207"/>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2" t="str">
        <f t="shared" si="65"/>
        <v/>
      </c>
    </row>
    <row r="1317" spans="1:28" s="170" customFormat="1" ht="20.25">
      <c r="A1317" s="155"/>
      <c r="B1317" s="302"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50"/>
      <c r="L1317" s="150"/>
      <c r="M1317" s="150"/>
      <c r="N1317" s="150"/>
      <c r="O1317" s="150"/>
      <c r="P1317" s="207"/>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2" t="str">
        <f t="shared" si="65"/>
        <v/>
      </c>
    </row>
    <row r="1318" spans="1:28" s="170" customFormat="1" ht="20.25">
      <c r="A1318" s="155"/>
      <c r="B1318" s="302"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50"/>
      <c r="L1318" s="150"/>
      <c r="M1318" s="150"/>
      <c r="N1318" s="150"/>
      <c r="O1318" s="150"/>
      <c r="P1318" s="207"/>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2" t="str">
        <f t="shared" si="65"/>
        <v/>
      </c>
    </row>
    <row r="1319" spans="1:28" s="170" customFormat="1" ht="20.25">
      <c r="A1319" s="155"/>
      <c r="B1319" s="302"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50"/>
      <c r="L1319" s="150"/>
      <c r="M1319" s="150"/>
      <c r="N1319" s="150"/>
      <c r="O1319" s="150"/>
      <c r="P1319" s="207"/>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2" t="str">
        <f t="shared" si="65"/>
        <v/>
      </c>
    </row>
    <row r="1320" spans="1:28" s="170" customFormat="1" ht="20.25">
      <c r="A1320" s="155"/>
      <c r="B1320" s="302"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50"/>
      <c r="L1320" s="150"/>
      <c r="M1320" s="150"/>
      <c r="N1320" s="150"/>
      <c r="O1320" s="150"/>
      <c r="P1320" s="207"/>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2" t="str">
        <f t="shared" si="65"/>
        <v/>
      </c>
    </row>
    <row r="1321" spans="1:28" s="170" customFormat="1" ht="20.25">
      <c r="A1321" s="155"/>
      <c r="B1321" s="302"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50"/>
      <c r="L1321" s="150"/>
      <c r="M1321" s="150"/>
      <c r="N1321" s="150"/>
      <c r="O1321" s="150"/>
      <c r="P1321" s="207"/>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2" t="str">
        <f t="shared" si="65"/>
        <v/>
      </c>
    </row>
    <row r="1322" spans="1:28" s="170" customFormat="1" ht="20.25">
      <c r="A1322" s="155"/>
      <c r="B1322" s="302"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50"/>
      <c r="L1322" s="150"/>
      <c r="M1322" s="150"/>
      <c r="N1322" s="150"/>
      <c r="O1322" s="150"/>
      <c r="P1322" s="207"/>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2" t="str">
        <f t="shared" si="65"/>
        <v/>
      </c>
    </row>
    <row r="1323" spans="1:28" s="170" customFormat="1" ht="20.25">
      <c r="A1323" s="155"/>
      <c r="B1323" s="302"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50"/>
      <c r="L1323" s="150"/>
      <c r="M1323" s="150"/>
      <c r="N1323" s="150"/>
      <c r="O1323" s="150"/>
      <c r="P1323" s="207"/>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2" t="str">
        <f t="shared" si="65"/>
        <v/>
      </c>
    </row>
    <row r="1324" spans="1:28" s="170" customFormat="1" ht="20.25">
      <c r="A1324" s="155"/>
      <c r="B1324" s="302"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50"/>
      <c r="L1324" s="150"/>
      <c r="M1324" s="150"/>
      <c r="N1324" s="150"/>
      <c r="O1324" s="150"/>
      <c r="P1324" s="207"/>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2" t="str">
        <f t="shared" si="65"/>
        <v/>
      </c>
    </row>
    <row r="1325" spans="1:28" s="170" customFormat="1" ht="20.25">
      <c r="A1325" s="155"/>
      <c r="B1325" s="302"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50"/>
      <c r="L1325" s="150"/>
      <c r="M1325" s="150"/>
      <c r="N1325" s="150"/>
      <c r="O1325" s="150"/>
      <c r="P1325" s="207"/>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2" t="str">
        <f t="shared" si="65"/>
        <v/>
      </c>
    </row>
    <row r="1326" spans="1:28" s="170" customFormat="1" ht="20.25">
      <c r="A1326" s="155"/>
      <c r="B1326" s="302"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50"/>
      <c r="L1326" s="150"/>
      <c r="M1326" s="150"/>
      <c r="N1326" s="150"/>
      <c r="O1326" s="150"/>
      <c r="P1326" s="207"/>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2" t="str">
        <f t="shared" si="65"/>
        <v/>
      </c>
    </row>
    <row r="1327" spans="1:28" s="170" customFormat="1" ht="20.25">
      <c r="A1327" s="155"/>
      <c r="B1327" s="302"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50"/>
      <c r="L1327" s="150"/>
      <c r="M1327" s="150"/>
      <c r="N1327" s="150"/>
      <c r="O1327" s="150"/>
      <c r="P1327" s="207"/>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2" t="str">
        <f t="shared" si="65"/>
        <v/>
      </c>
    </row>
    <row r="1328" spans="1:28" s="170" customFormat="1" ht="20.25">
      <c r="A1328" s="155"/>
      <c r="B1328" s="302"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50"/>
      <c r="L1328" s="150"/>
      <c r="M1328" s="150"/>
      <c r="N1328" s="150"/>
      <c r="O1328" s="150"/>
      <c r="P1328" s="207"/>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2" t="str">
        <f t="shared" si="65"/>
        <v/>
      </c>
    </row>
    <row r="1329" spans="1:28" s="170" customFormat="1" ht="20.25">
      <c r="A1329" s="155"/>
      <c r="B1329" s="302"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50"/>
      <c r="L1329" s="150"/>
      <c r="M1329" s="150"/>
      <c r="N1329" s="150"/>
      <c r="O1329" s="150"/>
      <c r="P1329" s="207"/>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2" t="str">
        <f t="shared" si="65"/>
        <v/>
      </c>
    </row>
    <row r="1330" spans="1:28" s="170" customFormat="1" ht="20.25">
      <c r="A1330" s="155"/>
      <c r="B1330" s="302"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50"/>
      <c r="L1330" s="150"/>
      <c r="M1330" s="150"/>
      <c r="N1330" s="150"/>
      <c r="O1330" s="150"/>
      <c r="P1330" s="207"/>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2" t="str">
        <f t="shared" si="65"/>
        <v/>
      </c>
    </row>
    <row r="1331" spans="1:28" s="170" customFormat="1" ht="20.25">
      <c r="A1331" s="155"/>
      <c r="B1331" s="302"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50"/>
      <c r="L1331" s="150"/>
      <c r="M1331" s="150"/>
      <c r="N1331" s="150"/>
      <c r="O1331" s="150"/>
      <c r="P1331" s="207"/>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2" t="str">
        <f t="shared" si="65"/>
        <v/>
      </c>
    </row>
    <row r="1332" spans="1:28" s="170" customFormat="1" ht="20.25">
      <c r="A1332" s="155"/>
      <c r="B1332" s="302"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50"/>
      <c r="L1332" s="150"/>
      <c r="M1332" s="150"/>
      <c r="N1332" s="150"/>
      <c r="O1332" s="150"/>
      <c r="P1332" s="207"/>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2" t="str">
        <f t="shared" si="65"/>
        <v/>
      </c>
    </row>
    <row r="1333" spans="1:28" s="170" customFormat="1" ht="20.25">
      <c r="A1333" s="155"/>
      <c r="B1333" s="302"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50"/>
      <c r="L1333" s="150"/>
      <c r="M1333" s="150"/>
      <c r="N1333" s="150"/>
      <c r="O1333" s="150"/>
      <c r="P1333" s="207"/>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2" t="str">
        <f t="shared" si="65"/>
        <v/>
      </c>
    </row>
    <row r="1334" spans="1:28" s="170" customFormat="1" ht="20.25">
      <c r="A1334" s="155"/>
      <c r="B1334" s="302"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50"/>
      <c r="L1334" s="150"/>
      <c r="M1334" s="150"/>
      <c r="N1334" s="150"/>
      <c r="O1334" s="150"/>
      <c r="P1334" s="207"/>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2" t="str">
        <f t="shared" si="65"/>
        <v/>
      </c>
    </row>
    <row r="1335" spans="1:28" s="170" customFormat="1" ht="20.25">
      <c r="A1335" s="155"/>
      <c r="B1335" s="302"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50"/>
      <c r="L1335" s="150"/>
      <c r="M1335" s="150"/>
      <c r="N1335" s="150"/>
      <c r="O1335" s="150"/>
      <c r="P1335" s="207"/>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2" t="str">
        <f t="shared" si="65"/>
        <v/>
      </c>
    </row>
    <row r="1336" spans="1:28" s="170" customFormat="1" ht="20.25">
      <c r="A1336" s="155"/>
      <c r="B1336" s="302"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50"/>
      <c r="L1336" s="150"/>
      <c r="M1336" s="150"/>
      <c r="N1336" s="150"/>
      <c r="O1336" s="150"/>
      <c r="P1336" s="207"/>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2" t="str">
        <f t="shared" si="65"/>
        <v/>
      </c>
    </row>
    <row r="1337" spans="1:28" s="170" customFormat="1" ht="20.25">
      <c r="A1337" s="155"/>
      <c r="B1337" s="302"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50"/>
      <c r="L1337" s="150"/>
      <c r="M1337" s="150"/>
      <c r="N1337" s="150"/>
      <c r="O1337" s="150"/>
      <c r="P1337" s="207"/>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2" t="str">
        <f t="shared" si="65"/>
        <v/>
      </c>
    </row>
    <row r="1338" spans="1:28" s="170" customFormat="1" ht="20.25">
      <c r="A1338" s="155"/>
      <c r="B1338" s="302"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50"/>
      <c r="L1338" s="150"/>
      <c r="M1338" s="150"/>
      <c r="N1338" s="150"/>
      <c r="O1338" s="150"/>
      <c r="P1338" s="207"/>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ref="X1338:X1401" ca="1" si="66">IF(AND(C1338="Smelter not listed",OR(LEN(D1338)=0,LEN(E1338)=0)),1,0)</f>
        <v>0</v>
      </c>
      <c r="AB1338" s="312" t="str">
        <f t="shared" si="65"/>
        <v/>
      </c>
    </row>
    <row r="1339" spans="1:28" s="170" customFormat="1" ht="20.25">
      <c r="A1339" s="155"/>
      <c r="B1339" s="302"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50"/>
      <c r="L1339" s="150"/>
      <c r="M1339" s="150"/>
      <c r="N1339" s="150"/>
      <c r="O1339" s="150"/>
      <c r="P1339" s="207"/>
      <c r="Q1339" s="151"/>
      <c r="R1339" s="149" t="str">
        <f ca="1">IF(ISERROR($V1339),"",OFFSET('Smelter Look-up'!$C$4,$V1339-4,0)&amp;"")</f>
        <v/>
      </c>
      <c r="S1339" s="155" t="str">
        <f t="shared" ref="S1339:S1402" ca="1" si="67">IF(B1339="","",IF(ISERROR(MATCH($E1339,CL,0)),"Unknown",INDIRECT("'C'!$A$"&amp;MATCH($E1339,CL,0)+1)))</f>
        <v/>
      </c>
      <c r="T1339" s="155" t="str">
        <f ca="1">IF(B1339="","",IF(ISERROR(MATCH($J1339,SorP!$B$1:$B$6226,0)),"",INDIRECT("'SorP'!$A$"&amp;MATCH($S1339&amp;$J1339,SorP!C:C,0))))</f>
        <v/>
      </c>
      <c r="U1339" s="168"/>
      <c r="V1339" s="169" t="e">
        <f>IF(C1339="",NA(),MATCH($B1339&amp;$C1339,'Smelter Look-up'!$J:$J,0))</f>
        <v>#N/A</v>
      </c>
      <c r="X1339" s="170">
        <f t="shared" ca="1" si="66"/>
        <v>0</v>
      </c>
      <c r="AB1339" s="312" t="str">
        <f t="shared" si="65"/>
        <v/>
      </c>
    </row>
    <row r="1340" spans="1:28" s="170" customFormat="1" ht="20.25">
      <c r="A1340" s="155"/>
      <c r="B1340" s="302"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50"/>
      <c r="L1340" s="150"/>
      <c r="M1340" s="150"/>
      <c r="N1340" s="150"/>
      <c r="O1340" s="150"/>
      <c r="P1340" s="207"/>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2" t="str">
        <f t="shared" si="65"/>
        <v/>
      </c>
    </row>
    <row r="1341" spans="1:28" s="170" customFormat="1" ht="20.25">
      <c r="A1341" s="155"/>
      <c r="B1341" s="302"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50"/>
      <c r="L1341" s="150"/>
      <c r="M1341" s="150"/>
      <c r="N1341" s="150"/>
      <c r="O1341" s="150"/>
      <c r="P1341" s="207"/>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2" t="str">
        <f t="shared" si="65"/>
        <v/>
      </c>
    </row>
    <row r="1342" spans="1:28" s="170" customFormat="1" ht="20.25">
      <c r="A1342" s="155"/>
      <c r="B1342" s="302"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50"/>
      <c r="L1342" s="150"/>
      <c r="M1342" s="150"/>
      <c r="N1342" s="150"/>
      <c r="O1342" s="150"/>
      <c r="P1342" s="207"/>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2" t="str">
        <f t="shared" si="65"/>
        <v/>
      </c>
    </row>
    <row r="1343" spans="1:28" s="170" customFormat="1" ht="20.25">
      <c r="A1343" s="155"/>
      <c r="B1343" s="302"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50"/>
      <c r="L1343" s="150"/>
      <c r="M1343" s="150"/>
      <c r="N1343" s="150"/>
      <c r="O1343" s="150"/>
      <c r="P1343" s="207"/>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2" t="str">
        <f t="shared" si="65"/>
        <v/>
      </c>
    </row>
    <row r="1344" spans="1:28" s="170" customFormat="1" ht="20.25">
      <c r="A1344" s="155"/>
      <c r="B1344" s="302"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50"/>
      <c r="L1344" s="150"/>
      <c r="M1344" s="150"/>
      <c r="N1344" s="150"/>
      <c r="O1344" s="150"/>
      <c r="P1344" s="207"/>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2" t="str">
        <f t="shared" si="65"/>
        <v/>
      </c>
    </row>
    <row r="1345" spans="1:28" s="170" customFormat="1" ht="20.25">
      <c r="A1345" s="155"/>
      <c r="B1345" s="302"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50"/>
      <c r="L1345" s="150"/>
      <c r="M1345" s="150"/>
      <c r="N1345" s="150"/>
      <c r="O1345" s="150"/>
      <c r="P1345" s="207"/>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2" t="str">
        <f t="shared" ref="AB1345:AB1408" si="68">IF(C1345="","",B1345)</f>
        <v/>
      </c>
    </row>
    <row r="1346" spans="1:28" s="170" customFormat="1" ht="20.25">
      <c r="A1346" s="155"/>
      <c r="B1346" s="302"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50"/>
      <c r="L1346" s="150"/>
      <c r="M1346" s="150"/>
      <c r="N1346" s="150"/>
      <c r="O1346" s="150"/>
      <c r="P1346" s="207"/>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2" t="str">
        <f t="shared" si="68"/>
        <v/>
      </c>
    </row>
    <row r="1347" spans="1:28" s="170" customFormat="1" ht="20.25">
      <c r="A1347" s="155"/>
      <c r="B1347" s="302"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50"/>
      <c r="L1347" s="150"/>
      <c r="M1347" s="150"/>
      <c r="N1347" s="150"/>
      <c r="O1347" s="150"/>
      <c r="P1347" s="207"/>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2" t="str">
        <f t="shared" si="68"/>
        <v/>
      </c>
    </row>
    <row r="1348" spans="1:28" s="170" customFormat="1" ht="20.25">
      <c r="A1348" s="155"/>
      <c r="B1348" s="302"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50"/>
      <c r="L1348" s="150"/>
      <c r="M1348" s="150"/>
      <c r="N1348" s="150"/>
      <c r="O1348" s="150"/>
      <c r="P1348" s="207"/>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2" t="str">
        <f t="shared" si="68"/>
        <v/>
      </c>
    </row>
    <row r="1349" spans="1:28" s="170" customFormat="1" ht="20.25">
      <c r="A1349" s="155"/>
      <c r="B1349" s="302"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50"/>
      <c r="L1349" s="150"/>
      <c r="M1349" s="150"/>
      <c r="N1349" s="150"/>
      <c r="O1349" s="150"/>
      <c r="P1349" s="207"/>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2" t="str">
        <f t="shared" si="68"/>
        <v/>
      </c>
    </row>
    <row r="1350" spans="1:28" s="170" customFormat="1" ht="20.25">
      <c r="A1350" s="155"/>
      <c r="B1350" s="302"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50"/>
      <c r="L1350" s="150"/>
      <c r="M1350" s="150"/>
      <c r="N1350" s="150"/>
      <c r="O1350" s="150"/>
      <c r="P1350" s="207"/>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2" t="str">
        <f t="shared" si="68"/>
        <v/>
      </c>
    </row>
    <row r="1351" spans="1:28" s="170" customFormat="1" ht="20.25">
      <c r="A1351" s="155"/>
      <c r="B1351" s="302"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50"/>
      <c r="L1351" s="150"/>
      <c r="M1351" s="150"/>
      <c r="N1351" s="150"/>
      <c r="O1351" s="150"/>
      <c r="P1351" s="207"/>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2" t="str">
        <f t="shared" si="68"/>
        <v/>
      </c>
    </row>
    <row r="1352" spans="1:28" s="170" customFormat="1" ht="20.25">
      <c r="A1352" s="155"/>
      <c r="B1352" s="302"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50"/>
      <c r="L1352" s="150"/>
      <c r="M1352" s="150"/>
      <c r="N1352" s="150"/>
      <c r="O1352" s="150"/>
      <c r="P1352" s="207"/>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2" t="str">
        <f t="shared" si="68"/>
        <v/>
      </c>
    </row>
    <row r="1353" spans="1:28" s="170" customFormat="1" ht="20.25">
      <c r="A1353" s="155"/>
      <c r="B1353" s="302"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50"/>
      <c r="L1353" s="150"/>
      <c r="M1353" s="150"/>
      <c r="N1353" s="150"/>
      <c r="O1353" s="150"/>
      <c r="P1353" s="207"/>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2" t="str">
        <f t="shared" si="68"/>
        <v/>
      </c>
    </row>
    <row r="1354" spans="1:28" s="170" customFormat="1" ht="20.25">
      <c r="A1354" s="155"/>
      <c r="B1354" s="302"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50"/>
      <c r="L1354" s="150"/>
      <c r="M1354" s="150"/>
      <c r="N1354" s="150"/>
      <c r="O1354" s="150"/>
      <c r="P1354" s="207"/>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2" t="str">
        <f t="shared" si="68"/>
        <v/>
      </c>
    </row>
    <row r="1355" spans="1:28" s="170" customFormat="1" ht="20.25">
      <c r="A1355" s="155"/>
      <c r="B1355" s="302"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50"/>
      <c r="L1355" s="150"/>
      <c r="M1355" s="150"/>
      <c r="N1355" s="150"/>
      <c r="O1355" s="150"/>
      <c r="P1355" s="207"/>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2" t="str">
        <f t="shared" si="68"/>
        <v/>
      </c>
    </row>
    <row r="1356" spans="1:28" s="170" customFormat="1" ht="20.25">
      <c r="A1356" s="155"/>
      <c r="B1356" s="302"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50"/>
      <c r="L1356" s="150"/>
      <c r="M1356" s="150"/>
      <c r="N1356" s="150"/>
      <c r="O1356" s="150"/>
      <c r="P1356" s="207"/>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2" t="str">
        <f t="shared" si="68"/>
        <v/>
      </c>
    </row>
    <row r="1357" spans="1:28" s="170" customFormat="1" ht="20.25">
      <c r="A1357" s="155"/>
      <c r="B1357" s="302"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50"/>
      <c r="L1357" s="150"/>
      <c r="M1357" s="150"/>
      <c r="N1357" s="150"/>
      <c r="O1357" s="150"/>
      <c r="P1357" s="207"/>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2" t="str">
        <f t="shared" si="68"/>
        <v/>
      </c>
    </row>
    <row r="1358" spans="1:28" s="170" customFormat="1" ht="20.25">
      <c r="A1358" s="155"/>
      <c r="B1358" s="302"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50"/>
      <c r="L1358" s="150"/>
      <c r="M1358" s="150"/>
      <c r="N1358" s="150"/>
      <c r="O1358" s="150"/>
      <c r="P1358" s="207"/>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2" t="str">
        <f t="shared" si="68"/>
        <v/>
      </c>
    </row>
    <row r="1359" spans="1:28" s="170" customFormat="1" ht="20.25">
      <c r="A1359" s="155"/>
      <c r="B1359" s="302"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50"/>
      <c r="L1359" s="150"/>
      <c r="M1359" s="150"/>
      <c r="N1359" s="150"/>
      <c r="O1359" s="150"/>
      <c r="P1359" s="207"/>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2" t="str">
        <f t="shared" si="68"/>
        <v/>
      </c>
    </row>
    <row r="1360" spans="1:28" s="170" customFormat="1" ht="20.25">
      <c r="A1360" s="155"/>
      <c r="B1360" s="302"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50"/>
      <c r="L1360" s="150"/>
      <c r="M1360" s="150"/>
      <c r="N1360" s="150"/>
      <c r="O1360" s="150"/>
      <c r="P1360" s="207"/>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2" t="str">
        <f t="shared" si="68"/>
        <v/>
      </c>
    </row>
    <row r="1361" spans="1:28" s="170" customFormat="1" ht="20.25">
      <c r="A1361" s="155"/>
      <c r="B1361" s="302"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50"/>
      <c r="L1361" s="150"/>
      <c r="M1361" s="150"/>
      <c r="N1361" s="150"/>
      <c r="O1361" s="150"/>
      <c r="P1361" s="207"/>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2" t="str">
        <f t="shared" si="68"/>
        <v/>
      </c>
    </row>
    <row r="1362" spans="1:28" s="170" customFormat="1" ht="20.25">
      <c r="A1362" s="155"/>
      <c r="B1362" s="302"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50"/>
      <c r="L1362" s="150"/>
      <c r="M1362" s="150"/>
      <c r="N1362" s="150"/>
      <c r="O1362" s="150"/>
      <c r="P1362" s="207"/>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2" t="str">
        <f t="shared" si="68"/>
        <v/>
      </c>
    </row>
    <row r="1363" spans="1:28" s="170" customFormat="1" ht="20.25">
      <c r="A1363" s="155"/>
      <c r="B1363" s="302"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50"/>
      <c r="L1363" s="150"/>
      <c r="M1363" s="150"/>
      <c r="N1363" s="150"/>
      <c r="O1363" s="150"/>
      <c r="P1363" s="207"/>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2" t="str">
        <f t="shared" si="68"/>
        <v/>
      </c>
    </row>
    <row r="1364" spans="1:28" s="170" customFormat="1" ht="20.25">
      <c r="A1364" s="155"/>
      <c r="B1364" s="302"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50"/>
      <c r="L1364" s="150"/>
      <c r="M1364" s="150"/>
      <c r="N1364" s="150"/>
      <c r="O1364" s="150"/>
      <c r="P1364" s="207"/>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2" t="str">
        <f t="shared" si="68"/>
        <v/>
      </c>
    </row>
    <row r="1365" spans="1:28" s="170" customFormat="1" ht="20.25">
      <c r="A1365" s="155"/>
      <c r="B1365" s="302"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50"/>
      <c r="L1365" s="150"/>
      <c r="M1365" s="150"/>
      <c r="N1365" s="150"/>
      <c r="O1365" s="150"/>
      <c r="P1365" s="207"/>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2" t="str">
        <f t="shared" si="68"/>
        <v/>
      </c>
    </row>
    <row r="1366" spans="1:28" s="170" customFormat="1" ht="20.25">
      <c r="A1366" s="155"/>
      <c r="B1366" s="302"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50"/>
      <c r="L1366" s="150"/>
      <c r="M1366" s="150"/>
      <c r="N1366" s="150"/>
      <c r="O1366" s="150"/>
      <c r="P1366" s="207"/>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2" t="str">
        <f t="shared" si="68"/>
        <v/>
      </c>
    </row>
    <row r="1367" spans="1:28" s="170" customFormat="1" ht="20.25">
      <c r="A1367" s="155"/>
      <c r="B1367" s="302"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50"/>
      <c r="L1367" s="150"/>
      <c r="M1367" s="150"/>
      <c r="N1367" s="150"/>
      <c r="O1367" s="150"/>
      <c r="P1367" s="207"/>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2" t="str">
        <f t="shared" si="68"/>
        <v/>
      </c>
    </row>
    <row r="1368" spans="1:28" s="170" customFormat="1" ht="20.25">
      <c r="A1368" s="155"/>
      <c r="B1368" s="302"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50"/>
      <c r="L1368" s="150"/>
      <c r="M1368" s="150"/>
      <c r="N1368" s="150"/>
      <c r="O1368" s="150"/>
      <c r="P1368" s="207"/>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2" t="str">
        <f t="shared" si="68"/>
        <v/>
      </c>
    </row>
    <row r="1369" spans="1:28" s="170" customFormat="1" ht="20.25">
      <c r="A1369" s="155"/>
      <c r="B1369" s="302"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50"/>
      <c r="L1369" s="150"/>
      <c r="M1369" s="150"/>
      <c r="N1369" s="150"/>
      <c r="O1369" s="150"/>
      <c r="P1369" s="207"/>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2" t="str">
        <f t="shared" si="68"/>
        <v/>
      </c>
    </row>
    <row r="1370" spans="1:28" s="170" customFormat="1" ht="20.25">
      <c r="A1370" s="155"/>
      <c r="B1370" s="302"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50"/>
      <c r="L1370" s="150"/>
      <c r="M1370" s="150"/>
      <c r="N1370" s="150"/>
      <c r="O1370" s="150"/>
      <c r="P1370" s="207"/>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2" t="str">
        <f t="shared" si="68"/>
        <v/>
      </c>
    </row>
    <row r="1371" spans="1:28" s="170" customFormat="1" ht="20.25">
      <c r="A1371" s="155"/>
      <c r="B1371" s="302"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50"/>
      <c r="L1371" s="150"/>
      <c r="M1371" s="150"/>
      <c r="N1371" s="150"/>
      <c r="O1371" s="150"/>
      <c r="P1371" s="207"/>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2" t="str">
        <f t="shared" si="68"/>
        <v/>
      </c>
    </row>
    <row r="1372" spans="1:28" s="170" customFormat="1" ht="20.25">
      <c r="A1372" s="155"/>
      <c r="B1372" s="302"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50"/>
      <c r="L1372" s="150"/>
      <c r="M1372" s="150"/>
      <c r="N1372" s="150"/>
      <c r="O1372" s="150"/>
      <c r="P1372" s="207"/>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2" t="str">
        <f t="shared" si="68"/>
        <v/>
      </c>
    </row>
    <row r="1373" spans="1:28" s="170" customFormat="1" ht="20.25">
      <c r="A1373" s="155"/>
      <c r="B1373" s="302"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50"/>
      <c r="L1373" s="150"/>
      <c r="M1373" s="150"/>
      <c r="N1373" s="150"/>
      <c r="O1373" s="150"/>
      <c r="P1373" s="207"/>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2" t="str">
        <f t="shared" si="68"/>
        <v/>
      </c>
    </row>
    <row r="1374" spans="1:28" s="170" customFormat="1" ht="20.25">
      <c r="A1374" s="155"/>
      <c r="B1374" s="302"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50"/>
      <c r="L1374" s="150"/>
      <c r="M1374" s="150"/>
      <c r="N1374" s="150"/>
      <c r="O1374" s="150"/>
      <c r="P1374" s="207"/>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2" t="str">
        <f t="shared" si="68"/>
        <v/>
      </c>
    </row>
    <row r="1375" spans="1:28" s="170" customFormat="1" ht="20.25">
      <c r="A1375" s="155"/>
      <c r="B1375" s="302"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50"/>
      <c r="L1375" s="150"/>
      <c r="M1375" s="150"/>
      <c r="N1375" s="150"/>
      <c r="O1375" s="150"/>
      <c r="P1375" s="207"/>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2" t="str">
        <f t="shared" si="68"/>
        <v/>
      </c>
    </row>
    <row r="1376" spans="1:28" s="170" customFormat="1" ht="20.25">
      <c r="A1376" s="155"/>
      <c r="B1376" s="302"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50"/>
      <c r="L1376" s="150"/>
      <c r="M1376" s="150"/>
      <c r="N1376" s="150"/>
      <c r="O1376" s="150"/>
      <c r="P1376" s="207"/>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2" t="str">
        <f t="shared" si="68"/>
        <v/>
      </c>
    </row>
    <row r="1377" spans="1:28" s="170" customFormat="1" ht="20.25">
      <c r="A1377" s="155"/>
      <c r="B1377" s="302"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50"/>
      <c r="L1377" s="150"/>
      <c r="M1377" s="150"/>
      <c r="N1377" s="150"/>
      <c r="O1377" s="150"/>
      <c r="P1377" s="207"/>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2" t="str">
        <f t="shared" si="68"/>
        <v/>
      </c>
    </row>
    <row r="1378" spans="1:28" s="170" customFormat="1" ht="20.25">
      <c r="A1378" s="155"/>
      <c r="B1378" s="302"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50"/>
      <c r="L1378" s="150"/>
      <c r="M1378" s="150"/>
      <c r="N1378" s="150"/>
      <c r="O1378" s="150"/>
      <c r="P1378" s="207"/>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2" t="str">
        <f t="shared" si="68"/>
        <v/>
      </c>
    </row>
    <row r="1379" spans="1:28" s="170" customFormat="1" ht="20.25">
      <c r="A1379" s="155"/>
      <c r="B1379" s="302"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50"/>
      <c r="L1379" s="150"/>
      <c r="M1379" s="150"/>
      <c r="N1379" s="150"/>
      <c r="O1379" s="150"/>
      <c r="P1379" s="207"/>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2" t="str">
        <f t="shared" si="68"/>
        <v/>
      </c>
    </row>
    <row r="1380" spans="1:28" s="170" customFormat="1" ht="20.25">
      <c r="A1380" s="155"/>
      <c r="B1380" s="302"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50"/>
      <c r="L1380" s="150"/>
      <c r="M1380" s="150"/>
      <c r="N1380" s="150"/>
      <c r="O1380" s="150"/>
      <c r="P1380" s="207"/>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2" t="str">
        <f t="shared" si="68"/>
        <v/>
      </c>
    </row>
    <row r="1381" spans="1:28" s="170" customFormat="1" ht="20.25">
      <c r="A1381" s="155"/>
      <c r="B1381" s="302"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50"/>
      <c r="L1381" s="150"/>
      <c r="M1381" s="150"/>
      <c r="N1381" s="150"/>
      <c r="O1381" s="150"/>
      <c r="P1381" s="207"/>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2" t="str">
        <f t="shared" si="68"/>
        <v/>
      </c>
    </row>
    <row r="1382" spans="1:28" s="170" customFormat="1" ht="20.25">
      <c r="A1382" s="155"/>
      <c r="B1382" s="302"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50"/>
      <c r="L1382" s="150"/>
      <c r="M1382" s="150"/>
      <c r="N1382" s="150"/>
      <c r="O1382" s="150"/>
      <c r="P1382" s="207"/>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2" t="str">
        <f t="shared" si="68"/>
        <v/>
      </c>
    </row>
    <row r="1383" spans="1:28" s="170" customFormat="1" ht="20.25">
      <c r="A1383" s="155"/>
      <c r="B1383" s="302"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50"/>
      <c r="L1383" s="150"/>
      <c r="M1383" s="150"/>
      <c r="N1383" s="150"/>
      <c r="O1383" s="150"/>
      <c r="P1383" s="207"/>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2" t="str">
        <f t="shared" si="68"/>
        <v/>
      </c>
    </row>
    <row r="1384" spans="1:28" s="170" customFormat="1" ht="20.25">
      <c r="A1384" s="155"/>
      <c r="B1384" s="302"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50"/>
      <c r="L1384" s="150"/>
      <c r="M1384" s="150"/>
      <c r="N1384" s="150"/>
      <c r="O1384" s="150"/>
      <c r="P1384" s="207"/>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2" t="str">
        <f t="shared" si="68"/>
        <v/>
      </c>
    </row>
    <row r="1385" spans="1:28" s="170" customFormat="1" ht="20.25">
      <c r="A1385" s="155"/>
      <c r="B1385" s="302"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50"/>
      <c r="L1385" s="150"/>
      <c r="M1385" s="150"/>
      <c r="N1385" s="150"/>
      <c r="O1385" s="150"/>
      <c r="P1385" s="207"/>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2" t="str">
        <f t="shared" si="68"/>
        <v/>
      </c>
    </row>
    <row r="1386" spans="1:28" s="170" customFormat="1" ht="20.25">
      <c r="A1386" s="155"/>
      <c r="B1386" s="302"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50"/>
      <c r="L1386" s="150"/>
      <c r="M1386" s="150"/>
      <c r="N1386" s="150"/>
      <c r="O1386" s="150"/>
      <c r="P1386" s="207"/>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2" t="str">
        <f t="shared" si="68"/>
        <v/>
      </c>
    </row>
    <row r="1387" spans="1:28" s="170" customFormat="1" ht="20.25">
      <c r="A1387" s="155"/>
      <c r="B1387" s="302"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50"/>
      <c r="L1387" s="150"/>
      <c r="M1387" s="150"/>
      <c r="N1387" s="150"/>
      <c r="O1387" s="150"/>
      <c r="P1387" s="207"/>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2" t="str">
        <f t="shared" si="68"/>
        <v/>
      </c>
    </row>
    <row r="1388" spans="1:28" s="170" customFormat="1" ht="20.25">
      <c r="A1388" s="155"/>
      <c r="B1388" s="302"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50"/>
      <c r="L1388" s="150"/>
      <c r="M1388" s="150"/>
      <c r="N1388" s="150"/>
      <c r="O1388" s="150"/>
      <c r="P1388" s="207"/>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2" t="str">
        <f t="shared" si="68"/>
        <v/>
      </c>
    </row>
    <row r="1389" spans="1:28" s="170" customFormat="1" ht="20.25">
      <c r="A1389" s="155"/>
      <c r="B1389" s="302"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50"/>
      <c r="L1389" s="150"/>
      <c r="M1389" s="150"/>
      <c r="N1389" s="150"/>
      <c r="O1389" s="150"/>
      <c r="P1389" s="207"/>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2" t="str">
        <f t="shared" si="68"/>
        <v/>
      </c>
    </row>
    <row r="1390" spans="1:28" s="170" customFormat="1" ht="20.25">
      <c r="A1390" s="155"/>
      <c r="B1390" s="302"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50"/>
      <c r="L1390" s="150"/>
      <c r="M1390" s="150"/>
      <c r="N1390" s="150"/>
      <c r="O1390" s="150"/>
      <c r="P1390" s="207"/>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2" t="str">
        <f t="shared" si="68"/>
        <v/>
      </c>
    </row>
    <row r="1391" spans="1:28" s="170" customFormat="1" ht="20.25">
      <c r="A1391" s="155"/>
      <c r="B1391" s="302"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50"/>
      <c r="L1391" s="150"/>
      <c r="M1391" s="150"/>
      <c r="N1391" s="150"/>
      <c r="O1391" s="150"/>
      <c r="P1391" s="207"/>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2" t="str">
        <f t="shared" si="68"/>
        <v/>
      </c>
    </row>
    <row r="1392" spans="1:28" s="170" customFormat="1" ht="20.25">
      <c r="A1392" s="155"/>
      <c r="B1392" s="302"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50"/>
      <c r="L1392" s="150"/>
      <c r="M1392" s="150"/>
      <c r="N1392" s="150"/>
      <c r="O1392" s="150"/>
      <c r="P1392" s="207"/>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2" t="str">
        <f t="shared" si="68"/>
        <v/>
      </c>
    </row>
    <row r="1393" spans="1:28" s="170" customFormat="1" ht="20.25">
      <c r="A1393" s="155"/>
      <c r="B1393" s="302"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50"/>
      <c r="L1393" s="150"/>
      <c r="M1393" s="150"/>
      <c r="N1393" s="150"/>
      <c r="O1393" s="150"/>
      <c r="P1393" s="207"/>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2" t="str">
        <f t="shared" si="68"/>
        <v/>
      </c>
    </row>
    <row r="1394" spans="1:28" s="170" customFormat="1" ht="20.25">
      <c r="A1394" s="155"/>
      <c r="B1394" s="302"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50"/>
      <c r="L1394" s="150"/>
      <c r="M1394" s="150"/>
      <c r="N1394" s="150"/>
      <c r="O1394" s="150"/>
      <c r="P1394" s="207"/>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2" t="str">
        <f t="shared" si="68"/>
        <v/>
      </c>
    </row>
    <row r="1395" spans="1:28" s="170" customFormat="1" ht="20.25">
      <c r="A1395" s="155"/>
      <c r="B1395" s="302"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50"/>
      <c r="L1395" s="150"/>
      <c r="M1395" s="150"/>
      <c r="N1395" s="150"/>
      <c r="O1395" s="150"/>
      <c r="P1395" s="207"/>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2" t="str">
        <f t="shared" si="68"/>
        <v/>
      </c>
    </row>
    <row r="1396" spans="1:28" s="170" customFormat="1" ht="20.25">
      <c r="A1396" s="155"/>
      <c r="B1396" s="302"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50"/>
      <c r="L1396" s="150"/>
      <c r="M1396" s="150"/>
      <c r="N1396" s="150"/>
      <c r="O1396" s="150"/>
      <c r="P1396" s="207"/>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2" t="str">
        <f t="shared" si="68"/>
        <v/>
      </c>
    </row>
    <row r="1397" spans="1:28" s="170" customFormat="1" ht="20.25">
      <c r="A1397" s="155"/>
      <c r="B1397" s="302"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50"/>
      <c r="L1397" s="150"/>
      <c r="M1397" s="150"/>
      <c r="N1397" s="150"/>
      <c r="O1397" s="150"/>
      <c r="P1397" s="207"/>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2" t="str">
        <f t="shared" si="68"/>
        <v/>
      </c>
    </row>
    <row r="1398" spans="1:28" s="170" customFormat="1" ht="20.25">
      <c r="A1398" s="155"/>
      <c r="B1398" s="302"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50"/>
      <c r="L1398" s="150"/>
      <c r="M1398" s="150"/>
      <c r="N1398" s="150"/>
      <c r="O1398" s="150"/>
      <c r="P1398" s="207"/>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2" t="str">
        <f t="shared" si="68"/>
        <v/>
      </c>
    </row>
    <row r="1399" spans="1:28" s="170" customFormat="1" ht="20.25">
      <c r="A1399" s="155"/>
      <c r="B1399" s="302"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50"/>
      <c r="L1399" s="150"/>
      <c r="M1399" s="150"/>
      <c r="N1399" s="150"/>
      <c r="O1399" s="150"/>
      <c r="P1399" s="207"/>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2" t="str">
        <f t="shared" si="68"/>
        <v/>
      </c>
    </row>
    <row r="1400" spans="1:28" s="170" customFormat="1" ht="20.25">
      <c r="A1400" s="155"/>
      <c r="B1400" s="302"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50"/>
      <c r="L1400" s="150"/>
      <c r="M1400" s="150"/>
      <c r="N1400" s="150"/>
      <c r="O1400" s="150"/>
      <c r="P1400" s="207"/>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2" t="str">
        <f t="shared" si="68"/>
        <v/>
      </c>
    </row>
    <row r="1401" spans="1:28" s="170" customFormat="1" ht="20.25">
      <c r="A1401" s="155"/>
      <c r="B1401" s="302"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50"/>
      <c r="L1401" s="150"/>
      <c r="M1401" s="150"/>
      <c r="N1401" s="150"/>
      <c r="O1401" s="150"/>
      <c r="P1401" s="207"/>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2" t="str">
        <f t="shared" si="68"/>
        <v/>
      </c>
    </row>
    <row r="1402" spans="1:28" s="170" customFormat="1" ht="20.25">
      <c r="A1402" s="155"/>
      <c r="B1402" s="302"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50"/>
      <c r="L1402" s="150"/>
      <c r="M1402" s="150"/>
      <c r="N1402" s="150"/>
      <c r="O1402" s="150"/>
      <c r="P1402" s="207"/>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ref="X1402:X1465" ca="1" si="69">IF(AND(C1402="Smelter not listed",OR(LEN(D1402)=0,LEN(E1402)=0)),1,0)</f>
        <v>0</v>
      </c>
      <c r="AB1402" s="312" t="str">
        <f t="shared" si="68"/>
        <v/>
      </c>
    </row>
    <row r="1403" spans="1:28" s="170" customFormat="1" ht="20.25">
      <c r="A1403" s="155"/>
      <c r="B1403" s="302"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50"/>
      <c r="L1403" s="150"/>
      <c r="M1403" s="150"/>
      <c r="N1403" s="150"/>
      <c r="O1403" s="150"/>
      <c r="P1403" s="207"/>
      <c r="Q1403" s="151"/>
      <c r="R1403" s="149" t="str">
        <f ca="1">IF(ISERROR($V1403),"",OFFSET('Smelter Look-up'!$C$4,$V1403-4,0)&amp;"")</f>
        <v/>
      </c>
      <c r="S1403" s="155" t="str">
        <f t="shared" ref="S1403:S1466" ca="1" si="70">IF(B1403="","",IF(ISERROR(MATCH($E1403,CL,0)),"Unknown",INDIRECT("'C'!$A$"&amp;MATCH($E1403,CL,0)+1)))</f>
        <v/>
      </c>
      <c r="T1403" s="155" t="str">
        <f ca="1">IF(B1403="","",IF(ISERROR(MATCH($J1403,SorP!$B$1:$B$6226,0)),"",INDIRECT("'SorP'!$A$"&amp;MATCH($S1403&amp;$J1403,SorP!C:C,0))))</f>
        <v/>
      </c>
      <c r="U1403" s="168"/>
      <c r="V1403" s="169" t="e">
        <f>IF(C1403="",NA(),MATCH($B1403&amp;$C1403,'Smelter Look-up'!$J:$J,0))</f>
        <v>#N/A</v>
      </c>
      <c r="X1403" s="170">
        <f t="shared" ca="1" si="69"/>
        <v>0</v>
      </c>
      <c r="AB1403" s="312" t="str">
        <f t="shared" si="68"/>
        <v/>
      </c>
    </row>
    <row r="1404" spans="1:28" s="170" customFormat="1" ht="20.25">
      <c r="A1404" s="155"/>
      <c r="B1404" s="302"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50"/>
      <c r="L1404" s="150"/>
      <c r="M1404" s="150"/>
      <c r="N1404" s="150"/>
      <c r="O1404" s="150"/>
      <c r="P1404" s="207"/>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2" t="str">
        <f t="shared" si="68"/>
        <v/>
      </c>
    </row>
    <row r="1405" spans="1:28" s="170" customFormat="1" ht="20.25">
      <c r="A1405" s="155"/>
      <c r="B1405" s="302"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50"/>
      <c r="L1405" s="150"/>
      <c r="M1405" s="150"/>
      <c r="N1405" s="150"/>
      <c r="O1405" s="150"/>
      <c r="P1405" s="207"/>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2" t="str">
        <f t="shared" si="68"/>
        <v/>
      </c>
    </row>
    <row r="1406" spans="1:28" s="170" customFormat="1" ht="20.25">
      <c r="A1406" s="155"/>
      <c r="B1406" s="302"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50"/>
      <c r="L1406" s="150"/>
      <c r="M1406" s="150"/>
      <c r="N1406" s="150"/>
      <c r="O1406" s="150"/>
      <c r="P1406" s="207"/>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2" t="str">
        <f t="shared" si="68"/>
        <v/>
      </c>
    </row>
    <row r="1407" spans="1:28" s="170" customFormat="1" ht="20.25">
      <c r="A1407" s="155"/>
      <c r="B1407" s="302"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50"/>
      <c r="L1407" s="150"/>
      <c r="M1407" s="150"/>
      <c r="N1407" s="150"/>
      <c r="O1407" s="150"/>
      <c r="P1407" s="207"/>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2" t="str">
        <f t="shared" si="68"/>
        <v/>
      </c>
    </row>
    <row r="1408" spans="1:28" s="170" customFormat="1" ht="20.25">
      <c r="A1408" s="155"/>
      <c r="B1408" s="302"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50"/>
      <c r="L1408" s="150"/>
      <c r="M1408" s="150"/>
      <c r="N1408" s="150"/>
      <c r="O1408" s="150"/>
      <c r="P1408" s="207"/>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2" t="str">
        <f t="shared" si="68"/>
        <v/>
      </c>
    </row>
    <row r="1409" spans="1:28" s="170" customFormat="1" ht="20.25">
      <c r="A1409" s="155"/>
      <c r="B1409" s="302"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50"/>
      <c r="L1409" s="150"/>
      <c r="M1409" s="150"/>
      <c r="N1409" s="150"/>
      <c r="O1409" s="150"/>
      <c r="P1409" s="207"/>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2" t="str">
        <f t="shared" ref="AB1409:AB1472" si="71">IF(C1409="","",B1409)</f>
        <v/>
      </c>
    </row>
    <row r="1410" spans="1:28" s="170" customFormat="1" ht="20.25">
      <c r="A1410" s="155"/>
      <c r="B1410" s="302"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50"/>
      <c r="L1410" s="150"/>
      <c r="M1410" s="150"/>
      <c r="N1410" s="150"/>
      <c r="O1410" s="150"/>
      <c r="P1410" s="207"/>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2" t="str">
        <f t="shared" si="71"/>
        <v/>
      </c>
    </row>
    <row r="1411" spans="1:28" s="170" customFormat="1" ht="20.25">
      <c r="A1411" s="155"/>
      <c r="B1411" s="302"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50"/>
      <c r="L1411" s="150"/>
      <c r="M1411" s="150"/>
      <c r="N1411" s="150"/>
      <c r="O1411" s="150"/>
      <c r="P1411" s="207"/>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2" t="str">
        <f t="shared" si="71"/>
        <v/>
      </c>
    </row>
    <row r="1412" spans="1:28" s="170" customFormat="1" ht="20.25">
      <c r="A1412" s="155"/>
      <c r="B1412" s="302"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50"/>
      <c r="L1412" s="150"/>
      <c r="M1412" s="150"/>
      <c r="N1412" s="150"/>
      <c r="O1412" s="150"/>
      <c r="P1412" s="207"/>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2" t="str">
        <f t="shared" si="71"/>
        <v/>
      </c>
    </row>
    <row r="1413" spans="1:28" s="170" customFormat="1" ht="20.25">
      <c r="A1413" s="155"/>
      <c r="B1413" s="302"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50"/>
      <c r="L1413" s="150"/>
      <c r="M1413" s="150"/>
      <c r="N1413" s="150"/>
      <c r="O1413" s="150"/>
      <c r="P1413" s="207"/>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2" t="str">
        <f t="shared" si="71"/>
        <v/>
      </c>
    </row>
    <row r="1414" spans="1:28" s="170" customFormat="1" ht="20.25">
      <c r="A1414" s="155"/>
      <c r="B1414" s="302"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50"/>
      <c r="L1414" s="150"/>
      <c r="M1414" s="150"/>
      <c r="N1414" s="150"/>
      <c r="O1414" s="150"/>
      <c r="P1414" s="207"/>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2" t="str">
        <f t="shared" si="71"/>
        <v/>
      </c>
    </row>
    <row r="1415" spans="1:28" s="170" customFormat="1" ht="20.25">
      <c r="A1415" s="155"/>
      <c r="B1415" s="302"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50"/>
      <c r="L1415" s="150"/>
      <c r="M1415" s="150"/>
      <c r="N1415" s="150"/>
      <c r="O1415" s="150"/>
      <c r="P1415" s="207"/>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2" t="str">
        <f t="shared" si="71"/>
        <v/>
      </c>
    </row>
    <row r="1416" spans="1:28" s="170" customFormat="1" ht="20.25">
      <c r="A1416" s="155"/>
      <c r="B1416" s="302"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50"/>
      <c r="L1416" s="150"/>
      <c r="M1416" s="150"/>
      <c r="N1416" s="150"/>
      <c r="O1416" s="150"/>
      <c r="P1416" s="207"/>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2" t="str">
        <f t="shared" si="71"/>
        <v/>
      </c>
    </row>
    <row r="1417" spans="1:28" s="170" customFormat="1" ht="20.25">
      <c r="A1417" s="155"/>
      <c r="B1417" s="302"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50"/>
      <c r="L1417" s="150"/>
      <c r="M1417" s="150"/>
      <c r="N1417" s="150"/>
      <c r="O1417" s="150"/>
      <c r="P1417" s="207"/>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2" t="str">
        <f t="shared" si="71"/>
        <v/>
      </c>
    </row>
    <row r="1418" spans="1:28" s="170" customFormat="1" ht="20.25">
      <c r="A1418" s="155"/>
      <c r="B1418" s="302"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50"/>
      <c r="L1418" s="150"/>
      <c r="M1418" s="150"/>
      <c r="N1418" s="150"/>
      <c r="O1418" s="150"/>
      <c r="P1418" s="207"/>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2" t="str">
        <f t="shared" si="71"/>
        <v/>
      </c>
    </row>
    <row r="1419" spans="1:28" s="170" customFormat="1" ht="20.25">
      <c r="A1419" s="155"/>
      <c r="B1419" s="302"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50"/>
      <c r="L1419" s="150"/>
      <c r="M1419" s="150"/>
      <c r="N1419" s="150"/>
      <c r="O1419" s="150"/>
      <c r="P1419" s="207"/>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2" t="str">
        <f t="shared" si="71"/>
        <v/>
      </c>
    </row>
    <row r="1420" spans="1:28" s="170" customFormat="1" ht="20.25">
      <c r="A1420" s="155"/>
      <c r="B1420" s="302"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50"/>
      <c r="L1420" s="150"/>
      <c r="M1420" s="150"/>
      <c r="N1420" s="150"/>
      <c r="O1420" s="150"/>
      <c r="P1420" s="207"/>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2" t="str">
        <f t="shared" si="71"/>
        <v/>
      </c>
    </row>
    <row r="1421" spans="1:28" s="170" customFormat="1" ht="20.25">
      <c r="A1421" s="155"/>
      <c r="B1421" s="302"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50"/>
      <c r="L1421" s="150"/>
      <c r="M1421" s="150"/>
      <c r="N1421" s="150"/>
      <c r="O1421" s="150"/>
      <c r="P1421" s="207"/>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2" t="str">
        <f t="shared" si="71"/>
        <v/>
      </c>
    </row>
    <row r="1422" spans="1:28" s="170" customFormat="1" ht="20.25">
      <c r="A1422" s="155"/>
      <c r="B1422" s="302"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50"/>
      <c r="L1422" s="150"/>
      <c r="M1422" s="150"/>
      <c r="N1422" s="150"/>
      <c r="O1422" s="150"/>
      <c r="P1422" s="207"/>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2" t="str">
        <f t="shared" si="71"/>
        <v/>
      </c>
    </row>
    <row r="1423" spans="1:28" s="170" customFormat="1" ht="20.25">
      <c r="A1423" s="155"/>
      <c r="B1423" s="302"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50"/>
      <c r="L1423" s="150"/>
      <c r="M1423" s="150"/>
      <c r="N1423" s="150"/>
      <c r="O1423" s="150"/>
      <c r="P1423" s="207"/>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2" t="str">
        <f t="shared" si="71"/>
        <v/>
      </c>
    </row>
    <row r="1424" spans="1:28" s="170" customFormat="1" ht="20.25">
      <c r="A1424" s="155"/>
      <c r="B1424" s="302"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50"/>
      <c r="L1424" s="150"/>
      <c r="M1424" s="150"/>
      <c r="N1424" s="150"/>
      <c r="O1424" s="150"/>
      <c r="P1424" s="207"/>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2" t="str">
        <f t="shared" si="71"/>
        <v/>
      </c>
    </row>
    <row r="1425" spans="1:28" s="170" customFormat="1" ht="20.25">
      <c r="A1425" s="155"/>
      <c r="B1425" s="302"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50"/>
      <c r="L1425" s="150"/>
      <c r="M1425" s="150"/>
      <c r="N1425" s="150"/>
      <c r="O1425" s="150"/>
      <c r="P1425" s="207"/>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2" t="str">
        <f t="shared" si="71"/>
        <v/>
      </c>
    </row>
    <row r="1426" spans="1:28" s="170" customFormat="1" ht="20.25">
      <c r="A1426" s="155"/>
      <c r="B1426" s="302"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50"/>
      <c r="L1426" s="150"/>
      <c r="M1426" s="150"/>
      <c r="N1426" s="150"/>
      <c r="O1426" s="150"/>
      <c r="P1426" s="207"/>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2" t="str">
        <f t="shared" si="71"/>
        <v/>
      </c>
    </row>
    <row r="1427" spans="1:28" s="170" customFormat="1" ht="20.25">
      <c r="A1427" s="155"/>
      <c r="B1427" s="302"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50"/>
      <c r="L1427" s="150"/>
      <c r="M1427" s="150"/>
      <c r="N1427" s="150"/>
      <c r="O1427" s="150"/>
      <c r="P1427" s="207"/>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2" t="str">
        <f t="shared" si="71"/>
        <v/>
      </c>
    </row>
    <row r="1428" spans="1:28" s="170" customFormat="1" ht="20.25">
      <c r="A1428" s="155"/>
      <c r="B1428" s="302"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50"/>
      <c r="L1428" s="150"/>
      <c r="M1428" s="150"/>
      <c r="N1428" s="150"/>
      <c r="O1428" s="150"/>
      <c r="P1428" s="207"/>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2" t="str">
        <f t="shared" si="71"/>
        <v/>
      </c>
    </row>
    <row r="1429" spans="1:28" s="170" customFormat="1" ht="20.25">
      <c r="A1429" s="155"/>
      <c r="B1429" s="302"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50"/>
      <c r="L1429" s="150"/>
      <c r="M1429" s="150"/>
      <c r="N1429" s="150"/>
      <c r="O1429" s="150"/>
      <c r="P1429" s="207"/>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2" t="str">
        <f t="shared" si="71"/>
        <v/>
      </c>
    </row>
    <row r="1430" spans="1:28" s="170" customFormat="1" ht="20.25">
      <c r="A1430" s="155"/>
      <c r="B1430" s="302"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50"/>
      <c r="L1430" s="150"/>
      <c r="M1430" s="150"/>
      <c r="N1430" s="150"/>
      <c r="O1430" s="150"/>
      <c r="P1430" s="207"/>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2" t="str">
        <f t="shared" si="71"/>
        <v/>
      </c>
    </row>
    <row r="1431" spans="1:28" s="170" customFormat="1" ht="20.25">
      <c r="A1431" s="155"/>
      <c r="B1431" s="302"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50"/>
      <c r="L1431" s="150"/>
      <c r="M1431" s="150"/>
      <c r="N1431" s="150"/>
      <c r="O1431" s="150"/>
      <c r="P1431" s="207"/>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2" t="str">
        <f t="shared" si="71"/>
        <v/>
      </c>
    </row>
    <row r="1432" spans="1:28" s="170" customFormat="1" ht="20.25">
      <c r="A1432" s="155"/>
      <c r="B1432" s="302"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50"/>
      <c r="L1432" s="150"/>
      <c r="M1432" s="150"/>
      <c r="N1432" s="150"/>
      <c r="O1432" s="150"/>
      <c r="P1432" s="207"/>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2" t="str">
        <f t="shared" si="71"/>
        <v/>
      </c>
    </row>
    <row r="1433" spans="1:28" s="170" customFormat="1" ht="20.25">
      <c r="A1433" s="155"/>
      <c r="B1433" s="302"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50"/>
      <c r="L1433" s="150"/>
      <c r="M1433" s="150"/>
      <c r="N1433" s="150"/>
      <c r="O1433" s="150"/>
      <c r="P1433" s="207"/>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2" t="str">
        <f t="shared" si="71"/>
        <v/>
      </c>
    </row>
    <row r="1434" spans="1:28" s="170" customFormat="1" ht="20.25">
      <c r="A1434" s="155"/>
      <c r="B1434" s="302"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50"/>
      <c r="L1434" s="150"/>
      <c r="M1434" s="150"/>
      <c r="N1434" s="150"/>
      <c r="O1434" s="150"/>
      <c r="P1434" s="207"/>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2" t="str">
        <f t="shared" si="71"/>
        <v/>
      </c>
    </row>
    <row r="1435" spans="1:28" s="170" customFormat="1" ht="20.25">
      <c r="A1435" s="155"/>
      <c r="B1435" s="302"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50"/>
      <c r="L1435" s="150"/>
      <c r="M1435" s="150"/>
      <c r="N1435" s="150"/>
      <c r="O1435" s="150"/>
      <c r="P1435" s="207"/>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2" t="str">
        <f t="shared" si="71"/>
        <v/>
      </c>
    </row>
    <row r="1436" spans="1:28" s="170" customFormat="1" ht="20.25">
      <c r="A1436" s="155"/>
      <c r="B1436" s="302"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50"/>
      <c r="L1436" s="150"/>
      <c r="M1436" s="150"/>
      <c r="N1436" s="150"/>
      <c r="O1436" s="150"/>
      <c r="P1436" s="207"/>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2" t="str">
        <f t="shared" si="71"/>
        <v/>
      </c>
    </row>
    <row r="1437" spans="1:28" s="170" customFormat="1" ht="20.25">
      <c r="A1437" s="155"/>
      <c r="B1437" s="302"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50"/>
      <c r="L1437" s="150"/>
      <c r="M1437" s="150"/>
      <c r="N1437" s="150"/>
      <c r="O1437" s="150"/>
      <c r="P1437" s="207"/>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2" t="str">
        <f t="shared" si="71"/>
        <v/>
      </c>
    </row>
    <row r="1438" spans="1:28" s="170" customFormat="1" ht="20.25">
      <c r="A1438" s="155"/>
      <c r="B1438" s="302"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50"/>
      <c r="L1438" s="150"/>
      <c r="M1438" s="150"/>
      <c r="N1438" s="150"/>
      <c r="O1438" s="150"/>
      <c r="P1438" s="207"/>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2" t="str">
        <f t="shared" si="71"/>
        <v/>
      </c>
    </row>
    <row r="1439" spans="1:28" s="170" customFormat="1" ht="20.25">
      <c r="A1439" s="155"/>
      <c r="B1439" s="302"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50"/>
      <c r="L1439" s="150"/>
      <c r="M1439" s="150"/>
      <c r="N1439" s="150"/>
      <c r="O1439" s="150"/>
      <c r="P1439" s="207"/>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2" t="str">
        <f t="shared" si="71"/>
        <v/>
      </c>
    </row>
    <row r="1440" spans="1:28" s="170" customFormat="1" ht="20.25">
      <c r="A1440" s="155"/>
      <c r="B1440" s="302"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50"/>
      <c r="L1440" s="150"/>
      <c r="M1440" s="150"/>
      <c r="N1440" s="150"/>
      <c r="O1440" s="150"/>
      <c r="P1440" s="207"/>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2" t="str">
        <f t="shared" si="71"/>
        <v/>
      </c>
    </row>
    <row r="1441" spans="1:28" s="170" customFormat="1" ht="20.25">
      <c r="A1441" s="155"/>
      <c r="B1441" s="302"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50"/>
      <c r="L1441" s="150"/>
      <c r="M1441" s="150"/>
      <c r="N1441" s="150"/>
      <c r="O1441" s="150"/>
      <c r="P1441" s="207"/>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2" t="str">
        <f t="shared" si="71"/>
        <v/>
      </c>
    </row>
    <row r="1442" spans="1:28" s="170" customFormat="1" ht="20.25">
      <c r="A1442" s="155"/>
      <c r="B1442" s="302"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50"/>
      <c r="L1442" s="150"/>
      <c r="M1442" s="150"/>
      <c r="N1442" s="150"/>
      <c r="O1442" s="150"/>
      <c r="P1442" s="207"/>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2" t="str">
        <f t="shared" si="71"/>
        <v/>
      </c>
    </row>
    <row r="1443" spans="1:28" s="170" customFormat="1" ht="20.25">
      <c r="A1443" s="155"/>
      <c r="B1443" s="302"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50"/>
      <c r="L1443" s="150"/>
      <c r="M1443" s="150"/>
      <c r="N1443" s="150"/>
      <c r="O1443" s="150"/>
      <c r="P1443" s="207"/>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2" t="str">
        <f t="shared" si="71"/>
        <v/>
      </c>
    </row>
    <row r="1444" spans="1:28" s="170" customFormat="1" ht="20.25">
      <c r="A1444" s="155"/>
      <c r="B1444" s="302"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50"/>
      <c r="L1444" s="150"/>
      <c r="M1444" s="150"/>
      <c r="N1444" s="150"/>
      <c r="O1444" s="150"/>
      <c r="P1444" s="207"/>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2" t="str">
        <f t="shared" si="71"/>
        <v/>
      </c>
    </row>
    <row r="1445" spans="1:28" s="170" customFormat="1" ht="20.25">
      <c r="A1445" s="155"/>
      <c r="B1445" s="302"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50"/>
      <c r="L1445" s="150"/>
      <c r="M1445" s="150"/>
      <c r="N1445" s="150"/>
      <c r="O1445" s="150"/>
      <c r="P1445" s="207"/>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2" t="str">
        <f t="shared" si="71"/>
        <v/>
      </c>
    </row>
    <row r="1446" spans="1:28" s="170" customFormat="1" ht="20.25">
      <c r="A1446" s="155"/>
      <c r="B1446" s="302"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50"/>
      <c r="L1446" s="150"/>
      <c r="M1446" s="150"/>
      <c r="N1446" s="150"/>
      <c r="O1446" s="150"/>
      <c r="P1446" s="207"/>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2" t="str">
        <f t="shared" si="71"/>
        <v/>
      </c>
    </row>
    <row r="1447" spans="1:28" s="170" customFormat="1" ht="20.25">
      <c r="A1447" s="155"/>
      <c r="B1447" s="302"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50"/>
      <c r="L1447" s="150"/>
      <c r="M1447" s="150"/>
      <c r="N1447" s="150"/>
      <c r="O1447" s="150"/>
      <c r="P1447" s="207"/>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2" t="str">
        <f t="shared" si="71"/>
        <v/>
      </c>
    </row>
    <row r="1448" spans="1:28" s="170" customFormat="1" ht="20.25">
      <c r="A1448" s="155"/>
      <c r="B1448" s="302"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50"/>
      <c r="L1448" s="150"/>
      <c r="M1448" s="150"/>
      <c r="N1448" s="150"/>
      <c r="O1448" s="150"/>
      <c r="P1448" s="207"/>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2" t="str">
        <f t="shared" si="71"/>
        <v/>
      </c>
    </row>
    <row r="1449" spans="1:28" s="170" customFormat="1" ht="20.25">
      <c r="A1449" s="155"/>
      <c r="B1449" s="302"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50"/>
      <c r="L1449" s="150"/>
      <c r="M1449" s="150"/>
      <c r="N1449" s="150"/>
      <c r="O1449" s="150"/>
      <c r="P1449" s="207"/>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2" t="str">
        <f t="shared" si="71"/>
        <v/>
      </c>
    </row>
    <row r="1450" spans="1:28" s="170" customFormat="1" ht="20.25">
      <c r="A1450" s="155"/>
      <c r="B1450" s="302"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50"/>
      <c r="L1450" s="150"/>
      <c r="M1450" s="150"/>
      <c r="N1450" s="150"/>
      <c r="O1450" s="150"/>
      <c r="P1450" s="207"/>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2" t="str">
        <f t="shared" si="71"/>
        <v/>
      </c>
    </row>
    <row r="1451" spans="1:28" s="170" customFormat="1" ht="20.25">
      <c r="A1451" s="155"/>
      <c r="B1451" s="302"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50"/>
      <c r="L1451" s="150"/>
      <c r="M1451" s="150"/>
      <c r="N1451" s="150"/>
      <c r="O1451" s="150"/>
      <c r="P1451" s="207"/>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2" t="str">
        <f t="shared" si="71"/>
        <v/>
      </c>
    </row>
    <row r="1452" spans="1:28" s="170" customFormat="1" ht="20.25">
      <c r="A1452" s="155"/>
      <c r="B1452" s="302"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50"/>
      <c r="L1452" s="150"/>
      <c r="M1452" s="150"/>
      <c r="N1452" s="150"/>
      <c r="O1452" s="150"/>
      <c r="P1452" s="207"/>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2" t="str">
        <f t="shared" si="71"/>
        <v/>
      </c>
    </row>
    <row r="1453" spans="1:28" s="170" customFormat="1" ht="20.25">
      <c r="A1453" s="155"/>
      <c r="B1453" s="302"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50"/>
      <c r="L1453" s="150"/>
      <c r="M1453" s="150"/>
      <c r="N1453" s="150"/>
      <c r="O1453" s="150"/>
      <c r="P1453" s="207"/>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2" t="str">
        <f t="shared" si="71"/>
        <v/>
      </c>
    </row>
    <row r="1454" spans="1:28" s="170" customFormat="1" ht="20.25">
      <c r="A1454" s="155"/>
      <c r="B1454" s="302"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50"/>
      <c r="L1454" s="150"/>
      <c r="M1454" s="150"/>
      <c r="N1454" s="150"/>
      <c r="O1454" s="150"/>
      <c r="P1454" s="207"/>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2" t="str">
        <f t="shared" si="71"/>
        <v/>
      </c>
    </row>
    <row r="1455" spans="1:28" s="170" customFormat="1" ht="20.25">
      <c r="A1455" s="155"/>
      <c r="B1455" s="302"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50"/>
      <c r="L1455" s="150"/>
      <c r="M1455" s="150"/>
      <c r="N1455" s="150"/>
      <c r="O1455" s="150"/>
      <c r="P1455" s="207"/>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2" t="str">
        <f t="shared" si="71"/>
        <v/>
      </c>
    </row>
    <row r="1456" spans="1:28" s="170" customFormat="1" ht="20.25">
      <c r="A1456" s="155"/>
      <c r="B1456" s="302"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50"/>
      <c r="L1456" s="150"/>
      <c r="M1456" s="150"/>
      <c r="N1456" s="150"/>
      <c r="O1456" s="150"/>
      <c r="P1456" s="207"/>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2" t="str">
        <f t="shared" si="71"/>
        <v/>
      </c>
    </row>
    <row r="1457" spans="1:28" s="170" customFormat="1" ht="20.25">
      <c r="A1457" s="155"/>
      <c r="B1457" s="302"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50"/>
      <c r="L1457" s="150"/>
      <c r="M1457" s="150"/>
      <c r="N1457" s="150"/>
      <c r="O1457" s="150"/>
      <c r="P1457" s="207"/>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2" t="str">
        <f t="shared" si="71"/>
        <v/>
      </c>
    </row>
    <row r="1458" spans="1:28" s="170" customFormat="1" ht="20.25">
      <c r="A1458" s="155"/>
      <c r="B1458" s="302"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50"/>
      <c r="L1458" s="150"/>
      <c r="M1458" s="150"/>
      <c r="N1458" s="150"/>
      <c r="O1458" s="150"/>
      <c r="P1458" s="207"/>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2" t="str">
        <f t="shared" si="71"/>
        <v/>
      </c>
    </row>
    <row r="1459" spans="1:28" s="170" customFormat="1" ht="20.25">
      <c r="A1459" s="155"/>
      <c r="B1459" s="302"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50"/>
      <c r="L1459" s="150"/>
      <c r="M1459" s="150"/>
      <c r="N1459" s="150"/>
      <c r="O1459" s="150"/>
      <c r="P1459" s="207"/>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2" t="str">
        <f t="shared" si="71"/>
        <v/>
      </c>
    </row>
    <row r="1460" spans="1:28" s="170" customFormat="1" ht="20.25">
      <c r="A1460" s="155"/>
      <c r="B1460" s="302"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50"/>
      <c r="L1460" s="150"/>
      <c r="M1460" s="150"/>
      <c r="N1460" s="150"/>
      <c r="O1460" s="150"/>
      <c r="P1460" s="207"/>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2" t="str">
        <f t="shared" si="71"/>
        <v/>
      </c>
    </row>
    <row r="1461" spans="1:28" s="170" customFormat="1" ht="20.25">
      <c r="A1461" s="155"/>
      <c r="B1461" s="302"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50"/>
      <c r="L1461" s="150"/>
      <c r="M1461" s="150"/>
      <c r="N1461" s="150"/>
      <c r="O1461" s="150"/>
      <c r="P1461" s="207"/>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2" t="str">
        <f t="shared" si="71"/>
        <v/>
      </c>
    </row>
    <row r="1462" spans="1:28" s="170" customFormat="1" ht="20.25">
      <c r="A1462" s="155"/>
      <c r="B1462" s="302"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50"/>
      <c r="L1462" s="150"/>
      <c r="M1462" s="150"/>
      <c r="N1462" s="150"/>
      <c r="O1462" s="150"/>
      <c r="P1462" s="207"/>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2" t="str">
        <f t="shared" si="71"/>
        <v/>
      </c>
    </row>
    <row r="1463" spans="1:28" s="170" customFormat="1" ht="20.25">
      <c r="A1463" s="155"/>
      <c r="B1463" s="302"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50"/>
      <c r="L1463" s="150"/>
      <c r="M1463" s="150"/>
      <c r="N1463" s="150"/>
      <c r="O1463" s="150"/>
      <c r="P1463" s="207"/>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2" t="str">
        <f t="shared" si="71"/>
        <v/>
      </c>
    </row>
    <row r="1464" spans="1:28" s="170" customFormat="1" ht="20.25">
      <c r="A1464" s="155"/>
      <c r="B1464" s="302"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50"/>
      <c r="L1464" s="150"/>
      <c r="M1464" s="150"/>
      <c r="N1464" s="150"/>
      <c r="O1464" s="150"/>
      <c r="P1464" s="207"/>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2" t="str">
        <f t="shared" si="71"/>
        <v/>
      </c>
    </row>
    <row r="1465" spans="1:28" s="170" customFormat="1" ht="20.25">
      <c r="A1465" s="155"/>
      <c r="B1465" s="302"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50"/>
      <c r="L1465" s="150"/>
      <c r="M1465" s="150"/>
      <c r="N1465" s="150"/>
      <c r="O1465" s="150"/>
      <c r="P1465" s="207"/>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2" t="str">
        <f t="shared" si="71"/>
        <v/>
      </c>
    </row>
    <row r="1466" spans="1:28" s="170" customFormat="1" ht="20.25">
      <c r="A1466" s="155"/>
      <c r="B1466" s="302"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50"/>
      <c r="L1466" s="150"/>
      <c r="M1466" s="150"/>
      <c r="N1466" s="150"/>
      <c r="O1466" s="150"/>
      <c r="P1466" s="207"/>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ref="X1466:X1529" ca="1" si="72">IF(AND(C1466="Smelter not listed",OR(LEN(D1466)=0,LEN(E1466)=0)),1,0)</f>
        <v>0</v>
      </c>
      <c r="AB1466" s="312" t="str">
        <f t="shared" si="71"/>
        <v/>
      </c>
    </row>
    <row r="1467" spans="1:28" s="170" customFormat="1" ht="20.25">
      <c r="A1467" s="155"/>
      <c r="B1467" s="302"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50"/>
      <c r="L1467" s="150"/>
      <c r="M1467" s="150"/>
      <c r="N1467" s="150"/>
      <c r="O1467" s="150"/>
      <c r="P1467" s="207"/>
      <c r="Q1467" s="151"/>
      <c r="R1467" s="149" t="str">
        <f ca="1">IF(ISERROR($V1467),"",OFFSET('Smelter Look-up'!$C$4,$V1467-4,0)&amp;"")</f>
        <v/>
      </c>
      <c r="S1467" s="155" t="str">
        <f t="shared" ref="S1467:S1530" ca="1" si="73">IF(B1467="","",IF(ISERROR(MATCH($E1467,CL,0)),"Unknown",INDIRECT("'C'!$A$"&amp;MATCH($E1467,CL,0)+1)))</f>
        <v/>
      </c>
      <c r="T1467" s="155" t="str">
        <f ca="1">IF(B1467="","",IF(ISERROR(MATCH($J1467,SorP!$B$1:$B$6226,0)),"",INDIRECT("'SorP'!$A$"&amp;MATCH($S1467&amp;$J1467,SorP!C:C,0))))</f>
        <v/>
      </c>
      <c r="U1467" s="168"/>
      <c r="V1467" s="169" t="e">
        <f>IF(C1467="",NA(),MATCH($B1467&amp;$C1467,'Smelter Look-up'!$J:$J,0))</f>
        <v>#N/A</v>
      </c>
      <c r="X1467" s="170">
        <f t="shared" ca="1" si="72"/>
        <v>0</v>
      </c>
      <c r="AB1467" s="312" t="str">
        <f t="shared" si="71"/>
        <v/>
      </c>
    </row>
    <row r="1468" spans="1:28" s="170" customFormat="1" ht="20.25">
      <c r="A1468" s="155"/>
      <c r="B1468" s="302"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50"/>
      <c r="L1468" s="150"/>
      <c r="M1468" s="150"/>
      <c r="N1468" s="150"/>
      <c r="O1468" s="150"/>
      <c r="P1468" s="207"/>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2" t="str">
        <f t="shared" si="71"/>
        <v/>
      </c>
    </row>
    <row r="1469" spans="1:28" s="170" customFormat="1" ht="20.25">
      <c r="A1469" s="155"/>
      <c r="B1469" s="302"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50"/>
      <c r="L1469" s="150"/>
      <c r="M1469" s="150"/>
      <c r="N1469" s="150"/>
      <c r="O1469" s="150"/>
      <c r="P1469" s="207"/>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2" t="str">
        <f t="shared" si="71"/>
        <v/>
      </c>
    </row>
    <row r="1470" spans="1:28" s="170" customFormat="1" ht="20.25">
      <c r="A1470" s="155"/>
      <c r="B1470" s="302"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50"/>
      <c r="L1470" s="150"/>
      <c r="M1470" s="150"/>
      <c r="N1470" s="150"/>
      <c r="O1470" s="150"/>
      <c r="P1470" s="207"/>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2" t="str">
        <f t="shared" si="71"/>
        <v/>
      </c>
    </row>
    <row r="1471" spans="1:28" s="170" customFormat="1" ht="20.25">
      <c r="A1471" s="155"/>
      <c r="B1471" s="302"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50"/>
      <c r="L1471" s="150"/>
      <c r="M1471" s="150"/>
      <c r="N1471" s="150"/>
      <c r="O1471" s="150"/>
      <c r="P1471" s="207"/>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2" t="str">
        <f t="shared" si="71"/>
        <v/>
      </c>
    </row>
    <row r="1472" spans="1:28" s="170" customFormat="1" ht="20.25">
      <c r="A1472" s="155"/>
      <c r="B1472" s="302"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50"/>
      <c r="L1472" s="150"/>
      <c r="M1472" s="150"/>
      <c r="N1472" s="150"/>
      <c r="O1472" s="150"/>
      <c r="P1472" s="207"/>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2" t="str">
        <f t="shared" si="71"/>
        <v/>
      </c>
    </row>
    <row r="1473" spans="1:28" s="170" customFormat="1" ht="20.25">
      <c r="A1473" s="155"/>
      <c r="B1473" s="302"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50"/>
      <c r="L1473" s="150"/>
      <c r="M1473" s="150"/>
      <c r="N1473" s="150"/>
      <c r="O1473" s="150"/>
      <c r="P1473" s="207"/>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2" t="str">
        <f t="shared" ref="AB1473:AB1536" si="74">IF(C1473="","",B1473)</f>
        <v/>
      </c>
    </row>
    <row r="1474" spans="1:28" s="170" customFormat="1" ht="20.25">
      <c r="A1474" s="155"/>
      <c r="B1474" s="302"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50"/>
      <c r="L1474" s="150"/>
      <c r="M1474" s="150"/>
      <c r="N1474" s="150"/>
      <c r="O1474" s="150"/>
      <c r="P1474" s="207"/>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2" t="str">
        <f t="shared" si="74"/>
        <v/>
      </c>
    </row>
    <row r="1475" spans="1:28" s="170" customFormat="1" ht="20.25">
      <c r="A1475" s="155"/>
      <c r="B1475" s="302"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50"/>
      <c r="L1475" s="150"/>
      <c r="M1475" s="150"/>
      <c r="N1475" s="150"/>
      <c r="O1475" s="150"/>
      <c r="P1475" s="207"/>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2" t="str">
        <f t="shared" si="74"/>
        <v/>
      </c>
    </row>
    <row r="1476" spans="1:28" s="170" customFormat="1" ht="20.25">
      <c r="A1476" s="155"/>
      <c r="B1476" s="302"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50"/>
      <c r="L1476" s="150"/>
      <c r="M1476" s="150"/>
      <c r="N1476" s="150"/>
      <c r="O1476" s="150"/>
      <c r="P1476" s="207"/>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2" t="str">
        <f t="shared" si="74"/>
        <v/>
      </c>
    </row>
    <row r="1477" spans="1:28" s="170" customFormat="1" ht="20.25">
      <c r="A1477" s="155"/>
      <c r="B1477" s="302"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50"/>
      <c r="L1477" s="150"/>
      <c r="M1477" s="150"/>
      <c r="N1477" s="150"/>
      <c r="O1477" s="150"/>
      <c r="P1477" s="207"/>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2" t="str">
        <f t="shared" si="74"/>
        <v/>
      </c>
    </row>
    <row r="1478" spans="1:28" s="170" customFormat="1" ht="20.25">
      <c r="A1478" s="155"/>
      <c r="B1478" s="302"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50"/>
      <c r="L1478" s="150"/>
      <c r="M1478" s="150"/>
      <c r="N1478" s="150"/>
      <c r="O1478" s="150"/>
      <c r="P1478" s="207"/>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2" t="str">
        <f t="shared" si="74"/>
        <v/>
      </c>
    </row>
    <row r="1479" spans="1:28" s="170" customFormat="1" ht="20.25">
      <c r="A1479" s="155"/>
      <c r="B1479" s="302"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50"/>
      <c r="L1479" s="150"/>
      <c r="M1479" s="150"/>
      <c r="N1479" s="150"/>
      <c r="O1479" s="150"/>
      <c r="P1479" s="207"/>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2" t="str">
        <f t="shared" si="74"/>
        <v/>
      </c>
    </row>
    <row r="1480" spans="1:28" s="170" customFormat="1" ht="20.25">
      <c r="A1480" s="155"/>
      <c r="B1480" s="302"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50"/>
      <c r="L1480" s="150"/>
      <c r="M1480" s="150"/>
      <c r="N1480" s="150"/>
      <c r="O1480" s="150"/>
      <c r="P1480" s="207"/>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2" t="str">
        <f t="shared" si="74"/>
        <v/>
      </c>
    </row>
    <row r="1481" spans="1:28" s="170" customFormat="1" ht="20.25">
      <c r="A1481" s="155"/>
      <c r="B1481" s="302"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50"/>
      <c r="L1481" s="150"/>
      <c r="M1481" s="150"/>
      <c r="N1481" s="150"/>
      <c r="O1481" s="150"/>
      <c r="P1481" s="207"/>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2" t="str">
        <f t="shared" si="74"/>
        <v/>
      </c>
    </row>
    <row r="1482" spans="1:28" s="170" customFormat="1" ht="20.25">
      <c r="A1482" s="155"/>
      <c r="B1482" s="302"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50"/>
      <c r="L1482" s="150"/>
      <c r="M1482" s="150"/>
      <c r="N1482" s="150"/>
      <c r="O1482" s="150"/>
      <c r="P1482" s="207"/>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2" t="str">
        <f t="shared" si="74"/>
        <v/>
      </c>
    </row>
    <row r="1483" spans="1:28" s="170" customFormat="1" ht="20.25">
      <c r="A1483" s="155"/>
      <c r="B1483" s="302"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50"/>
      <c r="L1483" s="150"/>
      <c r="M1483" s="150"/>
      <c r="N1483" s="150"/>
      <c r="O1483" s="150"/>
      <c r="P1483" s="207"/>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2" t="str">
        <f t="shared" si="74"/>
        <v/>
      </c>
    </row>
    <row r="1484" spans="1:28" s="170" customFormat="1" ht="20.25">
      <c r="A1484" s="155"/>
      <c r="B1484" s="302"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50"/>
      <c r="L1484" s="150"/>
      <c r="M1484" s="150"/>
      <c r="N1484" s="150"/>
      <c r="O1484" s="150"/>
      <c r="P1484" s="207"/>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2" t="str">
        <f t="shared" si="74"/>
        <v/>
      </c>
    </row>
    <row r="1485" spans="1:28" s="170" customFormat="1" ht="20.25">
      <c r="A1485" s="155"/>
      <c r="B1485" s="302"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50"/>
      <c r="L1485" s="150"/>
      <c r="M1485" s="150"/>
      <c r="N1485" s="150"/>
      <c r="O1485" s="150"/>
      <c r="P1485" s="207"/>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2" t="str">
        <f t="shared" si="74"/>
        <v/>
      </c>
    </row>
    <row r="1486" spans="1:28" s="170" customFormat="1" ht="20.25">
      <c r="A1486" s="155"/>
      <c r="B1486" s="302"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50"/>
      <c r="L1486" s="150"/>
      <c r="M1486" s="150"/>
      <c r="N1486" s="150"/>
      <c r="O1486" s="150"/>
      <c r="P1486" s="207"/>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2" t="str">
        <f t="shared" si="74"/>
        <v/>
      </c>
    </row>
    <row r="1487" spans="1:28" s="170" customFormat="1" ht="20.25">
      <c r="A1487" s="155"/>
      <c r="B1487" s="302"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50"/>
      <c r="L1487" s="150"/>
      <c r="M1487" s="150"/>
      <c r="N1487" s="150"/>
      <c r="O1487" s="150"/>
      <c r="P1487" s="207"/>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2" t="str">
        <f t="shared" si="74"/>
        <v/>
      </c>
    </row>
    <row r="1488" spans="1:28" s="170" customFormat="1" ht="20.25">
      <c r="A1488" s="155"/>
      <c r="B1488" s="302"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50"/>
      <c r="L1488" s="150"/>
      <c r="M1488" s="150"/>
      <c r="N1488" s="150"/>
      <c r="O1488" s="150"/>
      <c r="P1488" s="207"/>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2" t="str">
        <f t="shared" si="74"/>
        <v/>
      </c>
    </row>
    <row r="1489" spans="1:28" s="170" customFormat="1" ht="20.25">
      <c r="A1489" s="155"/>
      <c r="B1489" s="302"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50"/>
      <c r="L1489" s="150"/>
      <c r="M1489" s="150"/>
      <c r="N1489" s="150"/>
      <c r="O1489" s="150"/>
      <c r="P1489" s="207"/>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2" t="str">
        <f t="shared" si="74"/>
        <v/>
      </c>
    </row>
    <row r="1490" spans="1:28" s="170" customFormat="1" ht="20.25">
      <c r="A1490" s="155"/>
      <c r="B1490" s="302"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50"/>
      <c r="L1490" s="150"/>
      <c r="M1490" s="150"/>
      <c r="N1490" s="150"/>
      <c r="O1490" s="150"/>
      <c r="P1490" s="207"/>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2" t="str">
        <f t="shared" si="74"/>
        <v/>
      </c>
    </row>
    <row r="1491" spans="1:28" s="170" customFormat="1" ht="20.25">
      <c r="A1491" s="155"/>
      <c r="B1491" s="302"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50"/>
      <c r="L1491" s="150"/>
      <c r="M1491" s="150"/>
      <c r="N1491" s="150"/>
      <c r="O1491" s="150"/>
      <c r="P1491" s="207"/>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2" t="str">
        <f t="shared" si="74"/>
        <v/>
      </c>
    </row>
    <row r="1492" spans="1:28" s="170" customFormat="1" ht="20.25">
      <c r="A1492" s="155"/>
      <c r="B1492" s="302"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50"/>
      <c r="L1492" s="150"/>
      <c r="M1492" s="150"/>
      <c r="N1492" s="150"/>
      <c r="O1492" s="150"/>
      <c r="P1492" s="207"/>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2" t="str">
        <f t="shared" si="74"/>
        <v/>
      </c>
    </row>
    <row r="1493" spans="1:28" s="170" customFormat="1" ht="20.25">
      <c r="A1493" s="155"/>
      <c r="B1493" s="302"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50"/>
      <c r="L1493" s="150"/>
      <c r="M1493" s="150"/>
      <c r="N1493" s="150"/>
      <c r="O1493" s="150"/>
      <c r="P1493" s="207"/>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2" t="str">
        <f t="shared" si="74"/>
        <v/>
      </c>
    </row>
    <row r="1494" spans="1:28" s="170" customFormat="1" ht="20.25">
      <c r="A1494" s="155"/>
      <c r="B1494" s="302"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50"/>
      <c r="L1494" s="150"/>
      <c r="M1494" s="150"/>
      <c r="N1494" s="150"/>
      <c r="O1494" s="150"/>
      <c r="P1494" s="207"/>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2" t="str">
        <f t="shared" si="74"/>
        <v/>
      </c>
    </row>
    <row r="1495" spans="1:28" s="170" customFormat="1" ht="20.25">
      <c r="A1495" s="155"/>
      <c r="B1495" s="302"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50"/>
      <c r="L1495" s="150"/>
      <c r="M1495" s="150"/>
      <c r="N1495" s="150"/>
      <c r="O1495" s="150"/>
      <c r="P1495" s="207"/>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2" t="str">
        <f t="shared" si="74"/>
        <v/>
      </c>
    </row>
    <row r="1496" spans="1:28" s="170" customFormat="1" ht="20.25">
      <c r="A1496" s="155"/>
      <c r="B1496" s="302"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50"/>
      <c r="L1496" s="150"/>
      <c r="M1496" s="150"/>
      <c r="N1496" s="150"/>
      <c r="O1496" s="150"/>
      <c r="P1496" s="207"/>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2" t="str">
        <f t="shared" si="74"/>
        <v/>
      </c>
    </row>
    <row r="1497" spans="1:28" s="170" customFormat="1" ht="20.25">
      <c r="A1497" s="155"/>
      <c r="B1497" s="302"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50"/>
      <c r="L1497" s="150"/>
      <c r="M1497" s="150"/>
      <c r="N1497" s="150"/>
      <c r="O1497" s="150"/>
      <c r="P1497" s="207"/>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2" t="str">
        <f t="shared" si="74"/>
        <v/>
      </c>
    </row>
    <row r="1498" spans="1:28" s="170" customFormat="1" ht="20.25">
      <c r="A1498" s="155"/>
      <c r="B1498" s="302"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50"/>
      <c r="L1498" s="150"/>
      <c r="M1498" s="150"/>
      <c r="N1498" s="150"/>
      <c r="O1498" s="150"/>
      <c r="P1498" s="207"/>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2" t="str">
        <f t="shared" si="74"/>
        <v/>
      </c>
    </row>
    <row r="1499" spans="1:28" s="170" customFormat="1" ht="20.25">
      <c r="A1499" s="155"/>
      <c r="B1499" s="302"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50"/>
      <c r="L1499" s="150"/>
      <c r="M1499" s="150"/>
      <c r="N1499" s="150"/>
      <c r="O1499" s="150"/>
      <c r="P1499" s="207"/>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2" t="str">
        <f t="shared" si="74"/>
        <v/>
      </c>
    </row>
    <row r="1500" spans="1:28" s="170" customFormat="1" ht="20.25">
      <c r="A1500" s="155"/>
      <c r="B1500" s="302"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50"/>
      <c r="L1500" s="150"/>
      <c r="M1500" s="150"/>
      <c r="N1500" s="150"/>
      <c r="O1500" s="150"/>
      <c r="P1500" s="207"/>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2" t="str">
        <f t="shared" si="74"/>
        <v/>
      </c>
    </row>
    <row r="1501" spans="1:28" s="170" customFormat="1" ht="20.25">
      <c r="A1501" s="155"/>
      <c r="B1501" s="302"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50"/>
      <c r="L1501" s="150"/>
      <c r="M1501" s="150"/>
      <c r="N1501" s="150"/>
      <c r="O1501" s="150"/>
      <c r="P1501" s="207"/>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2" t="str">
        <f t="shared" si="74"/>
        <v/>
      </c>
    </row>
    <row r="1502" spans="1:28" s="170" customFormat="1" ht="20.25">
      <c r="A1502" s="155"/>
      <c r="B1502" s="302"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50"/>
      <c r="L1502" s="150"/>
      <c r="M1502" s="150"/>
      <c r="N1502" s="150"/>
      <c r="O1502" s="150"/>
      <c r="P1502" s="207"/>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2" t="str">
        <f t="shared" si="74"/>
        <v/>
      </c>
    </row>
    <row r="1503" spans="1:28" s="170" customFormat="1" ht="20.25">
      <c r="A1503" s="155"/>
      <c r="B1503" s="302"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50"/>
      <c r="L1503" s="150"/>
      <c r="M1503" s="150"/>
      <c r="N1503" s="150"/>
      <c r="O1503" s="150"/>
      <c r="P1503" s="207"/>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2" t="str">
        <f t="shared" si="74"/>
        <v/>
      </c>
    </row>
    <row r="1504" spans="1:28" s="170" customFormat="1" ht="20.25">
      <c r="A1504" s="155"/>
      <c r="B1504" s="302"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50"/>
      <c r="L1504" s="150"/>
      <c r="M1504" s="150"/>
      <c r="N1504" s="150"/>
      <c r="O1504" s="150"/>
      <c r="P1504" s="207"/>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2" t="str">
        <f t="shared" si="74"/>
        <v/>
      </c>
    </row>
    <row r="1505" spans="1:28" s="170" customFormat="1" ht="20.25">
      <c r="A1505" s="155"/>
      <c r="B1505" s="302"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50"/>
      <c r="L1505" s="150"/>
      <c r="M1505" s="150"/>
      <c r="N1505" s="150"/>
      <c r="O1505" s="150"/>
      <c r="P1505" s="207"/>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2" t="str">
        <f t="shared" si="74"/>
        <v/>
      </c>
    </row>
    <row r="1506" spans="1:28" s="170" customFormat="1" ht="20.25">
      <c r="A1506" s="155"/>
      <c r="B1506" s="302"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50"/>
      <c r="L1506" s="150"/>
      <c r="M1506" s="150"/>
      <c r="N1506" s="150"/>
      <c r="O1506" s="150"/>
      <c r="P1506" s="207"/>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2" t="str">
        <f t="shared" si="74"/>
        <v/>
      </c>
    </row>
    <row r="1507" spans="1:28" s="170" customFormat="1" ht="20.25">
      <c r="A1507" s="155"/>
      <c r="B1507" s="302"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50"/>
      <c r="L1507" s="150"/>
      <c r="M1507" s="150"/>
      <c r="N1507" s="150"/>
      <c r="O1507" s="150"/>
      <c r="P1507" s="207"/>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2" t="str">
        <f t="shared" si="74"/>
        <v/>
      </c>
    </row>
    <row r="1508" spans="1:28" s="170" customFormat="1" ht="20.25">
      <c r="A1508" s="155"/>
      <c r="B1508" s="302"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50"/>
      <c r="L1508" s="150"/>
      <c r="M1508" s="150"/>
      <c r="N1508" s="150"/>
      <c r="O1508" s="150"/>
      <c r="P1508" s="207"/>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2" t="str">
        <f t="shared" si="74"/>
        <v/>
      </c>
    </row>
    <row r="1509" spans="1:28" s="170" customFormat="1" ht="20.25">
      <c r="A1509" s="155"/>
      <c r="B1509" s="302"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50"/>
      <c r="L1509" s="150"/>
      <c r="M1509" s="150"/>
      <c r="N1509" s="150"/>
      <c r="O1509" s="150"/>
      <c r="P1509" s="207"/>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2" t="str">
        <f t="shared" si="74"/>
        <v/>
      </c>
    </row>
    <row r="1510" spans="1:28" s="170" customFormat="1" ht="20.25">
      <c r="A1510" s="155"/>
      <c r="B1510" s="302"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50"/>
      <c r="L1510" s="150"/>
      <c r="M1510" s="150"/>
      <c r="N1510" s="150"/>
      <c r="O1510" s="150"/>
      <c r="P1510" s="207"/>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2" t="str">
        <f t="shared" si="74"/>
        <v/>
      </c>
    </row>
    <row r="1511" spans="1:28" s="170" customFormat="1" ht="20.25">
      <c r="A1511" s="155"/>
      <c r="B1511" s="302"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50"/>
      <c r="L1511" s="150"/>
      <c r="M1511" s="150"/>
      <c r="N1511" s="150"/>
      <c r="O1511" s="150"/>
      <c r="P1511" s="207"/>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2" t="str">
        <f t="shared" si="74"/>
        <v/>
      </c>
    </row>
    <row r="1512" spans="1:28" s="170" customFormat="1" ht="20.25">
      <c r="A1512" s="155"/>
      <c r="B1512" s="302"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50"/>
      <c r="L1512" s="150"/>
      <c r="M1512" s="150"/>
      <c r="N1512" s="150"/>
      <c r="O1512" s="150"/>
      <c r="P1512" s="207"/>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2" t="str">
        <f t="shared" si="74"/>
        <v/>
      </c>
    </row>
    <row r="1513" spans="1:28" s="170" customFormat="1" ht="20.25">
      <c r="A1513" s="155"/>
      <c r="B1513" s="302"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50"/>
      <c r="L1513" s="150"/>
      <c r="M1513" s="150"/>
      <c r="N1513" s="150"/>
      <c r="O1513" s="150"/>
      <c r="P1513" s="207"/>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2" t="str">
        <f t="shared" si="74"/>
        <v/>
      </c>
    </row>
    <row r="1514" spans="1:28" s="170" customFormat="1" ht="20.25">
      <c r="A1514" s="155"/>
      <c r="B1514" s="302"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50"/>
      <c r="L1514" s="150"/>
      <c r="M1514" s="150"/>
      <c r="N1514" s="150"/>
      <c r="O1514" s="150"/>
      <c r="P1514" s="207"/>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2" t="str">
        <f t="shared" si="74"/>
        <v/>
      </c>
    </row>
    <row r="1515" spans="1:28" s="170" customFormat="1" ht="20.25">
      <c r="A1515" s="155"/>
      <c r="B1515" s="302"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50"/>
      <c r="L1515" s="150"/>
      <c r="M1515" s="150"/>
      <c r="N1515" s="150"/>
      <c r="O1515" s="150"/>
      <c r="P1515" s="207"/>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2" t="str">
        <f t="shared" si="74"/>
        <v/>
      </c>
    </row>
    <row r="1516" spans="1:28" s="170" customFormat="1" ht="20.25">
      <c r="A1516" s="155"/>
      <c r="B1516" s="302"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50"/>
      <c r="L1516" s="150"/>
      <c r="M1516" s="150"/>
      <c r="N1516" s="150"/>
      <c r="O1516" s="150"/>
      <c r="P1516" s="207"/>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2" t="str">
        <f t="shared" si="74"/>
        <v/>
      </c>
    </row>
    <row r="1517" spans="1:28" s="170" customFormat="1" ht="20.25">
      <c r="A1517" s="155"/>
      <c r="B1517" s="302"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50"/>
      <c r="L1517" s="150"/>
      <c r="M1517" s="150"/>
      <c r="N1517" s="150"/>
      <c r="O1517" s="150"/>
      <c r="P1517" s="207"/>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2" t="str">
        <f t="shared" si="74"/>
        <v/>
      </c>
    </row>
    <row r="1518" spans="1:28" s="170" customFormat="1" ht="20.25">
      <c r="A1518" s="155"/>
      <c r="B1518" s="302"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50"/>
      <c r="L1518" s="150"/>
      <c r="M1518" s="150"/>
      <c r="N1518" s="150"/>
      <c r="O1518" s="150"/>
      <c r="P1518" s="207"/>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2" t="str">
        <f t="shared" si="74"/>
        <v/>
      </c>
    </row>
    <row r="1519" spans="1:28" s="170" customFormat="1" ht="20.25">
      <c r="A1519" s="155"/>
      <c r="B1519" s="302"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50"/>
      <c r="L1519" s="150"/>
      <c r="M1519" s="150"/>
      <c r="N1519" s="150"/>
      <c r="O1519" s="150"/>
      <c r="P1519" s="207"/>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2" t="str">
        <f t="shared" si="74"/>
        <v/>
      </c>
    </row>
    <row r="1520" spans="1:28" s="170" customFormat="1" ht="20.25">
      <c r="A1520" s="155"/>
      <c r="B1520" s="302"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50"/>
      <c r="L1520" s="150"/>
      <c r="M1520" s="150"/>
      <c r="N1520" s="150"/>
      <c r="O1520" s="150"/>
      <c r="P1520" s="207"/>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2" t="str">
        <f t="shared" si="74"/>
        <v/>
      </c>
    </row>
    <row r="1521" spans="1:28" s="170" customFormat="1" ht="20.25">
      <c r="A1521" s="155"/>
      <c r="B1521" s="302"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50"/>
      <c r="L1521" s="150"/>
      <c r="M1521" s="150"/>
      <c r="N1521" s="150"/>
      <c r="O1521" s="150"/>
      <c r="P1521" s="207"/>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2" t="str">
        <f t="shared" si="74"/>
        <v/>
      </c>
    </row>
    <row r="1522" spans="1:28" s="170" customFormat="1" ht="20.25">
      <c r="A1522" s="155"/>
      <c r="B1522" s="302"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50"/>
      <c r="L1522" s="150"/>
      <c r="M1522" s="150"/>
      <c r="N1522" s="150"/>
      <c r="O1522" s="150"/>
      <c r="P1522" s="207"/>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2" t="str">
        <f t="shared" si="74"/>
        <v/>
      </c>
    </row>
    <row r="1523" spans="1:28" s="170" customFormat="1" ht="20.25">
      <c r="A1523" s="155"/>
      <c r="B1523" s="302"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50"/>
      <c r="L1523" s="150"/>
      <c r="M1523" s="150"/>
      <c r="N1523" s="150"/>
      <c r="O1523" s="150"/>
      <c r="P1523" s="207"/>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2" t="str">
        <f t="shared" si="74"/>
        <v/>
      </c>
    </row>
    <row r="1524" spans="1:28" s="170" customFormat="1" ht="20.25">
      <c r="A1524" s="155"/>
      <c r="B1524" s="302"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50"/>
      <c r="L1524" s="150"/>
      <c r="M1524" s="150"/>
      <c r="N1524" s="150"/>
      <c r="O1524" s="150"/>
      <c r="P1524" s="207"/>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2" t="str">
        <f t="shared" si="74"/>
        <v/>
      </c>
    </row>
    <row r="1525" spans="1:28" s="170" customFormat="1" ht="20.25">
      <c r="A1525" s="155"/>
      <c r="B1525" s="302"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50"/>
      <c r="L1525" s="150"/>
      <c r="M1525" s="150"/>
      <c r="N1525" s="150"/>
      <c r="O1525" s="150"/>
      <c r="P1525" s="207"/>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2" t="str">
        <f t="shared" si="74"/>
        <v/>
      </c>
    </row>
    <row r="1526" spans="1:28" s="170" customFormat="1" ht="20.25">
      <c r="A1526" s="155"/>
      <c r="B1526" s="302"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50"/>
      <c r="L1526" s="150"/>
      <c r="M1526" s="150"/>
      <c r="N1526" s="150"/>
      <c r="O1526" s="150"/>
      <c r="P1526" s="207"/>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2" t="str">
        <f t="shared" si="74"/>
        <v/>
      </c>
    </row>
    <row r="1527" spans="1:28" s="170" customFormat="1" ht="20.25">
      <c r="A1527" s="155"/>
      <c r="B1527" s="302"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50"/>
      <c r="L1527" s="150"/>
      <c r="M1527" s="150"/>
      <c r="N1527" s="150"/>
      <c r="O1527" s="150"/>
      <c r="P1527" s="207"/>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2" t="str">
        <f t="shared" si="74"/>
        <v/>
      </c>
    </row>
    <row r="1528" spans="1:28" s="170" customFormat="1" ht="20.25">
      <c r="A1528" s="155"/>
      <c r="B1528" s="302"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50"/>
      <c r="L1528" s="150"/>
      <c r="M1528" s="150"/>
      <c r="N1528" s="150"/>
      <c r="O1528" s="150"/>
      <c r="P1528" s="207"/>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2" t="str">
        <f t="shared" si="74"/>
        <v/>
      </c>
    </row>
    <row r="1529" spans="1:28" s="170" customFormat="1" ht="20.25">
      <c r="A1529" s="155"/>
      <c r="B1529" s="302"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50"/>
      <c r="L1529" s="150"/>
      <c r="M1529" s="150"/>
      <c r="N1529" s="150"/>
      <c r="O1529" s="150"/>
      <c r="P1529" s="207"/>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2" t="str">
        <f t="shared" si="74"/>
        <v/>
      </c>
    </row>
    <row r="1530" spans="1:28" s="170" customFormat="1" ht="20.25">
      <c r="A1530" s="155"/>
      <c r="B1530" s="302"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50"/>
      <c r="L1530" s="150"/>
      <c r="M1530" s="150"/>
      <c r="N1530" s="150"/>
      <c r="O1530" s="150"/>
      <c r="P1530" s="207"/>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ref="X1530:X1593" ca="1" si="75">IF(AND(C1530="Smelter not listed",OR(LEN(D1530)=0,LEN(E1530)=0)),1,0)</f>
        <v>0</v>
      </c>
      <c r="AB1530" s="312" t="str">
        <f t="shared" si="74"/>
        <v/>
      </c>
    </row>
    <row r="1531" spans="1:28" s="170" customFormat="1" ht="20.25">
      <c r="A1531" s="155"/>
      <c r="B1531" s="302"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50"/>
      <c r="L1531" s="150"/>
      <c r="M1531" s="150"/>
      <c r="N1531" s="150"/>
      <c r="O1531" s="150"/>
      <c r="P1531" s="207"/>
      <c r="Q1531" s="151"/>
      <c r="R1531" s="149" t="str">
        <f ca="1">IF(ISERROR($V1531),"",OFFSET('Smelter Look-up'!$C$4,$V1531-4,0)&amp;"")</f>
        <v/>
      </c>
      <c r="S1531" s="155" t="str">
        <f t="shared" ref="S1531:S1594" ca="1" si="76">IF(B1531="","",IF(ISERROR(MATCH($E1531,CL,0)),"Unknown",INDIRECT("'C'!$A$"&amp;MATCH($E1531,CL,0)+1)))</f>
        <v/>
      </c>
      <c r="T1531" s="155" t="str">
        <f ca="1">IF(B1531="","",IF(ISERROR(MATCH($J1531,SorP!$B$1:$B$6226,0)),"",INDIRECT("'SorP'!$A$"&amp;MATCH($S1531&amp;$J1531,SorP!C:C,0))))</f>
        <v/>
      </c>
      <c r="U1531" s="168"/>
      <c r="V1531" s="169" t="e">
        <f>IF(C1531="",NA(),MATCH($B1531&amp;$C1531,'Smelter Look-up'!$J:$J,0))</f>
        <v>#N/A</v>
      </c>
      <c r="X1531" s="170">
        <f t="shared" ca="1" si="75"/>
        <v>0</v>
      </c>
      <c r="AB1531" s="312" t="str">
        <f t="shared" si="74"/>
        <v/>
      </c>
    </row>
    <row r="1532" spans="1:28" s="170" customFormat="1" ht="20.25">
      <c r="A1532" s="155"/>
      <c r="B1532" s="302"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50"/>
      <c r="L1532" s="150"/>
      <c r="M1532" s="150"/>
      <c r="N1532" s="150"/>
      <c r="O1532" s="150"/>
      <c r="P1532" s="207"/>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2" t="str">
        <f t="shared" si="74"/>
        <v/>
      </c>
    </row>
    <row r="1533" spans="1:28" s="170" customFormat="1" ht="20.25">
      <c r="A1533" s="155"/>
      <c r="B1533" s="302"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50"/>
      <c r="L1533" s="150"/>
      <c r="M1533" s="150"/>
      <c r="N1533" s="150"/>
      <c r="O1533" s="150"/>
      <c r="P1533" s="207"/>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2" t="str">
        <f t="shared" si="74"/>
        <v/>
      </c>
    </row>
    <row r="1534" spans="1:28" s="170" customFormat="1" ht="20.25">
      <c r="A1534" s="155"/>
      <c r="B1534" s="302"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50"/>
      <c r="L1534" s="150"/>
      <c r="M1534" s="150"/>
      <c r="N1534" s="150"/>
      <c r="O1534" s="150"/>
      <c r="P1534" s="207"/>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2" t="str">
        <f t="shared" si="74"/>
        <v/>
      </c>
    </row>
    <row r="1535" spans="1:28" s="170" customFormat="1" ht="20.25">
      <c r="A1535" s="155"/>
      <c r="B1535" s="302"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50"/>
      <c r="L1535" s="150"/>
      <c r="M1535" s="150"/>
      <c r="N1535" s="150"/>
      <c r="O1535" s="150"/>
      <c r="P1535" s="207"/>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2" t="str">
        <f t="shared" si="74"/>
        <v/>
      </c>
    </row>
    <row r="1536" spans="1:28" s="170" customFormat="1" ht="20.25">
      <c r="A1536" s="155"/>
      <c r="B1536" s="302"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50"/>
      <c r="L1536" s="150"/>
      <c r="M1536" s="150"/>
      <c r="N1536" s="150"/>
      <c r="O1536" s="150"/>
      <c r="P1536" s="207"/>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2" t="str">
        <f t="shared" si="74"/>
        <v/>
      </c>
    </row>
    <row r="1537" spans="1:28" s="170" customFormat="1" ht="20.25">
      <c r="A1537" s="155"/>
      <c r="B1537" s="302"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50"/>
      <c r="L1537" s="150"/>
      <c r="M1537" s="150"/>
      <c r="N1537" s="150"/>
      <c r="O1537" s="150"/>
      <c r="P1537" s="207"/>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2" t="str">
        <f t="shared" ref="AB1537:AB1600" si="77">IF(C1537="","",B1537)</f>
        <v/>
      </c>
    </row>
    <row r="1538" spans="1:28" s="170" customFormat="1" ht="20.25">
      <c r="A1538" s="155"/>
      <c r="B1538" s="302"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50"/>
      <c r="L1538" s="150"/>
      <c r="M1538" s="150"/>
      <c r="N1538" s="150"/>
      <c r="O1538" s="150"/>
      <c r="P1538" s="207"/>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2" t="str">
        <f t="shared" si="77"/>
        <v/>
      </c>
    </row>
    <row r="1539" spans="1:28" s="170" customFormat="1" ht="20.25">
      <c r="A1539" s="155"/>
      <c r="B1539" s="302"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50"/>
      <c r="L1539" s="150"/>
      <c r="M1539" s="150"/>
      <c r="N1539" s="150"/>
      <c r="O1539" s="150"/>
      <c r="P1539" s="207"/>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2" t="str">
        <f t="shared" si="77"/>
        <v/>
      </c>
    </row>
    <row r="1540" spans="1:28" s="170" customFormat="1" ht="20.25">
      <c r="A1540" s="155"/>
      <c r="B1540" s="302"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50"/>
      <c r="L1540" s="150"/>
      <c r="M1540" s="150"/>
      <c r="N1540" s="150"/>
      <c r="O1540" s="150"/>
      <c r="P1540" s="207"/>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2" t="str">
        <f t="shared" si="77"/>
        <v/>
      </c>
    </row>
    <row r="1541" spans="1:28" s="170" customFormat="1" ht="20.25">
      <c r="A1541" s="155"/>
      <c r="B1541" s="302"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50"/>
      <c r="L1541" s="150"/>
      <c r="M1541" s="150"/>
      <c r="N1541" s="150"/>
      <c r="O1541" s="150"/>
      <c r="P1541" s="207"/>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2" t="str">
        <f t="shared" si="77"/>
        <v/>
      </c>
    </row>
    <row r="1542" spans="1:28" s="170" customFormat="1" ht="20.25">
      <c r="A1542" s="155"/>
      <c r="B1542" s="302"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50"/>
      <c r="L1542" s="150"/>
      <c r="M1542" s="150"/>
      <c r="N1542" s="150"/>
      <c r="O1542" s="150"/>
      <c r="P1542" s="207"/>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2" t="str">
        <f t="shared" si="77"/>
        <v/>
      </c>
    </row>
    <row r="1543" spans="1:28" s="170" customFormat="1" ht="20.25">
      <c r="A1543" s="155"/>
      <c r="B1543" s="302"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50"/>
      <c r="L1543" s="150"/>
      <c r="M1543" s="150"/>
      <c r="N1543" s="150"/>
      <c r="O1543" s="150"/>
      <c r="P1543" s="207"/>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2" t="str">
        <f t="shared" si="77"/>
        <v/>
      </c>
    </row>
    <row r="1544" spans="1:28" s="170" customFormat="1" ht="20.25">
      <c r="A1544" s="155"/>
      <c r="B1544" s="302"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50"/>
      <c r="L1544" s="150"/>
      <c r="M1544" s="150"/>
      <c r="N1544" s="150"/>
      <c r="O1544" s="150"/>
      <c r="P1544" s="207"/>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2" t="str">
        <f t="shared" si="77"/>
        <v/>
      </c>
    </row>
    <row r="1545" spans="1:28" s="170" customFormat="1" ht="20.25">
      <c r="A1545" s="155"/>
      <c r="B1545" s="302"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50"/>
      <c r="L1545" s="150"/>
      <c r="M1545" s="150"/>
      <c r="N1545" s="150"/>
      <c r="O1545" s="150"/>
      <c r="P1545" s="207"/>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2" t="str">
        <f t="shared" si="77"/>
        <v/>
      </c>
    </row>
    <row r="1546" spans="1:28" s="170" customFormat="1" ht="20.25">
      <c r="A1546" s="155"/>
      <c r="B1546" s="302"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50"/>
      <c r="L1546" s="150"/>
      <c r="M1546" s="150"/>
      <c r="N1546" s="150"/>
      <c r="O1546" s="150"/>
      <c r="P1546" s="207"/>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2" t="str">
        <f t="shared" si="77"/>
        <v/>
      </c>
    </row>
    <row r="1547" spans="1:28" s="170" customFormat="1" ht="20.25">
      <c r="A1547" s="155"/>
      <c r="B1547" s="302"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50"/>
      <c r="L1547" s="150"/>
      <c r="M1547" s="150"/>
      <c r="N1547" s="150"/>
      <c r="O1547" s="150"/>
      <c r="P1547" s="207"/>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2" t="str">
        <f t="shared" si="77"/>
        <v/>
      </c>
    </row>
    <row r="1548" spans="1:28" s="170" customFormat="1" ht="20.25">
      <c r="A1548" s="155"/>
      <c r="B1548" s="302"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50"/>
      <c r="L1548" s="150"/>
      <c r="M1548" s="150"/>
      <c r="N1548" s="150"/>
      <c r="O1548" s="150"/>
      <c r="P1548" s="207"/>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2" t="str">
        <f t="shared" si="77"/>
        <v/>
      </c>
    </row>
    <row r="1549" spans="1:28" s="170" customFormat="1" ht="20.25">
      <c r="A1549" s="155"/>
      <c r="B1549" s="302"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50"/>
      <c r="L1549" s="150"/>
      <c r="M1549" s="150"/>
      <c r="N1549" s="150"/>
      <c r="O1549" s="150"/>
      <c r="P1549" s="207"/>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2" t="str">
        <f t="shared" si="77"/>
        <v/>
      </c>
    </row>
    <row r="1550" spans="1:28" s="170" customFormat="1" ht="20.25">
      <c r="A1550" s="155"/>
      <c r="B1550" s="302"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50"/>
      <c r="L1550" s="150"/>
      <c r="M1550" s="150"/>
      <c r="N1550" s="150"/>
      <c r="O1550" s="150"/>
      <c r="P1550" s="207"/>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2" t="str">
        <f t="shared" si="77"/>
        <v/>
      </c>
    </row>
    <row r="1551" spans="1:28" s="170" customFormat="1" ht="20.25">
      <c r="A1551" s="155"/>
      <c r="B1551" s="302"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50"/>
      <c r="L1551" s="150"/>
      <c r="M1551" s="150"/>
      <c r="N1551" s="150"/>
      <c r="O1551" s="150"/>
      <c r="P1551" s="207"/>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2" t="str">
        <f t="shared" si="77"/>
        <v/>
      </c>
    </row>
    <row r="1552" spans="1:28" s="170" customFormat="1" ht="20.25">
      <c r="A1552" s="155"/>
      <c r="B1552" s="302"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50"/>
      <c r="L1552" s="150"/>
      <c r="M1552" s="150"/>
      <c r="N1552" s="150"/>
      <c r="O1552" s="150"/>
      <c r="P1552" s="207"/>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2" t="str">
        <f t="shared" si="77"/>
        <v/>
      </c>
    </row>
    <row r="1553" spans="1:28" s="170" customFormat="1" ht="20.25">
      <c r="A1553" s="155"/>
      <c r="B1553" s="302"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50"/>
      <c r="L1553" s="150"/>
      <c r="M1553" s="150"/>
      <c r="N1553" s="150"/>
      <c r="O1553" s="150"/>
      <c r="P1553" s="207"/>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2" t="str">
        <f t="shared" si="77"/>
        <v/>
      </c>
    </row>
    <row r="1554" spans="1:28" s="170" customFormat="1" ht="20.25">
      <c r="A1554" s="155"/>
      <c r="B1554" s="302"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50"/>
      <c r="L1554" s="150"/>
      <c r="M1554" s="150"/>
      <c r="N1554" s="150"/>
      <c r="O1554" s="150"/>
      <c r="P1554" s="207"/>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2" t="str">
        <f t="shared" si="77"/>
        <v/>
      </c>
    </row>
    <row r="1555" spans="1:28" s="170" customFormat="1" ht="20.25">
      <c r="A1555" s="155"/>
      <c r="B1555" s="302"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50"/>
      <c r="L1555" s="150"/>
      <c r="M1555" s="150"/>
      <c r="N1555" s="150"/>
      <c r="O1555" s="150"/>
      <c r="P1555" s="207"/>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2" t="str">
        <f t="shared" si="77"/>
        <v/>
      </c>
    </row>
    <row r="1556" spans="1:28" s="170" customFormat="1" ht="20.25">
      <c r="A1556" s="155"/>
      <c r="B1556" s="302"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50"/>
      <c r="L1556" s="150"/>
      <c r="M1556" s="150"/>
      <c r="N1556" s="150"/>
      <c r="O1556" s="150"/>
      <c r="P1556" s="207"/>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2" t="str">
        <f t="shared" si="77"/>
        <v/>
      </c>
    </row>
    <row r="1557" spans="1:28" s="170" customFormat="1" ht="20.25">
      <c r="A1557" s="155"/>
      <c r="B1557" s="302"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50"/>
      <c r="L1557" s="150"/>
      <c r="M1557" s="150"/>
      <c r="N1557" s="150"/>
      <c r="O1557" s="150"/>
      <c r="P1557" s="207"/>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2" t="str">
        <f t="shared" si="77"/>
        <v/>
      </c>
    </row>
    <row r="1558" spans="1:28" s="170" customFormat="1" ht="20.25">
      <c r="A1558" s="155"/>
      <c r="B1558" s="302"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50"/>
      <c r="L1558" s="150"/>
      <c r="M1558" s="150"/>
      <c r="N1558" s="150"/>
      <c r="O1558" s="150"/>
      <c r="P1558" s="207"/>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2" t="str">
        <f t="shared" si="77"/>
        <v/>
      </c>
    </row>
    <row r="1559" spans="1:28" s="170" customFormat="1" ht="20.25">
      <c r="A1559" s="155"/>
      <c r="B1559" s="302"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50"/>
      <c r="L1559" s="150"/>
      <c r="M1559" s="150"/>
      <c r="N1559" s="150"/>
      <c r="O1559" s="150"/>
      <c r="P1559" s="207"/>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2" t="str">
        <f t="shared" si="77"/>
        <v/>
      </c>
    </row>
    <row r="1560" spans="1:28" s="170" customFormat="1" ht="20.25">
      <c r="A1560" s="155"/>
      <c r="B1560" s="302"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50"/>
      <c r="L1560" s="150"/>
      <c r="M1560" s="150"/>
      <c r="N1560" s="150"/>
      <c r="O1560" s="150"/>
      <c r="P1560" s="207"/>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2" t="str">
        <f t="shared" si="77"/>
        <v/>
      </c>
    </row>
    <row r="1561" spans="1:28" s="170" customFormat="1" ht="20.25">
      <c r="A1561" s="155"/>
      <c r="B1561" s="302"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50"/>
      <c r="L1561" s="150"/>
      <c r="M1561" s="150"/>
      <c r="N1561" s="150"/>
      <c r="O1561" s="150"/>
      <c r="P1561" s="207"/>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2" t="str">
        <f t="shared" si="77"/>
        <v/>
      </c>
    </row>
    <row r="1562" spans="1:28" s="170" customFormat="1" ht="20.25">
      <c r="A1562" s="155"/>
      <c r="B1562" s="302"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50"/>
      <c r="L1562" s="150"/>
      <c r="M1562" s="150"/>
      <c r="N1562" s="150"/>
      <c r="O1562" s="150"/>
      <c r="P1562" s="207"/>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2" t="str">
        <f t="shared" si="77"/>
        <v/>
      </c>
    </row>
    <row r="1563" spans="1:28" s="170" customFormat="1" ht="20.25">
      <c r="A1563" s="155"/>
      <c r="B1563" s="302"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50"/>
      <c r="L1563" s="150"/>
      <c r="M1563" s="150"/>
      <c r="N1563" s="150"/>
      <c r="O1563" s="150"/>
      <c r="P1563" s="207"/>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2" t="str">
        <f t="shared" si="77"/>
        <v/>
      </c>
    </row>
    <row r="1564" spans="1:28" s="170" customFormat="1" ht="20.25">
      <c r="A1564" s="155"/>
      <c r="B1564" s="302"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50"/>
      <c r="L1564" s="150"/>
      <c r="M1564" s="150"/>
      <c r="N1564" s="150"/>
      <c r="O1564" s="150"/>
      <c r="P1564" s="207"/>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2" t="str">
        <f t="shared" si="77"/>
        <v/>
      </c>
    </row>
    <row r="1565" spans="1:28" s="170" customFormat="1" ht="20.25">
      <c r="A1565" s="155"/>
      <c r="B1565" s="302"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50"/>
      <c r="L1565" s="150"/>
      <c r="M1565" s="150"/>
      <c r="N1565" s="150"/>
      <c r="O1565" s="150"/>
      <c r="P1565" s="207"/>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2" t="str">
        <f t="shared" si="77"/>
        <v/>
      </c>
    </row>
    <row r="1566" spans="1:28" s="170" customFormat="1" ht="20.25">
      <c r="A1566" s="155"/>
      <c r="B1566" s="302"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50"/>
      <c r="L1566" s="150"/>
      <c r="M1566" s="150"/>
      <c r="N1566" s="150"/>
      <c r="O1566" s="150"/>
      <c r="P1566" s="207"/>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2" t="str">
        <f t="shared" si="77"/>
        <v/>
      </c>
    </row>
    <row r="1567" spans="1:28" s="170" customFormat="1" ht="20.25">
      <c r="A1567" s="155"/>
      <c r="B1567" s="302"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50"/>
      <c r="L1567" s="150"/>
      <c r="M1567" s="150"/>
      <c r="N1567" s="150"/>
      <c r="O1567" s="150"/>
      <c r="P1567" s="207"/>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2" t="str">
        <f t="shared" si="77"/>
        <v/>
      </c>
    </row>
    <row r="1568" spans="1:28" s="170" customFormat="1" ht="20.25">
      <c r="A1568" s="155"/>
      <c r="B1568" s="302"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50"/>
      <c r="L1568" s="150"/>
      <c r="M1568" s="150"/>
      <c r="N1568" s="150"/>
      <c r="O1568" s="150"/>
      <c r="P1568" s="207"/>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2" t="str">
        <f t="shared" si="77"/>
        <v/>
      </c>
    </row>
    <row r="1569" spans="1:28" s="170" customFormat="1" ht="20.25">
      <c r="A1569" s="155"/>
      <c r="B1569" s="302"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50"/>
      <c r="L1569" s="150"/>
      <c r="M1569" s="150"/>
      <c r="N1569" s="150"/>
      <c r="O1569" s="150"/>
      <c r="P1569" s="207"/>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2" t="str">
        <f t="shared" si="77"/>
        <v/>
      </c>
    </row>
    <row r="1570" spans="1:28" s="170" customFormat="1" ht="20.25">
      <c r="A1570" s="155"/>
      <c r="B1570" s="302"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50"/>
      <c r="L1570" s="150"/>
      <c r="M1570" s="150"/>
      <c r="N1570" s="150"/>
      <c r="O1570" s="150"/>
      <c r="P1570" s="207"/>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2" t="str">
        <f t="shared" si="77"/>
        <v/>
      </c>
    </row>
    <row r="1571" spans="1:28" s="170" customFormat="1" ht="20.25">
      <c r="A1571" s="155"/>
      <c r="B1571" s="302"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50"/>
      <c r="L1571" s="150"/>
      <c r="M1571" s="150"/>
      <c r="N1571" s="150"/>
      <c r="O1571" s="150"/>
      <c r="P1571" s="207"/>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2" t="str">
        <f t="shared" si="77"/>
        <v/>
      </c>
    </row>
    <row r="1572" spans="1:28" s="170" customFormat="1" ht="20.25">
      <c r="A1572" s="155"/>
      <c r="B1572" s="302"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50"/>
      <c r="L1572" s="150"/>
      <c r="M1572" s="150"/>
      <c r="N1572" s="150"/>
      <c r="O1572" s="150"/>
      <c r="P1572" s="207"/>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2" t="str">
        <f t="shared" si="77"/>
        <v/>
      </c>
    </row>
    <row r="1573" spans="1:28" s="170" customFormat="1" ht="20.25">
      <c r="A1573" s="155"/>
      <c r="B1573" s="302"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50"/>
      <c r="L1573" s="150"/>
      <c r="M1573" s="150"/>
      <c r="N1573" s="150"/>
      <c r="O1573" s="150"/>
      <c r="P1573" s="207"/>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2" t="str">
        <f t="shared" si="77"/>
        <v/>
      </c>
    </row>
    <row r="1574" spans="1:28" s="170" customFormat="1" ht="20.25">
      <c r="A1574" s="155"/>
      <c r="B1574" s="302"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50"/>
      <c r="L1574" s="150"/>
      <c r="M1574" s="150"/>
      <c r="N1574" s="150"/>
      <c r="O1574" s="150"/>
      <c r="P1574" s="207"/>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2" t="str">
        <f t="shared" si="77"/>
        <v/>
      </c>
    </row>
    <row r="1575" spans="1:28" s="170" customFormat="1" ht="20.25">
      <c r="A1575" s="155"/>
      <c r="B1575" s="302"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50"/>
      <c r="L1575" s="150"/>
      <c r="M1575" s="150"/>
      <c r="N1575" s="150"/>
      <c r="O1575" s="150"/>
      <c r="P1575" s="207"/>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2" t="str">
        <f t="shared" si="77"/>
        <v/>
      </c>
    </row>
    <row r="1576" spans="1:28" s="170" customFormat="1" ht="20.25">
      <c r="A1576" s="155"/>
      <c r="B1576" s="302"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50"/>
      <c r="L1576" s="150"/>
      <c r="M1576" s="150"/>
      <c r="N1576" s="150"/>
      <c r="O1576" s="150"/>
      <c r="P1576" s="207"/>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2" t="str">
        <f t="shared" si="77"/>
        <v/>
      </c>
    </row>
    <row r="1577" spans="1:28" s="170" customFormat="1" ht="20.25">
      <c r="A1577" s="155"/>
      <c r="B1577" s="302"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50"/>
      <c r="L1577" s="150"/>
      <c r="M1577" s="150"/>
      <c r="N1577" s="150"/>
      <c r="O1577" s="150"/>
      <c r="P1577" s="207"/>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2" t="str">
        <f t="shared" si="77"/>
        <v/>
      </c>
    </row>
    <row r="1578" spans="1:28" s="170" customFormat="1" ht="20.25">
      <c r="A1578" s="155"/>
      <c r="B1578" s="302"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50"/>
      <c r="L1578" s="150"/>
      <c r="M1578" s="150"/>
      <c r="N1578" s="150"/>
      <c r="O1578" s="150"/>
      <c r="P1578" s="207"/>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2" t="str">
        <f t="shared" si="77"/>
        <v/>
      </c>
    </row>
    <row r="1579" spans="1:28" s="170" customFormat="1" ht="20.25">
      <c r="A1579" s="155"/>
      <c r="B1579" s="302"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50"/>
      <c r="L1579" s="150"/>
      <c r="M1579" s="150"/>
      <c r="N1579" s="150"/>
      <c r="O1579" s="150"/>
      <c r="P1579" s="207"/>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2" t="str">
        <f t="shared" si="77"/>
        <v/>
      </c>
    </row>
    <row r="1580" spans="1:28" s="170" customFormat="1" ht="20.25">
      <c r="A1580" s="155"/>
      <c r="B1580" s="302"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50"/>
      <c r="L1580" s="150"/>
      <c r="M1580" s="150"/>
      <c r="N1580" s="150"/>
      <c r="O1580" s="150"/>
      <c r="P1580" s="207"/>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2" t="str">
        <f t="shared" si="77"/>
        <v/>
      </c>
    </row>
    <row r="1581" spans="1:28" s="170" customFormat="1" ht="20.25">
      <c r="A1581" s="155"/>
      <c r="B1581" s="302"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50"/>
      <c r="L1581" s="150"/>
      <c r="M1581" s="150"/>
      <c r="N1581" s="150"/>
      <c r="O1581" s="150"/>
      <c r="P1581" s="207"/>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2" t="str">
        <f t="shared" si="77"/>
        <v/>
      </c>
    </row>
    <row r="1582" spans="1:28" s="170" customFormat="1" ht="20.25">
      <c r="A1582" s="155"/>
      <c r="B1582" s="302"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50"/>
      <c r="L1582" s="150"/>
      <c r="M1582" s="150"/>
      <c r="N1582" s="150"/>
      <c r="O1582" s="150"/>
      <c r="P1582" s="207"/>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2" t="str">
        <f t="shared" si="77"/>
        <v/>
      </c>
    </row>
    <row r="1583" spans="1:28" s="170" customFormat="1" ht="20.25">
      <c r="A1583" s="155"/>
      <c r="B1583" s="302"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50"/>
      <c r="L1583" s="150"/>
      <c r="M1583" s="150"/>
      <c r="N1583" s="150"/>
      <c r="O1583" s="150"/>
      <c r="P1583" s="207"/>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2" t="str">
        <f t="shared" si="77"/>
        <v/>
      </c>
    </row>
    <row r="1584" spans="1:28" s="170" customFormat="1" ht="20.25">
      <c r="A1584" s="155"/>
      <c r="B1584" s="302"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50"/>
      <c r="L1584" s="150"/>
      <c r="M1584" s="150"/>
      <c r="N1584" s="150"/>
      <c r="O1584" s="150"/>
      <c r="P1584" s="207"/>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2" t="str">
        <f t="shared" si="77"/>
        <v/>
      </c>
    </row>
    <row r="1585" spans="1:28" s="170" customFormat="1" ht="20.25">
      <c r="A1585" s="155"/>
      <c r="B1585" s="302"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50"/>
      <c r="L1585" s="150"/>
      <c r="M1585" s="150"/>
      <c r="N1585" s="150"/>
      <c r="O1585" s="150"/>
      <c r="P1585" s="207"/>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2" t="str">
        <f t="shared" si="77"/>
        <v/>
      </c>
    </row>
    <row r="1586" spans="1:28" s="170" customFormat="1" ht="20.25">
      <c r="A1586" s="155"/>
      <c r="B1586" s="302"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50"/>
      <c r="L1586" s="150"/>
      <c r="M1586" s="150"/>
      <c r="N1586" s="150"/>
      <c r="O1586" s="150"/>
      <c r="P1586" s="207"/>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2" t="str">
        <f t="shared" si="77"/>
        <v/>
      </c>
    </row>
    <row r="1587" spans="1:28" s="170" customFormat="1" ht="20.25">
      <c r="A1587" s="155"/>
      <c r="B1587" s="302"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50"/>
      <c r="L1587" s="150"/>
      <c r="M1587" s="150"/>
      <c r="N1587" s="150"/>
      <c r="O1587" s="150"/>
      <c r="P1587" s="207"/>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2" t="str">
        <f t="shared" si="77"/>
        <v/>
      </c>
    </row>
    <row r="1588" spans="1:28" s="170" customFormat="1" ht="20.25">
      <c r="A1588" s="155"/>
      <c r="B1588" s="302"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50"/>
      <c r="L1588" s="150"/>
      <c r="M1588" s="150"/>
      <c r="N1588" s="150"/>
      <c r="O1588" s="150"/>
      <c r="P1588" s="207"/>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2" t="str">
        <f t="shared" si="77"/>
        <v/>
      </c>
    </row>
    <row r="1589" spans="1:28" s="170" customFormat="1" ht="20.25">
      <c r="A1589" s="155"/>
      <c r="B1589" s="302"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50"/>
      <c r="L1589" s="150"/>
      <c r="M1589" s="150"/>
      <c r="N1589" s="150"/>
      <c r="O1589" s="150"/>
      <c r="P1589" s="207"/>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2" t="str">
        <f t="shared" si="77"/>
        <v/>
      </c>
    </row>
    <row r="1590" spans="1:28" s="170" customFormat="1" ht="20.25">
      <c r="A1590" s="155"/>
      <c r="B1590" s="302"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50"/>
      <c r="L1590" s="150"/>
      <c r="M1590" s="150"/>
      <c r="N1590" s="150"/>
      <c r="O1590" s="150"/>
      <c r="P1590" s="207"/>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2" t="str">
        <f t="shared" si="77"/>
        <v/>
      </c>
    </row>
    <row r="1591" spans="1:28" s="170" customFormat="1" ht="20.25">
      <c r="A1591" s="155"/>
      <c r="B1591" s="302"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50"/>
      <c r="L1591" s="150"/>
      <c r="M1591" s="150"/>
      <c r="N1591" s="150"/>
      <c r="O1591" s="150"/>
      <c r="P1591" s="207"/>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2" t="str">
        <f t="shared" si="77"/>
        <v/>
      </c>
    </row>
    <row r="1592" spans="1:28" s="170" customFormat="1" ht="20.25">
      <c r="A1592" s="155"/>
      <c r="B1592" s="302"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50"/>
      <c r="L1592" s="150"/>
      <c r="M1592" s="150"/>
      <c r="N1592" s="150"/>
      <c r="O1592" s="150"/>
      <c r="P1592" s="207"/>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2" t="str">
        <f t="shared" si="77"/>
        <v/>
      </c>
    </row>
    <row r="1593" spans="1:28" s="170" customFormat="1" ht="20.25">
      <c r="A1593" s="155"/>
      <c r="B1593" s="302"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50"/>
      <c r="L1593" s="150"/>
      <c r="M1593" s="150"/>
      <c r="N1593" s="150"/>
      <c r="O1593" s="150"/>
      <c r="P1593" s="207"/>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2" t="str">
        <f t="shared" si="77"/>
        <v/>
      </c>
    </row>
    <row r="1594" spans="1:28" s="170" customFormat="1" ht="20.25">
      <c r="A1594" s="155"/>
      <c r="B1594" s="302"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50"/>
      <c r="L1594" s="150"/>
      <c r="M1594" s="150"/>
      <c r="N1594" s="150"/>
      <c r="O1594" s="150"/>
      <c r="P1594" s="207"/>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ref="X1594:X1657" ca="1" si="78">IF(AND(C1594="Smelter not listed",OR(LEN(D1594)=0,LEN(E1594)=0)),1,0)</f>
        <v>0</v>
      </c>
      <c r="AB1594" s="312" t="str">
        <f t="shared" si="77"/>
        <v/>
      </c>
    </row>
    <row r="1595" spans="1:28" s="170" customFormat="1" ht="20.25">
      <c r="A1595" s="155"/>
      <c r="B1595" s="302"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50"/>
      <c r="L1595" s="150"/>
      <c r="M1595" s="150"/>
      <c r="N1595" s="150"/>
      <c r="O1595" s="150"/>
      <c r="P1595" s="207"/>
      <c r="Q1595" s="151"/>
      <c r="R1595" s="149" t="str">
        <f ca="1">IF(ISERROR($V1595),"",OFFSET('Smelter Look-up'!$C$4,$V1595-4,0)&amp;"")</f>
        <v/>
      </c>
      <c r="S1595" s="155" t="str">
        <f t="shared" ref="S1595:S1658" ca="1" si="79">IF(B1595="","",IF(ISERROR(MATCH($E1595,CL,0)),"Unknown",INDIRECT("'C'!$A$"&amp;MATCH($E1595,CL,0)+1)))</f>
        <v/>
      </c>
      <c r="T1595" s="155" t="str">
        <f ca="1">IF(B1595="","",IF(ISERROR(MATCH($J1595,SorP!$B$1:$B$6226,0)),"",INDIRECT("'SorP'!$A$"&amp;MATCH($S1595&amp;$J1595,SorP!C:C,0))))</f>
        <v/>
      </c>
      <c r="U1595" s="168"/>
      <c r="V1595" s="169" t="e">
        <f>IF(C1595="",NA(),MATCH($B1595&amp;$C1595,'Smelter Look-up'!$J:$J,0))</f>
        <v>#N/A</v>
      </c>
      <c r="X1595" s="170">
        <f t="shared" ca="1" si="78"/>
        <v>0</v>
      </c>
      <c r="AB1595" s="312" t="str">
        <f t="shared" si="77"/>
        <v/>
      </c>
    </row>
    <row r="1596" spans="1:28" s="170" customFormat="1" ht="20.25">
      <c r="A1596" s="155"/>
      <c r="B1596" s="302"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50"/>
      <c r="L1596" s="150"/>
      <c r="M1596" s="150"/>
      <c r="N1596" s="150"/>
      <c r="O1596" s="150"/>
      <c r="P1596" s="207"/>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2" t="str">
        <f t="shared" si="77"/>
        <v/>
      </c>
    </row>
    <row r="1597" spans="1:28" s="170" customFormat="1" ht="20.25">
      <c r="A1597" s="155"/>
      <c r="B1597" s="302"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50"/>
      <c r="L1597" s="150"/>
      <c r="M1597" s="150"/>
      <c r="N1597" s="150"/>
      <c r="O1597" s="150"/>
      <c r="P1597" s="207"/>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2" t="str">
        <f t="shared" si="77"/>
        <v/>
      </c>
    </row>
    <row r="1598" spans="1:28" s="170" customFormat="1" ht="20.25">
      <c r="A1598" s="155"/>
      <c r="B1598" s="302"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50"/>
      <c r="L1598" s="150"/>
      <c r="M1598" s="150"/>
      <c r="N1598" s="150"/>
      <c r="O1598" s="150"/>
      <c r="P1598" s="207"/>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2" t="str">
        <f t="shared" si="77"/>
        <v/>
      </c>
    </row>
    <row r="1599" spans="1:28" s="170" customFormat="1" ht="20.25">
      <c r="A1599" s="155"/>
      <c r="B1599" s="302"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50"/>
      <c r="L1599" s="150"/>
      <c r="M1599" s="150"/>
      <c r="N1599" s="150"/>
      <c r="O1599" s="150"/>
      <c r="P1599" s="207"/>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2" t="str">
        <f t="shared" si="77"/>
        <v/>
      </c>
    </row>
    <row r="1600" spans="1:28" s="170" customFormat="1" ht="20.25">
      <c r="A1600" s="155"/>
      <c r="B1600" s="302"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50"/>
      <c r="L1600" s="150"/>
      <c r="M1600" s="150"/>
      <c r="N1600" s="150"/>
      <c r="O1600" s="150"/>
      <c r="P1600" s="207"/>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2" t="str">
        <f t="shared" si="77"/>
        <v/>
      </c>
    </row>
    <row r="1601" spans="1:28" s="170" customFormat="1" ht="20.25">
      <c r="A1601" s="155"/>
      <c r="B1601" s="302"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50"/>
      <c r="L1601" s="150"/>
      <c r="M1601" s="150"/>
      <c r="N1601" s="150"/>
      <c r="O1601" s="150"/>
      <c r="P1601" s="207"/>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2" t="str">
        <f t="shared" ref="AB1601:AB1664" si="80">IF(C1601="","",B1601)</f>
        <v/>
      </c>
    </row>
    <row r="1602" spans="1:28" s="170" customFormat="1" ht="20.25">
      <c r="A1602" s="155"/>
      <c r="B1602" s="302"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50"/>
      <c r="L1602" s="150"/>
      <c r="M1602" s="150"/>
      <c r="N1602" s="150"/>
      <c r="O1602" s="150"/>
      <c r="P1602" s="207"/>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2" t="str">
        <f t="shared" si="80"/>
        <v/>
      </c>
    </row>
    <row r="1603" spans="1:28" s="170" customFormat="1" ht="20.25">
      <c r="A1603" s="155"/>
      <c r="B1603" s="302"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50"/>
      <c r="L1603" s="150"/>
      <c r="M1603" s="150"/>
      <c r="N1603" s="150"/>
      <c r="O1603" s="150"/>
      <c r="P1603" s="207"/>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2" t="str">
        <f t="shared" si="80"/>
        <v/>
      </c>
    </row>
    <row r="1604" spans="1:28" s="170" customFormat="1" ht="20.25">
      <c r="A1604" s="155"/>
      <c r="B1604" s="302"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50"/>
      <c r="L1604" s="150"/>
      <c r="M1604" s="150"/>
      <c r="N1604" s="150"/>
      <c r="O1604" s="150"/>
      <c r="P1604" s="207"/>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2" t="str">
        <f t="shared" si="80"/>
        <v/>
      </c>
    </row>
    <row r="1605" spans="1:28" s="170" customFormat="1" ht="20.25">
      <c r="A1605" s="155"/>
      <c r="B1605" s="302"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50"/>
      <c r="L1605" s="150"/>
      <c r="M1605" s="150"/>
      <c r="N1605" s="150"/>
      <c r="O1605" s="150"/>
      <c r="P1605" s="207"/>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2" t="str">
        <f t="shared" si="80"/>
        <v/>
      </c>
    </row>
    <row r="1606" spans="1:28" s="170" customFormat="1" ht="20.25">
      <c r="A1606" s="155"/>
      <c r="B1606" s="302"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50"/>
      <c r="L1606" s="150"/>
      <c r="M1606" s="150"/>
      <c r="N1606" s="150"/>
      <c r="O1606" s="150"/>
      <c r="P1606" s="207"/>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2" t="str">
        <f t="shared" si="80"/>
        <v/>
      </c>
    </row>
    <row r="1607" spans="1:28" s="170" customFormat="1" ht="20.25">
      <c r="A1607" s="155"/>
      <c r="B1607" s="302"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50"/>
      <c r="L1607" s="150"/>
      <c r="M1607" s="150"/>
      <c r="N1607" s="150"/>
      <c r="O1607" s="150"/>
      <c r="P1607" s="207"/>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2" t="str">
        <f t="shared" si="80"/>
        <v/>
      </c>
    </row>
    <row r="1608" spans="1:28" s="170" customFormat="1" ht="20.25">
      <c r="A1608" s="155"/>
      <c r="B1608" s="302"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50"/>
      <c r="L1608" s="150"/>
      <c r="M1608" s="150"/>
      <c r="N1608" s="150"/>
      <c r="O1608" s="150"/>
      <c r="P1608" s="207"/>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2" t="str">
        <f t="shared" si="80"/>
        <v/>
      </c>
    </row>
    <row r="1609" spans="1:28" s="170" customFormat="1" ht="20.25">
      <c r="A1609" s="155"/>
      <c r="B1609" s="302"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50"/>
      <c r="L1609" s="150"/>
      <c r="M1609" s="150"/>
      <c r="N1609" s="150"/>
      <c r="O1609" s="150"/>
      <c r="P1609" s="207"/>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2" t="str">
        <f t="shared" si="80"/>
        <v/>
      </c>
    </row>
    <row r="1610" spans="1:28" s="170" customFormat="1" ht="20.25">
      <c r="A1610" s="155"/>
      <c r="B1610" s="302"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50"/>
      <c r="L1610" s="150"/>
      <c r="M1610" s="150"/>
      <c r="N1610" s="150"/>
      <c r="O1610" s="150"/>
      <c r="P1610" s="207"/>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2" t="str">
        <f t="shared" si="80"/>
        <v/>
      </c>
    </row>
    <row r="1611" spans="1:28" s="170" customFormat="1" ht="20.25">
      <c r="A1611" s="155"/>
      <c r="B1611" s="302"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50"/>
      <c r="L1611" s="150"/>
      <c r="M1611" s="150"/>
      <c r="N1611" s="150"/>
      <c r="O1611" s="150"/>
      <c r="P1611" s="207"/>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2" t="str">
        <f t="shared" si="80"/>
        <v/>
      </c>
    </row>
    <row r="1612" spans="1:28" s="170" customFormat="1" ht="20.25">
      <c r="A1612" s="155"/>
      <c r="B1612" s="302"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50"/>
      <c r="L1612" s="150"/>
      <c r="M1612" s="150"/>
      <c r="N1612" s="150"/>
      <c r="O1612" s="150"/>
      <c r="P1612" s="207"/>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2" t="str">
        <f t="shared" si="80"/>
        <v/>
      </c>
    </row>
    <row r="1613" spans="1:28" s="170" customFormat="1" ht="20.25">
      <c r="A1613" s="155"/>
      <c r="B1613" s="302"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50"/>
      <c r="L1613" s="150"/>
      <c r="M1613" s="150"/>
      <c r="N1613" s="150"/>
      <c r="O1613" s="150"/>
      <c r="P1613" s="207"/>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2" t="str">
        <f t="shared" si="80"/>
        <v/>
      </c>
    </row>
    <row r="1614" spans="1:28" s="170" customFormat="1" ht="20.25">
      <c r="A1614" s="155"/>
      <c r="B1614" s="302"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50"/>
      <c r="L1614" s="150"/>
      <c r="M1614" s="150"/>
      <c r="N1614" s="150"/>
      <c r="O1614" s="150"/>
      <c r="P1614" s="207"/>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2" t="str">
        <f t="shared" si="80"/>
        <v/>
      </c>
    </row>
    <row r="1615" spans="1:28" s="170" customFormat="1" ht="20.25">
      <c r="A1615" s="155"/>
      <c r="B1615" s="302"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50"/>
      <c r="L1615" s="150"/>
      <c r="M1615" s="150"/>
      <c r="N1615" s="150"/>
      <c r="O1615" s="150"/>
      <c r="P1615" s="207"/>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2" t="str">
        <f t="shared" si="80"/>
        <v/>
      </c>
    </row>
    <row r="1616" spans="1:28" s="170" customFormat="1" ht="20.25">
      <c r="A1616" s="155"/>
      <c r="B1616" s="302"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50"/>
      <c r="L1616" s="150"/>
      <c r="M1616" s="150"/>
      <c r="N1616" s="150"/>
      <c r="O1616" s="150"/>
      <c r="P1616" s="207"/>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2" t="str">
        <f t="shared" si="80"/>
        <v/>
      </c>
    </row>
    <row r="1617" spans="1:28" s="170" customFormat="1" ht="20.25">
      <c r="A1617" s="155"/>
      <c r="B1617" s="302"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50"/>
      <c r="L1617" s="150"/>
      <c r="M1617" s="150"/>
      <c r="N1617" s="150"/>
      <c r="O1617" s="150"/>
      <c r="P1617" s="207"/>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2" t="str">
        <f t="shared" si="80"/>
        <v/>
      </c>
    </row>
    <row r="1618" spans="1:28" s="170" customFormat="1" ht="20.25">
      <c r="A1618" s="155"/>
      <c r="B1618" s="302"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50"/>
      <c r="L1618" s="150"/>
      <c r="M1618" s="150"/>
      <c r="N1618" s="150"/>
      <c r="O1618" s="150"/>
      <c r="P1618" s="207"/>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2" t="str">
        <f t="shared" si="80"/>
        <v/>
      </c>
    </row>
    <row r="1619" spans="1:28" s="170" customFormat="1" ht="20.25">
      <c r="A1619" s="155"/>
      <c r="B1619" s="302"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50"/>
      <c r="L1619" s="150"/>
      <c r="M1619" s="150"/>
      <c r="N1619" s="150"/>
      <c r="O1619" s="150"/>
      <c r="P1619" s="207"/>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2" t="str">
        <f t="shared" si="80"/>
        <v/>
      </c>
    </row>
    <row r="1620" spans="1:28" s="170" customFormat="1" ht="20.25">
      <c r="A1620" s="155"/>
      <c r="B1620" s="302"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50"/>
      <c r="L1620" s="150"/>
      <c r="M1620" s="150"/>
      <c r="N1620" s="150"/>
      <c r="O1620" s="150"/>
      <c r="P1620" s="207"/>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2" t="str">
        <f t="shared" si="80"/>
        <v/>
      </c>
    </row>
    <row r="1621" spans="1:28" s="170" customFormat="1" ht="20.25">
      <c r="A1621" s="155"/>
      <c r="B1621" s="302"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50"/>
      <c r="L1621" s="150"/>
      <c r="M1621" s="150"/>
      <c r="N1621" s="150"/>
      <c r="O1621" s="150"/>
      <c r="P1621" s="207"/>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2" t="str">
        <f t="shared" si="80"/>
        <v/>
      </c>
    </row>
    <row r="1622" spans="1:28" s="170" customFormat="1" ht="20.25">
      <c r="A1622" s="155"/>
      <c r="B1622" s="302"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50"/>
      <c r="L1622" s="150"/>
      <c r="M1622" s="150"/>
      <c r="N1622" s="150"/>
      <c r="O1622" s="150"/>
      <c r="P1622" s="207"/>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2" t="str">
        <f t="shared" si="80"/>
        <v/>
      </c>
    </row>
    <row r="1623" spans="1:28" s="170" customFormat="1" ht="20.25">
      <c r="A1623" s="155"/>
      <c r="B1623" s="302"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50"/>
      <c r="L1623" s="150"/>
      <c r="M1623" s="150"/>
      <c r="N1623" s="150"/>
      <c r="O1623" s="150"/>
      <c r="P1623" s="207"/>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2" t="str">
        <f t="shared" si="80"/>
        <v/>
      </c>
    </row>
    <row r="1624" spans="1:28" s="170" customFormat="1" ht="20.25">
      <c r="A1624" s="155"/>
      <c r="B1624" s="302"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50"/>
      <c r="L1624" s="150"/>
      <c r="M1624" s="150"/>
      <c r="N1624" s="150"/>
      <c r="O1624" s="150"/>
      <c r="P1624" s="207"/>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2" t="str">
        <f t="shared" si="80"/>
        <v/>
      </c>
    </row>
    <row r="1625" spans="1:28" s="170" customFormat="1" ht="20.25">
      <c r="A1625" s="155"/>
      <c r="B1625" s="302"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50"/>
      <c r="L1625" s="150"/>
      <c r="M1625" s="150"/>
      <c r="N1625" s="150"/>
      <c r="O1625" s="150"/>
      <c r="P1625" s="207"/>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2" t="str">
        <f t="shared" si="80"/>
        <v/>
      </c>
    </row>
    <row r="1626" spans="1:28" s="170" customFormat="1" ht="20.25">
      <c r="A1626" s="155"/>
      <c r="B1626" s="302"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50"/>
      <c r="L1626" s="150"/>
      <c r="M1626" s="150"/>
      <c r="N1626" s="150"/>
      <c r="O1626" s="150"/>
      <c r="P1626" s="207"/>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2" t="str">
        <f t="shared" si="80"/>
        <v/>
      </c>
    </row>
    <row r="1627" spans="1:28" s="170" customFormat="1" ht="20.25">
      <c r="A1627" s="155"/>
      <c r="B1627" s="302"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50"/>
      <c r="L1627" s="150"/>
      <c r="M1627" s="150"/>
      <c r="N1627" s="150"/>
      <c r="O1627" s="150"/>
      <c r="P1627" s="207"/>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2" t="str">
        <f t="shared" si="80"/>
        <v/>
      </c>
    </row>
    <row r="1628" spans="1:28" s="170" customFormat="1" ht="20.25">
      <c r="A1628" s="155"/>
      <c r="B1628" s="302"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50"/>
      <c r="L1628" s="150"/>
      <c r="M1628" s="150"/>
      <c r="N1628" s="150"/>
      <c r="O1628" s="150"/>
      <c r="P1628" s="207"/>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2" t="str">
        <f t="shared" si="80"/>
        <v/>
      </c>
    </row>
    <row r="1629" spans="1:28" s="170" customFormat="1" ht="20.25">
      <c r="A1629" s="155"/>
      <c r="B1629" s="302"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50"/>
      <c r="L1629" s="150"/>
      <c r="M1629" s="150"/>
      <c r="N1629" s="150"/>
      <c r="O1629" s="150"/>
      <c r="P1629" s="207"/>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2" t="str">
        <f t="shared" si="80"/>
        <v/>
      </c>
    </row>
    <row r="1630" spans="1:28" s="170" customFormat="1" ht="20.25">
      <c r="A1630" s="155"/>
      <c r="B1630" s="302"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50"/>
      <c r="L1630" s="150"/>
      <c r="M1630" s="150"/>
      <c r="N1630" s="150"/>
      <c r="O1630" s="150"/>
      <c r="P1630" s="207"/>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2" t="str">
        <f t="shared" si="80"/>
        <v/>
      </c>
    </row>
    <row r="1631" spans="1:28" s="170" customFormat="1" ht="20.25">
      <c r="A1631" s="155"/>
      <c r="B1631" s="302"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50"/>
      <c r="L1631" s="150"/>
      <c r="M1631" s="150"/>
      <c r="N1631" s="150"/>
      <c r="O1631" s="150"/>
      <c r="P1631" s="207"/>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2" t="str">
        <f t="shared" si="80"/>
        <v/>
      </c>
    </row>
    <row r="1632" spans="1:28" s="170" customFormat="1" ht="20.25">
      <c r="A1632" s="155"/>
      <c r="B1632" s="302"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50"/>
      <c r="L1632" s="150"/>
      <c r="M1632" s="150"/>
      <c r="N1632" s="150"/>
      <c r="O1632" s="150"/>
      <c r="P1632" s="207"/>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2" t="str">
        <f t="shared" si="80"/>
        <v/>
      </c>
    </row>
    <row r="1633" spans="1:28" s="170" customFormat="1" ht="20.25">
      <c r="A1633" s="155"/>
      <c r="B1633" s="302"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50"/>
      <c r="L1633" s="150"/>
      <c r="M1633" s="150"/>
      <c r="N1633" s="150"/>
      <c r="O1633" s="150"/>
      <c r="P1633" s="207"/>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2" t="str">
        <f t="shared" si="80"/>
        <v/>
      </c>
    </row>
    <row r="1634" spans="1:28" s="170" customFormat="1" ht="20.25">
      <c r="A1634" s="155"/>
      <c r="B1634" s="302"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50"/>
      <c r="L1634" s="150"/>
      <c r="M1634" s="150"/>
      <c r="N1634" s="150"/>
      <c r="O1634" s="150"/>
      <c r="P1634" s="207"/>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2" t="str">
        <f t="shared" si="80"/>
        <v/>
      </c>
    </row>
    <row r="1635" spans="1:28" s="170" customFormat="1" ht="20.25">
      <c r="A1635" s="155"/>
      <c r="B1635" s="302"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50"/>
      <c r="L1635" s="150"/>
      <c r="M1635" s="150"/>
      <c r="N1635" s="150"/>
      <c r="O1635" s="150"/>
      <c r="P1635" s="207"/>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2" t="str">
        <f t="shared" si="80"/>
        <v/>
      </c>
    </row>
    <row r="1636" spans="1:28" s="170" customFormat="1" ht="20.25">
      <c r="A1636" s="155"/>
      <c r="B1636" s="302"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50"/>
      <c r="L1636" s="150"/>
      <c r="M1636" s="150"/>
      <c r="N1636" s="150"/>
      <c r="O1636" s="150"/>
      <c r="P1636" s="207"/>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2" t="str">
        <f t="shared" si="80"/>
        <v/>
      </c>
    </row>
    <row r="1637" spans="1:28" s="170" customFormat="1" ht="20.25">
      <c r="A1637" s="155"/>
      <c r="B1637" s="302"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50"/>
      <c r="L1637" s="150"/>
      <c r="M1637" s="150"/>
      <c r="N1637" s="150"/>
      <c r="O1637" s="150"/>
      <c r="P1637" s="207"/>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2" t="str">
        <f t="shared" si="80"/>
        <v/>
      </c>
    </row>
    <row r="1638" spans="1:28" s="170" customFormat="1" ht="20.25">
      <c r="A1638" s="155"/>
      <c r="B1638" s="302"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50"/>
      <c r="L1638" s="150"/>
      <c r="M1638" s="150"/>
      <c r="N1638" s="150"/>
      <c r="O1638" s="150"/>
      <c r="P1638" s="207"/>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2" t="str">
        <f t="shared" si="80"/>
        <v/>
      </c>
    </row>
    <row r="1639" spans="1:28" s="170" customFormat="1" ht="20.25">
      <c r="A1639" s="155"/>
      <c r="B1639" s="302"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50"/>
      <c r="L1639" s="150"/>
      <c r="M1639" s="150"/>
      <c r="N1639" s="150"/>
      <c r="O1639" s="150"/>
      <c r="P1639" s="207"/>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2" t="str">
        <f t="shared" si="80"/>
        <v/>
      </c>
    </row>
    <row r="1640" spans="1:28" s="170" customFormat="1" ht="20.25">
      <c r="A1640" s="155"/>
      <c r="B1640" s="302"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50"/>
      <c r="L1640" s="150"/>
      <c r="M1640" s="150"/>
      <c r="N1640" s="150"/>
      <c r="O1640" s="150"/>
      <c r="P1640" s="207"/>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2" t="str">
        <f t="shared" si="80"/>
        <v/>
      </c>
    </row>
    <row r="1641" spans="1:28" s="170" customFormat="1" ht="20.25">
      <c r="A1641" s="155"/>
      <c r="B1641" s="302"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50"/>
      <c r="L1641" s="150"/>
      <c r="M1641" s="150"/>
      <c r="N1641" s="150"/>
      <c r="O1641" s="150"/>
      <c r="P1641" s="207"/>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2" t="str">
        <f t="shared" si="80"/>
        <v/>
      </c>
    </row>
    <row r="1642" spans="1:28" s="170" customFormat="1" ht="20.25">
      <c r="A1642" s="155"/>
      <c r="B1642" s="302"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50"/>
      <c r="L1642" s="150"/>
      <c r="M1642" s="150"/>
      <c r="N1642" s="150"/>
      <c r="O1642" s="150"/>
      <c r="P1642" s="207"/>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2" t="str">
        <f t="shared" si="80"/>
        <v/>
      </c>
    </row>
    <row r="1643" spans="1:28" s="170" customFormat="1" ht="20.25">
      <c r="A1643" s="155"/>
      <c r="B1643" s="302"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50"/>
      <c r="L1643" s="150"/>
      <c r="M1643" s="150"/>
      <c r="N1643" s="150"/>
      <c r="O1643" s="150"/>
      <c r="P1643" s="207"/>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2" t="str">
        <f t="shared" si="80"/>
        <v/>
      </c>
    </row>
    <row r="1644" spans="1:28" s="170" customFormat="1" ht="20.25">
      <c r="A1644" s="155"/>
      <c r="B1644" s="302"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50"/>
      <c r="L1644" s="150"/>
      <c r="M1644" s="150"/>
      <c r="N1644" s="150"/>
      <c r="O1644" s="150"/>
      <c r="P1644" s="207"/>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2" t="str">
        <f t="shared" si="80"/>
        <v/>
      </c>
    </row>
    <row r="1645" spans="1:28" s="170" customFormat="1" ht="20.25">
      <c r="A1645" s="155"/>
      <c r="B1645" s="302"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50"/>
      <c r="L1645" s="150"/>
      <c r="M1645" s="150"/>
      <c r="N1645" s="150"/>
      <c r="O1645" s="150"/>
      <c r="P1645" s="207"/>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2" t="str">
        <f t="shared" si="80"/>
        <v/>
      </c>
    </row>
    <row r="1646" spans="1:28" s="170" customFormat="1" ht="20.25">
      <c r="A1646" s="155"/>
      <c r="B1646" s="302"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50"/>
      <c r="L1646" s="150"/>
      <c r="M1646" s="150"/>
      <c r="N1646" s="150"/>
      <c r="O1646" s="150"/>
      <c r="P1646" s="207"/>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2" t="str">
        <f t="shared" si="80"/>
        <v/>
      </c>
    </row>
    <row r="1647" spans="1:28" s="170" customFormat="1" ht="20.25">
      <c r="A1647" s="155"/>
      <c r="B1647" s="302"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50"/>
      <c r="L1647" s="150"/>
      <c r="M1647" s="150"/>
      <c r="N1647" s="150"/>
      <c r="O1647" s="150"/>
      <c r="P1647" s="207"/>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2" t="str">
        <f t="shared" si="80"/>
        <v/>
      </c>
    </row>
    <row r="1648" spans="1:28" s="170" customFormat="1" ht="20.25">
      <c r="A1648" s="155"/>
      <c r="B1648" s="302"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50"/>
      <c r="L1648" s="150"/>
      <c r="M1648" s="150"/>
      <c r="N1648" s="150"/>
      <c r="O1648" s="150"/>
      <c r="P1648" s="207"/>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2" t="str">
        <f t="shared" si="80"/>
        <v/>
      </c>
    </row>
    <row r="1649" spans="1:28" s="170" customFormat="1" ht="20.25">
      <c r="A1649" s="155"/>
      <c r="B1649" s="302"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50"/>
      <c r="L1649" s="150"/>
      <c r="M1649" s="150"/>
      <c r="N1649" s="150"/>
      <c r="O1649" s="150"/>
      <c r="P1649" s="207"/>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2" t="str">
        <f t="shared" si="80"/>
        <v/>
      </c>
    </row>
    <row r="1650" spans="1:28" s="170" customFormat="1" ht="20.25">
      <c r="A1650" s="155"/>
      <c r="B1650" s="302"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50"/>
      <c r="L1650" s="150"/>
      <c r="M1650" s="150"/>
      <c r="N1650" s="150"/>
      <c r="O1650" s="150"/>
      <c r="P1650" s="207"/>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2" t="str">
        <f t="shared" si="80"/>
        <v/>
      </c>
    </row>
    <row r="1651" spans="1:28" s="170" customFormat="1" ht="20.25">
      <c r="A1651" s="155"/>
      <c r="B1651" s="302"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50"/>
      <c r="L1651" s="150"/>
      <c r="M1651" s="150"/>
      <c r="N1651" s="150"/>
      <c r="O1651" s="150"/>
      <c r="P1651" s="207"/>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2" t="str">
        <f t="shared" si="80"/>
        <v/>
      </c>
    </row>
    <row r="1652" spans="1:28" s="170" customFormat="1" ht="20.25">
      <c r="A1652" s="155"/>
      <c r="B1652" s="302"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50"/>
      <c r="L1652" s="150"/>
      <c r="M1652" s="150"/>
      <c r="N1652" s="150"/>
      <c r="O1652" s="150"/>
      <c r="P1652" s="207"/>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2" t="str">
        <f t="shared" si="80"/>
        <v/>
      </c>
    </row>
    <row r="1653" spans="1:28" s="170" customFormat="1" ht="20.25">
      <c r="A1653" s="155"/>
      <c r="B1653" s="302"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50"/>
      <c r="L1653" s="150"/>
      <c r="M1653" s="150"/>
      <c r="N1653" s="150"/>
      <c r="O1653" s="150"/>
      <c r="P1653" s="207"/>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2" t="str">
        <f t="shared" si="80"/>
        <v/>
      </c>
    </row>
    <row r="1654" spans="1:28" s="170" customFormat="1" ht="20.25">
      <c r="A1654" s="155"/>
      <c r="B1654" s="302"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50"/>
      <c r="L1654" s="150"/>
      <c r="M1654" s="150"/>
      <c r="N1654" s="150"/>
      <c r="O1654" s="150"/>
      <c r="P1654" s="207"/>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2" t="str">
        <f t="shared" si="80"/>
        <v/>
      </c>
    </row>
    <row r="1655" spans="1:28" s="170" customFormat="1" ht="20.25">
      <c r="A1655" s="155"/>
      <c r="B1655" s="302"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50"/>
      <c r="L1655" s="150"/>
      <c r="M1655" s="150"/>
      <c r="N1655" s="150"/>
      <c r="O1655" s="150"/>
      <c r="P1655" s="207"/>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2" t="str">
        <f t="shared" si="80"/>
        <v/>
      </c>
    </row>
    <row r="1656" spans="1:28" s="170" customFormat="1" ht="20.25">
      <c r="A1656" s="155"/>
      <c r="B1656" s="302"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50"/>
      <c r="L1656" s="150"/>
      <c r="M1656" s="150"/>
      <c r="N1656" s="150"/>
      <c r="O1656" s="150"/>
      <c r="P1656" s="207"/>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2" t="str">
        <f t="shared" si="80"/>
        <v/>
      </c>
    </row>
    <row r="1657" spans="1:28" s="170" customFormat="1" ht="20.25">
      <c r="A1657" s="155"/>
      <c r="B1657" s="302"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50"/>
      <c r="L1657" s="150"/>
      <c r="M1657" s="150"/>
      <c r="N1657" s="150"/>
      <c r="O1657" s="150"/>
      <c r="P1657" s="207"/>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2" t="str">
        <f t="shared" si="80"/>
        <v/>
      </c>
    </row>
    <row r="1658" spans="1:28" s="170" customFormat="1" ht="20.25">
      <c r="A1658" s="155"/>
      <c r="B1658" s="302"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50"/>
      <c r="L1658" s="150"/>
      <c r="M1658" s="150"/>
      <c r="N1658" s="150"/>
      <c r="O1658" s="150"/>
      <c r="P1658" s="207"/>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ref="X1658:X1721" ca="1" si="81">IF(AND(C1658="Smelter not listed",OR(LEN(D1658)=0,LEN(E1658)=0)),1,0)</f>
        <v>0</v>
      </c>
      <c r="AB1658" s="312" t="str">
        <f t="shared" si="80"/>
        <v/>
      </c>
    </row>
    <row r="1659" spans="1:28" s="170" customFormat="1" ht="20.25">
      <c r="A1659" s="155"/>
      <c r="B1659" s="302"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50"/>
      <c r="L1659" s="150"/>
      <c r="M1659" s="150"/>
      <c r="N1659" s="150"/>
      <c r="O1659" s="150"/>
      <c r="P1659" s="207"/>
      <c r="Q1659" s="151"/>
      <c r="R1659" s="149" t="str">
        <f ca="1">IF(ISERROR($V1659),"",OFFSET('Smelter Look-up'!$C$4,$V1659-4,0)&amp;"")</f>
        <v/>
      </c>
      <c r="S1659" s="155" t="str">
        <f t="shared" ref="S1659:S1722" ca="1" si="82">IF(B1659="","",IF(ISERROR(MATCH($E1659,CL,0)),"Unknown",INDIRECT("'C'!$A$"&amp;MATCH($E1659,CL,0)+1)))</f>
        <v/>
      </c>
      <c r="T1659" s="155" t="str">
        <f ca="1">IF(B1659="","",IF(ISERROR(MATCH($J1659,SorP!$B$1:$B$6226,0)),"",INDIRECT("'SorP'!$A$"&amp;MATCH($S1659&amp;$J1659,SorP!C:C,0))))</f>
        <v/>
      </c>
      <c r="U1659" s="168"/>
      <c r="V1659" s="169" t="e">
        <f>IF(C1659="",NA(),MATCH($B1659&amp;$C1659,'Smelter Look-up'!$J:$J,0))</f>
        <v>#N/A</v>
      </c>
      <c r="X1659" s="170">
        <f t="shared" ca="1" si="81"/>
        <v>0</v>
      </c>
      <c r="AB1659" s="312" t="str">
        <f t="shared" si="80"/>
        <v/>
      </c>
    </row>
    <row r="1660" spans="1:28" s="170" customFormat="1" ht="20.25">
      <c r="A1660" s="155"/>
      <c r="B1660" s="302"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50"/>
      <c r="L1660" s="150"/>
      <c r="M1660" s="150"/>
      <c r="N1660" s="150"/>
      <c r="O1660" s="150"/>
      <c r="P1660" s="207"/>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2" t="str">
        <f t="shared" si="80"/>
        <v/>
      </c>
    </row>
    <row r="1661" spans="1:28" s="170" customFormat="1" ht="20.25">
      <c r="A1661" s="155"/>
      <c r="B1661" s="302"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50"/>
      <c r="L1661" s="150"/>
      <c r="M1661" s="150"/>
      <c r="N1661" s="150"/>
      <c r="O1661" s="150"/>
      <c r="P1661" s="207"/>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2" t="str">
        <f t="shared" si="80"/>
        <v/>
      </c>
    </row>
    <row r="1662" spans="1:28" s="170" customFormat="1" ht="20.25">
      <c r="A1662" s="155"/>
      <c r="B1662" s="302"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50"/>
      <c r="L1662" s="150"/>
      <c r="M1662" s="150"/>
      <c r="N1662" s="150"/>
      <c r="O1662" s="150"/>
      <c r="P1662" s="207"/>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2" t="str">
        <f t="shared" si="80"/>
        <v/>
      </c>
    </row>
    <row r="1663" spans="1:28" s="170" customFormat="1" ht="20.25">
      <c r="A1663" s="155"/>
      <c r="B1663" s="302"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50"/>
      <c r="L1663" s="150"/>
      <c r="M1663" s="150"/>
      <c r="N1663" s="150"/>
      <c r="O1663" s="150"/>
      <c r="P1663" s="207"/>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2" t="str">
        <f t="shared" si="80"/>
        <v/>
      </c>
    </row>
    <row r="1664" spans="1:28" s="170" customFormat="1" ht="20.25">
      <c r="A1664" s="155"/>
      <c r="B1664" s="302"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50"/>
      <c r="L1664" s="150"/>
      <c r="M1664" s="150"/>
      <c r="N1664" s="150"/>
      <c r="O1664" s="150"/>
      <c r="P1664" s="207"/>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2" t="str">
        <f t="shared" si="80"/>
        <v/>
      </c>
    </row>
    <row r="1665" spans="1:28" s="170" customFormat="1" ht="20.25">
      <c r="A1665" s="155"/>
      <c r="B1665" s="302"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50"/>
      <c r="L1665" s="150"/>
      <c r="M1665" s="150"/>
      <c r="N1665" s="150"/>
      <c r="O1665" s="150"/>
      <c r="P1665" s="207"/>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2" t="str">
        <f t="shared" ref="AB1665:AB1728" si="83">IF(C1665="","",B1665)</f>
        <v/>
      </c>
    </row>
    <row r="1666" spans="1:28" s="170" customFormat="1" ht="20.25">
      <c r="A1666" s="155"/>
      <c r="B1666" s="302"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50"/>
      <c r="L1666" s="150"/>
      <c r="M1666" s="150"/>
      <c r="N1666" s="150"/>
      <c r="O1666" s="150"/>
      <c r="P1666" s="207"/>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2" t="str">
        <f t="shared" si="83"/>
        <v/>
      </c>
    </row>
    <row r="1667" spans="1:28" s="170" customFormat="1" ht="20.25">
      <c r="A1667" s="155"/>
      <c r="B1667" s="302"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50"/>
      <c r="L1667" s="150"/>
      <c r="M1667" s="150"/>
      <c r="N1667" s="150"/>
      <c r="O1667" s="150"/>
      <c r="P1667" s="207"/>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2" t="str">
        <f t="shared" si="83"/>
        <v/>
      </c>
    </row>
    <row r="1668" spans="1:28" s="170" customFormat="1" ht="20.25">
      <c r="A1668" s="155"/>
      <c r="B1668" s="302"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50"/>
      <c r="L1668" s="150"/>
      <c r="M1668" s="150"/>
      <c r="N1668" s="150"/>
      <c r="O1668" s="150"/>
      <c r="P1668" s="207"/>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2" t="str">
        <f t="shared" si="83"/>
        <v/>
      </c>
    </row>
    <row r="1669" spans="1:28" s="170" customFormat="1" ht="20.25">
      <c r="A1669" s="155"/>
      <c r="B1669" s="302"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50"/>
      <c r="L1669" s="150"/>
      <c r="M1669" s="150"/>
      <c r="N1669" s="150"/>
      <c r="O1669" s="150"/>
      <c r="P1669" s="207"/>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2" t="str">
        <f t="shared" si="83"/>
        <v/>
      </c>
    </row>
    <row r="1670" spans="1:28" s="170" customFormat="1" ht="20.25">
      <c r="A1670" s="155"/>
      <c r="B1670" s="302"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50"/>
      <c r="L1670" s="150"/>
      <c r="M1670" s="150"/>
      <c r="N1670" s="150"/>
      <c r="O1670" s="150"/>
      <c r="P1670" s="207"/>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2" t="str">
        <f t="shared" si="83"/>
        <v/>
      </c>
    </row>
    <row r="1671" spans="1:28" s="170" customFormat="1" ht="20.25">
      <c r="A1671" s="155"/>
      <c r="B1671" s="302"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50"/>
      <c r="L1671" s="150"/>
      <c r="M1671" s="150"/>
      <c r="N1671" s="150"/>
      <c r="O1671" s="150"/>
      <c r="P1671" s="207"/>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2" t="str">
        <f t="shared" si="83"/>
        <v/>
      </c>
    </row>
    <row r="1672" spans="1:28" s="170" customFormat="1" ht="20.25">
      <c r="A1672" s="155"/>
      <c r="B1672" s="302"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50"/>
      <c r="L1672" s="150"/>
      <c r="M1672" s="150"/>
      <c r="N1672" s="150"/>
      <c r="O1672" s="150"/>
      <c r="P1672" s="207"/>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2" t="str">
        <f t="shared" si="83"/>
        <v/>
      </c>
    </row>
    <row r="1673" spans="1:28" s="170" customFormat="1" ht="20.25">
      <c r="A1673" s="155"/>
      <c r="B1673" s="302"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50"/>
      <c r="L1673" s="150"/>
      <c r="M1673" s="150"/>
      <c r="N1673" s="150"/>
      <c r="O1673" s="150"/>
      <c r="P1673" s="207"/>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2" t="str">
        <f t="shared" si="83"/>
        <v/>
      </c>
    </row>
    <row r="1674" spans="1:28" s="170" customFormat="1" ht="20.25">
      <c r="A1674" s="155"/>
      <c r="B1674" s="302"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50"/>
      <c r="L1674" s="150"/>
      <c r="M1674" s="150"/>
      <c r="N1674" s="150"/>
      <c r="O1674" s="150"/>
      <c r="P1674" s="207"/>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2" t="str">
        <f t="shared" si="83"/>
        <v/>
      </c>
    </row>
    <row r="1675" spans="1:28" s="170" customFormat="1" ht="20.25">
      <c r="A1675" s="155"/>
      <c r="B1675" s="302"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50"/>
      <c r="L1675" s="150"/>
      <c r="M1675" s="150"/>
      <c r="N1675" s="150"/>
      <c r="O1675" s="150"/>
      <c r="P1675" s="207"/>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2" t="str">
        <f t="shared" si="83"/>
        <v/>
      </c>
    </row>
    <row r="1676" spans="1:28" s="170" customFormat="1" ht="20.25">
      <c r="A1676" s="155"/>
      <c r="B1676" s="302"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50"/>
      <c r="L1676" s="150"/>
      <c r="M1676" s="150"/>
      <c r="N1676" s="150"/>
      <c r="O1676" s="150"/>
      <c r="P1676" s="207"/>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2" t="str">
        <f t="shared" si="83"/>
        <v/>
      </c>
    </row>
    <row r="1677" spans="1:28" s="170" customFormat="1" ht="20.25">
      <c r="A1677" s="155"/>
      <c r="B1677" s="302"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50"/>
      <c r="L1677" s="150"/>
      <c r="M1677" s="150"/>
      <c r="N1677" s="150"/>
      <c r="O1677" s="150"/>
      <c r="P1677" s="207"/>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2" t="str">
        <f t="shared" si="83"/>
        <v/>
      </c>
    </row>
    <row r="1678" spans="1:28" s="170" customFormat="1" ht="20.25">
      <c r="A1678" s="155"/>
      <c r="B1678" s="302"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50"/>
      <c r="L1678" s="150"/>
      <c r="M1678" s="150"/>
      <c r="N1678" s="150"/>
      <c r="O1678" s="150"/>
      <c r="P1678" s="207"/>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2" t="str">
        <f t="shared" si="83"/>
        <v/>
      </c>
    </row>
    <row r="1679" spans="1:28" s="170" customFormat="1" ht="20.25">
      <c r="A1679" s="155"/>
      <c r="B1679" s="302"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50"/>
      <c r="L1679" s="150"/>
      <c r="M1679" s="150"/>
      <c r="N1679" s="150"/>
      <c r="O1679" s="150"/>
      <c r="P1679" s="207"/>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2" t="str">
        <f t="shared" si="83"/>
        <v/>
      </c>
    </row>
    <row r="1680" spans="1:28" s="170" customFormat="1" ht="20.25">
      <c r="A1680" s="155"/>
      <c r="B1680" s="302"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50"/>
      <c r="L1680" s="150"/>
      <c r="M1680" s="150"/>
      <c r="N1680" s="150"/>
      <c r="O1680" s="150"/>
      <c r="P1680" s="207"/>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2" t="str">
        <f t="shared" si="83"/>
        <v/>
      </c>
    </row>
    <row r="1681" spans="1:28" s="170" customFormat="1" ht="20.25">
      <c r="A1681" s="155"/>
      <c r="B1681" s="302"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50"/>
      <c r="L1681" s="150"/>
      <c r="M1681" s="150"/>
      <c r="N1681" s="150"/>
      <c r="O1681" s="150"/>
      <c r="P1681" s="207"/>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2" t="str">
        <f t="shared" si="83"/>
        <v/>
      </c>
    </row>
    <row r="1682" spans="1:28" s="170" customFormat="1" ht="20.25">
      <c r="A1682" s="155"/>
      <c r="B1682" s="302"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50"/>
      <c r="L1682" s="150"/>
      <c r="M1682" s="150"/>
      <c r="N1682" s="150"/>
      <c r="O1682" s="150"/>
      <c r="P1682" s="207"/>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2" t="str">
        <f t="shared" si="83"/>
        <v/>
      </c>
    </row>
    <row r="1683" spans="1:28" s="170" customFormat="1" ht="20.25">
      <c r="A1683" s="155"/>
      <c r="B1683" s="302"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50"/>
      <c r="L1683" s="150"/>
      <c r="M1683" s="150"/>
      <c r="N1683" s="150"/>
      <c r="O1683" s="150"/>
      <c r="P1683" s="207"/>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2" t="str">
        <f t="shared" si="83"/>
        <v/>
      </c>
    </row>
    <row r="1684" spans="1:28" s="170" customFormat="1" ht="20.25">
      <c r="A1684" s="155"/>
      <c r="B1684" s="302"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50"/>
      <c r="L1684" s="150"/>
      <c r="M1684" s="150"/>
      <c r="N1684" s="150"/>
      <c r="O1684" s="150"/>
      <c r="P1684" s="207"/>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2" t="str">
        <f t="shared" si="83"/>
        <v/>
      </c>
    </row>
    <row r="1685" spans="1:28" s="170" customFormat="1" ht="20.25">
      <c r="A1685" s="155"/>
      <c r="B1685" s="302"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50"/>
      <c r="L1685" s="150"/>
      <c r="M1685" s="150"/>
      <c r="N1685" s="150"/>
      <c r="O1685" s="150"/>
      <c r="P1685" s="207"/>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2" t="str">
        <f t="shared" si="83"/>
        <v/>
      </c>
    </row>
    <row r="1686" spans="1:28" s="170" customFormat="1" ht="20.25">
      <c r="A1686" s="155"/>
      <c r="B1686" s="302"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50"/>
      <c r="L1686" s="150"/>
      <c r="M1686" s="150"/>
      <c r="N1686" s="150"/>
      <c r="O1686" s="150"/>
      <c r="P1686" s="207"/>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2" t="str">
        <f t="shared" si="83"/>
        <v/>
      </c>
    </row>
    <row r="1687" spans="1:28" s="170" customFormat="1" ht="20.25">
      <c r="A1687" s="155"/>
      <c r="B1687" s="302"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50"/>
      <c r="L1687" s="150"/>
      <c r="M1687" s="150"/>
      <c r="N1687" s="150"/>
      <c r="O1687" s="150"/>
      <c r="P1687" s="207"/>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2" t="str">
        <f t="shared" si="83"/>
        <v/>
      </c>
    </row>
    <row r="1688" spans="1:28" s="170" customFormat="1" ht="20.25">
      <c r="A1688" s="155"/>
      <c r="B1688" s="302"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50"/>
      <c r="L1688" s="150"/>
      <c r="M1688" s="150"/>
      <c r="N1688" s="150"/>
      <c r="O1688" s="150"/>
      <c r="P1688" s="207"/>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2" t="str">
        <f t="shared" si="83"/>
        <v/>
      </c>
    </row>
    <row r="1689" spans="1:28" s="170" customFormat="1" ht="20.25">
      <c r="A1689" s="155"/>
      <c r="B1689" s="302"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50"/>
      <c r="L1689" s="150"/>
      <c r="M1689" s="150"/>
      <c r="N1689" s="150"/>
      <c r="O1689" s="150"/>
      <c r="P1689" s="207"/>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2" t="str">
        <f t="shared" si="83"/>
        <v/>
      </c>
    </row>
    <row r="1690" spans="1:28" s="170" customFormat="1" ht="20.25">
      <c r="A1690" s="155"/>
      <c r="B1690" s="302"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50"/>
      <c r="L1690" s="150"/>
      <c r="M1690" s="150"/>
      <c r="N1690" s="150"/>
      <c r="O1690" s="150"/>
      <c r="P1690" s="207"/>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2" t="str">
        <f t="shared" si="83"/>
        <v/>
      </c>
    </row>
    <row r="1691" spans="1:28" s="170" customFormat="1" ht="20.25">
      <c r="A1691" s="155"/>
      <c r="B1691" s="302"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50"/>
      <c r="L1691" s="150"/>
      <c r="M1691" s="150"/>
      <c r="N1691" s="150"/>
      <c r="O1691" s="150"/>
      <c r="P1691" s="207"/>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2" t="str">
        <f t="shared" si="83"/>
        <v/>
      </c>
    </row>
    <row r="1692" spans="1:28" s="170" customFormat="1" ht="20.25">
      <c r="A1692" s="155"/>
      <c r="B1692" s="302"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50"/>
      <c r="L1692" s="150"/>
      <c r="M1692" s="150"/>
      <c r="N1692" s="150"/>
      <c r="O1692" s="150"/>
      <c r="P1692" s="207"/>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2" t="str">
        <f t="shared" si="83"/>
        <v/>
      </c>
    </row>
    <row r="1693" spans="1:28" s="170" customFormat="1" ht="20.25">
      <c r="A1693" s="155"/>
      <c r="B1693" s="302"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50"/>
      <c r="L1693" s="150"/>
      <c r="M1693" s="150"/>
      <c r="N1693" s="150"/>
      <c r="O1693" s="150"/>
      <c r="P1693" s="207"/>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2" t="str">
        <f t="shared" si="83"/>
        <v/>
      </c>
    </row>
    <row r="1694" spans="1:28" s="170" customFormat="1" ht="20.25">
      <c r="A1694" s="155"/>
      <c r="B1694" s="302"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50"/>
      <c r="L1694" s="150"/>
      <c r="M1694" s="150"/>
      <c r="N1694" s="150"/>
      <c r="O1694" s="150"/>
      <c r="P1694" s="207"/>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2" t="str">
        <f t="shared" si="83"/>
        <v/>
      </c>
    </row>
    <row r="1695" spans="1:28" s="170" customFormat="1" ht="20.25">
      <c r="A1695" s="155"/>
      <c r="B1695" s="302"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50"/>
      <c r="L1695" s="150"/>
      <c r="M1695" s="150"/>
      <c r="N1695" s="150"/>
      <c r="O1695" s="150"/>
      <c r="P1695" s="207"/>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2" t="str">
        <f t="shared" si="83"/>
        <v/>
      </c>
    </row>
    <row r="1696" spans="1:28" s="170" customFormat="1" ht="20.25">
      <c r="A1696" s="155"/>
      <c r="B1696" s="302"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50"/>
      <c r="L1696" s="150"/>
      <c r="M1696" s="150"/>
      <c r="N1696" s="150"/>
      <c r="O1696" s="150"/>
      <c r="P1696" s="207"/>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2" t="str">
        <f t="shared" si="83"/>
        <v/>
      </c>
    </row>
    <row r="1697" spans="1:28" s="170" customFormat="1" ht="20.25">
      <c r="A1697" s="155"/>
      <c r="B1697" s="302"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50"/>
      <c r="L1697" s="150"/>
      <c r="M1697" s="150"/>
      <c r="N1697" s="150"/>
      <c r="O1697" s="150"/>
      <c r="P1697" s="207"/>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2" t="str">
        <f t="shared" si="83"/>
        <v/>
      </c>
    </row>
    <row r="1698" spans="1:28" s="170" customFormat="1" ht="20.25">
      <c r="A1698" s="155"/>
      <c r="B1698" s="302"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50"/>
      <c r="L1698" s="150"/>
      <c r="M1698" s="150"/>
      <c r="N1698" s="150"/>
      <c r="O1698" s="150"/>
      <c r="P1698" s="207"/>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2" t="str">
        <f t="shared" si="83"/>
        <v/>
      </c>
    </row>
    <row r="1699" spans="1:28" s="170" customFormat="1" ht="20.25">
      <c r="A1699" s="155"/>
      <c r="B1699" s="302"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50"/>
      <c r="L1699" s="150"/>
      <c r="M1699" s="150"/>
      <c r="N1699" s="150"/>
      <c r="O1699" s="150"/>
      <c r="P1699" s="207"/>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2" t="str">
        <f t="shared" si="83"/>
        <v/>
      </c>
    </row>
    <row r="1700" spans="1:28" s="170" customFormat="1" ht="20.25">
      <c r="A1700" s="155"/>
      <c r="B1700" s="302"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50"/>
      <c r="L1700" s="150"/>
      <c r="M1700" s="150"/>
      <c r="N1700" s="150"/>
      <c r="O1700" s="150"/>
      <c r="P1700" s="207"/>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2" t="str">
        <f t="shared" si="83"/>
        <v/>
      </c>
    </row>
    <row r="1701" spans="1:28" s="170" customFormat="1" ht="20.25">
      <c r="A1701" s="155"/>
      <c r="B1701" s="302"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50"/>
      <c r="L1701" s="150"/>
      <c r="M1701" s="150"/>
      <c r="N1701" s="150"/>
      <c r="O1701" s="150"/>
      <c r="P1701" s="207"/>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2" t="str">
        <f t="shared" si="83"/>
        <v/>
      </c>
    </row>
    <row r="1702" spans="1:28" s="170" customFormat="1" ht="20.25">
      <c r="A1702" s="155"/>
      <c r="B1702" s="302"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50"/>
      <c r="L1702" s="150"/>
      <c r="M1702" s="150"/>
      <c r="N1702" s="150"/>
      <c r="O1702" s="150"/>
      <c r="P1702" s="207"/>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2" t="str">
        <f t="shared" si="83"/>
        <v/>
      </c>
    </row>
    <row r="1703" spans="1:28" s="170" customFormat="1" ht="20.25">
      <c r="A1703" s="155"/>
      <c r="B1703" s="302"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50"/>
      <c r="L1703" s="150"/>
      <c r="M1703" s="150"/>
      <c r="N1703" s="150"/>
      <c r="O1703" s="150"/>
      <c r="P1703" s="207"/>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2" t="str">
        <f t="shared" si="83"/>
        <v/>
      </c>
    </row>
    <row r="1704" spans="1:28" s="170" customFormat="1" ht="20.25">
      <c r="A1704" s="155"/>
      <c r="B1704" s="302"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50"/>
      <c r="L1704" s="150"/>
      <c r="M1704" s="150"/>
      <c r="N1704" s="150"/>
      <c r="O1704" s="150"/>
      <c r="P1704" s="207"/>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2" t="str">
        <f t="shared" si="83"/>
        <v/>
      </c>
    </row>
    <row r="1705" spans="1:28" s="170" customFormat="1" ht="20.25">
      <c r="A1705" s="155"/>
      <c r="B1705" s="302"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50"/>
      <c r="L1705" s="150"/>
      <c r="M1705" s="150"/>
      <c r="N1705" s="150"/>
      <c r="O1705" s="150"/>
      <c r="P1705" s="207"/>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2" t="str">
        <f t="shared" si="83"/>
        <v/>
      </c>
    </row>
    <row r="1706" spans="1:28" s="170" customFormat="1" ht="20.25">
      <c r="A1706" s="155"/>
      <c r="B1706" s="302"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50"/>
      <c r="L1706" s="150"/>
      <c r="M1706" s="150"/>
      <c r="N1706" s="150"/>
      <c r="O1706" s="150"/>
      <c r="P1706" s="207"/>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2" t="str">
        <f t="shared" si="83"/>
        <v/>
      </c>
    </row>
    <row r="1707" spans="1:28" s="170" customFormat="1" ht="20.25">
      <c r="A1707" s="155"/>
      <c r="B1707" s="302"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50"/>
      <c r="L1707" s="150"/>
      <c r="M1707" s="150"/>
      <c r="N1707" s="150"/>
      <c r="O1707" s="150"/>
      <c r="P1707" s="207"/>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2" t="str">
        <f t="shared" si="83"/>
        <v/>
      </c>
    </row>
    <row r="1708" spans="1:28" s="170" customFormat="1" ht="20.25">
      <c r="A1708" s="155"/>
      <c r="B1708" s="302"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50"/>
      <c r="L1708" s="150"/>
      <c r="M1708" s="150"/>
      <c r="N1708" s="150"/>
      <c r="O1708" s="150"/>
      <c r="P1708" s="207"/>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2" t="str">
        <f t="shared" si="83"/>
        <v/>
      </c>
    </row>
    <row r="1709" spans="1:28" s="170" customFormat="1" ht="20.25">
      <c r="A1709" s="155"/>
      <c r="B1709" s="302"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50"/>
      <c r="L1709" s="150"/>
      <c r="M1709" s="150"/>
      <c r="N1709" s="150"/>
      <c r="O1709" s="150"/>
      <c r="P1709" s="207"/>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2" t="str">
        <f t="shared" si="83"/>
        <v/>
      </c>
    </row>
    <row r="1710" spans="1:28" s="170" customFormat="1" ht="20.25">
      <c r="A1710" s="155"/>
      <c r="B1710" s="302"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50"/>
      <c r="L1710" s="150"/>
      <c r="M1710" s="150"/>
      <c r="N1710" s="150"/>
      <c r="O1710" s="150"/>
      <c r="P1710" s="207"/>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2" t="str">
        <f t="shared" si="83"/>
        <v/>
      </c>
    </row>
    <row r="1711" spans="1:28" s="170" customFormat="1" ht="20.25">
      <c r="A1711" s="155"/>
      <c r="B1711" s="302"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50"/>
      <c r="L1711" s="150"/>
      <c r="M1711" s="150"/>
      <c r="N1711" s="150"/>
      <c r="O1711" s="150"/>
      <c r="P1711" s="207"/>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2" t="str">
        <f t="shared" si="83"/>
        <v/>
      </c>
    </row>
    <row r="1712" spans="1:28" s="170" customFormat="1" ht="20.25">
      <c r="A1712" s="155"/>
      <c r="B1712" s="302"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50"/>
      <c r="L1712" s="150"/>
      <c r="M1712" s="150"/>
      <c r="N1712" s="150"/>
      <c r="O1712" s="150"/>
      <c r="P1712" s="207"/>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2" t="str">
        <f t="shared" si="83"/>
        <v/>
      </c>
    </row>
    <row r="1713" spans="1:28" s="170" customFormat="1" ht="20.25">
      <c r="A1713" s="155"/>
      <c r="B1713" s="302"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50"/>
      <c r="L1713" s="150"/>
      <c r="M1713" s="150"/>
      <c r="N1713" s="150"/>
      <c r="O1713" s="150"/>
      <c r="P1713" s="207"/>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2" t="str">
        <f t="shared" si="83"/>
        <v/>
      </c>
    </row>
    <row r="1714" spans="1:28" s="170" customFormat="1" ht="20.25">
      <c r="A1714" s="155"/>
      <c r="B1714" s="302"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50"/>
      <c r="L1714" s="150"/>
      <c r="M1714" s="150"/>
      <c r="N1714" s="150"/>
      <c r="O1714" s="150"/>
      <c r="P1714" s="207"/>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2" t="str">
        <f t="shared" si="83"/>
        <v/>
      </c>
    </row>
    <row r="1715" spans="1:28" s="170" customFormat="1" ht="20.25">
      <c r="A1715" s="155"/>
      <c r="B1715" s="302"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50"/>
      <c r="L1715" s="150"/>
      <c r="M1715" s="150"/>
      <c r="N1715" s="150"/>
      <c r="O1715" s="150"/>
      <c r="P1715" s="207"/>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2" t="str">
        <f t="shared" si="83"/>
        <v/>
      </c>
    </row>
    <row r="1716" spans="1:28" s="170" customFormat="1" ht="20.25">
      <c r="A1716" s="155"/>
      <c r="B1716" s="302"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50"/>
      <c r="L1716" s="150"/>
      <c r="M1716" s="150"/>
      <c r="N1716" s="150"/>
      <c r="O1716" s="150"/>
      <c r="P1716" s="207"/>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2" t="str">
        <f t="shared" si="83"/>
        <v/>
      </c>
    </row>
    <row r="1717" spans="1:28" s="170" customFormat="1" ht="20.25">
      <c r="A1717" s="155"/>
      <c r="B1717" s="302"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50"/>
      <c r="L1717" s="150"/>
      <c r="M1717" s="150"/>
      <c r="N1717" s="150"/>
      <c r="O1717" s="150"/>
      <c r="P1717" s="207"/>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2" t="str">
        <f t="shared" si="83"/>
        <v/>
      </c>
    </row>
    <row r="1718" spans="1:28" s="170" customFormat="1" ht="20.25">
      <c r="A1718" s="155"/>
      <c r="B1718" s="302"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50"/>
      <c r="L1718" s="150"/>
      <c r="M1718" s="150"/>
      <c r="N1718" s="150"/>
      <c r="O1718" s="150"/>
      <c r="P1718" s="207"/>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2" t="str">
        <f t="shared" si="83"/>
        <v/>
      </c>
    </row>
    <row r="1719" spans="1:28" s="170" customFormat="1" ht="20.25">
      <c r="A1719" s="155"/>
      <c r="B1719" s="302"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50"/>
      <c r="L1719" s="150"/>
      <c r="M1719" s="150"/>
      <c r="N1719" s="150"/>
      <c r="O1719" s="150"/>
      <c r="P1719" s="207"/>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2" t="str">
        <f t="shared" si="83"/>
        <v/>
      </c>
    </row>
    <row r="1720" spans="1:28" s="170" customFormat="1" ht="20.25">
      <c r="A1720" s="155"/>
      <c r="B1720" s="302"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50"/>
      <c r="L1720" s="150"/>
      <c r="M1720" s="150"/>
      <c r="N1720" s="150"/>
      <c r="O1720" s="150"/>
      <c r="P1720" s="207"/>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2" t="str">
        <f t="shared" si="83"/>
        <v/>
      </c>
    </row>
    <row r="1721" spans="1:28" s="170" customFormat="1" ht="20.25">
      <c r="A1721" s="155"/>
      <c r="B1721" s="302"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50"/>
      <c r="L1721" s="150"/>
      <c r="M1721" s="150"/>
      <c r="N1721" s="150"/>
      <c r="O1721" s="150"/>
      <c r="P1721" s="207"/>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2" t="str">
        <f t="shared" si="83"/>
        <v/>
      </c>
    </row>
    <row r="1722" spans="1:28" s="170" customFormat="1" ht="20.25">
      <c r="A1722" s="155"/>
      <c r="B1722" s="302"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50"/>
      <c r="L1722" s="150"/>
      <c r="M1722" s="150"/>
      <c r="N1722" s="150"/>
      <c r="O1722" s="150"/>
      <c r="P1722" s="207"/>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ref="X1722:X1785" ca="1" si="84">IF(AND(C1722="Smelter not listed",OR(LEN(D1722)=0,LEN(E1722)=0)),1,0)</f>
        <v>0</v>
      </c>
      <c r="AB1722" s="312" t="str">
        <f t="shared" si="83"/>
        <v/>
      </c>
    </row>
    <row r="1723" spans="1:28" s="170" customFormat="1" ht="20.25">
      <c r="A1723" s="155"/>
      <c r="B1723" s="302"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50"/>
      <c r="L1723" s="150"/>
      <c r="M1723" s="150"/>
      <c r="N1723" s="150"/>
      <c r="O1723" s="150"/>
      <c r="P1723" s="207"/>
      <c r="Q1723" s="151"/>
      <c r="R1723" s="149" t="str">
        <f ca="1">IF(ISERROR($V1723),"",OFFSET('Smelter Look-up'!$C$4,$V1723-4,0)&amp;"")</f>
        <v/>
      </c>
      <c r="S1723" s="155" t="str">
        <f t="shared" ref="S1723:S1786" ca="1" si="85">IF(B1723="","",IF(ISERROR(MATCH($E1723,CL,0)),"Unknown",INDIRECT("'C'!$A$"&amp;MATCH($E1723,CL,0)+1)))</f>
        <v/>
      </c>
      <c r="T1723" s="155" t="str">
        <f ca="1">IF(B1723="","",IF(ISERROR(MATCH($J1723,SorP!$B$1:$B$6226,0)),"",INDIRECT("'SorP'!$A$"&amp;MATCH($S1723&amp;$J1723,SorP!C:C,0))))</f>
        <v/>
      </c>
      <c r="U1723" s="168"/>
      <c r="V1723" s="169" t="e">
        <f>IF(C1723="",NA(),MATCH($B1723&amp;$C1723,'Smelter Look-up'!$J:$J,0))</f>
        <v>#N/A</v>
      </c>
      <c r="X1723" s="170">
        <f t="shared" ca="1" si="84"/>
        <v>0</v>
      </c>
      <c r="AB1723" s="312" t="str">
        <f t="shared" si="83"/>
        <v/>
      </c>
    </row>
    <row r="1724" spans="1:28" s="170" customFormat="1" ht="20.25">
      <c r="A1724" s="155"/>
      <c r="B1724" s="302"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50"/>
      <c r="L1724" s="150"/>
      <c r="M1724" s="150"/>
      <c r="N1724" s="150"/>
      <c r="O1724" s="150"/>
      <c r="P1724" s="207"/>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2" t="str">
        <f t="shared" si="83"/>
        <v/>
      </c>
    </row>
    <row r="1725" spans="1:28" s="170" customFormat="1" ht="20.25">
      <c r="A1725" s="155"/>
      <c r="B1725" s="302"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50"/>
      <c r="L1725" s="150"/>
      <c r="M1725" s="150"/>
      <c r="N1725" s="150"/>
      <c r="O1725" s="150"/>
      <c r="P1725" s="207"/>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2" t="str">
        <f t="shared" si="83"/>
        <v/>
      </c>
    </row>
    <row r="1726" spans="1:28" s="170" customFormat="1" ht="20.25">
      <c r="A1726" s="155"/>
      <c r="B1726" s="302"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50"/>
      <c r="L1726" s="150"/>
      <c r="M1726" s="150"/>
      <c r="N1726" s="150"/>
      <c r="O1726" s="150"/>
      <c r="P1726" s="207"/>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2" t="str">
        <f t="shared" si="83"/>
        <v/>
      </c>
    </row>
    <row r="1727" spans="1:28" s="170" customFormat="1" ht="20.25">
      <c r="A1727" s="155"/>
      <c r="B1727" s="302"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50"/>
      <c r="L1727" s="150"/>
      <c r="M1727" s="150"/>
      <c r="N1727" s="150"/>
      <c r="O1727" s="150"/>
      <c r="P1727" s="207"/>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2" t="str">
        <f t="shared" si="83"/>
        <v/>
      </c>
    </row>
    <row r="1728" spans="1:28" s="170" customFormat="1" ht="20.25">
      <c r="A1728" s="155"/>
      <c r="B1728" s="302"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50"/>
      <c r="L1728" s="150"/>
      <c r="M1728" s="150"/>
      <c r="N1728" s="150"/>
      <c r="O1728" s="150"/>
      <c r="P1728" s="207"/>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2" t="str">
        <f t="shared" si="83"/>
        <v/>
      </c>
    </row>
    <row r="1729" spans="1:28" s="170" customFormat="1" ht="20.25">
      <c r="A1729" s="155"/>
      <c r="B1729" s="302"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50"/>
      <c r="L1729" s="150"/>
      <c r="M1729" s="150"/>
      <c r="N1729" s="150"/>
      <c r="O1729" s="150"/>
      <c r="P1729" s="207"/>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2" t="str">
        <f t="shared" ref="AB1729:AB1792" si="86">IF(C1729="","",B1729)</f>
        <v/>
      </c>
    </row>
    <row r="1730" spans="1:28" s="170" customFormat="1" ht="20.25">
      <c r="A1730" s="155"/>
      <c r="B1730" s="302"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50"/>
      <c r="L1730" s="150"/>
      <c r="M1730" s="150"/>
      <c r="N1730" s="150"/>
      <c r="O1730" s="150"/>
      <c r="P1730" s="207"/>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2" t="str">
        <f t="shared" si="86"/>
        <v/>
      </c>
    </row>
    <row r="1731" spans="1:28" s="170" customFormat="1" ht="20.25">
      <c r="A1731" s="155"/>
      <c r="B1731" s="302"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50"/>
      <c r="L1731" s="150"/>
      <c r="M1731" s="150"/>
      <c r="N1731" s="150"/>
      <c r="O1731" s="150"/>
      <c r="P1731" s="207"/>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2" t="str">
        <f t="shared" si="86"/>
        <v/>
      </c>
    </row>
    <row r="1732" spans="1:28" s="170" customFormat="1" ht="20.25">
      <c r="A1732" s="155"/>
      <c r="B1732" s="302"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50"/>
      <c r="L1732" s="150"/>
      <c r="M1732" s="150"/>
      <c r="N1732" s="150"/>
      <c r="O1732" s="150"/>
      <c r="P1732" s="207"/>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2" t="str">
        <f t="shared" si="86"/>
        <v/>
      </c>
    </row>
    <row r="1733" spans="1:28" s="170" customFormat="1" ht="20.25">
      <c r="A1733" s="155"/>
      <c r="B1733" s="302"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50"/>
      <c r="L1733" s="150"/>
      <c r="M1733" s="150"/>
      <c r="N1733" s="150"/>
      <c r="O1733" s="150"/>
      <c r="P1733" s="207"/>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2" t="str">
        <f t="shared" si="86"/>
        <v/>
      </c>
    </row>
    <row r="1734" spans="1:28" s="170" customFormat="1" ht="20.25">
      <c r="A1734" s="155"/>
      <c r="B1734" s="302"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50"/>
      <c r="L1734" s="150"/>
      <c r="M1734" s="150"/>
      <c r="N1734" s="150"/>
      <c r="O1734" s="150"/>
      <c r="P1734" s="207"/>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2" t="str">
        <f t="shared" si="86"/>
        <v/>
      </c>
    </row>
    <row r="1735" spans="1:28" s="170" customFormat="1" ht="20.25">
      <c r="A1735" s="155"/>
      <c r="B1735" s="302"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50"/>
      <c r="L1735" s="150"/>
      <c r="M1735" s="150"/>
      <c r="N1735" s="150"/>
      <c r="O1735" s="150"/>
      <c r="P1735" s="207"/>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2" t="str">
        <f t="shared" si="86"/>
        <v/>
      </c>
    </row>
    <row r="1736" spans="1:28" s="170" customFormat="1" ht="20.25">
      <c r="A1736" s="155"/>
      <c r="B1736" s="302"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50"/>
      <c r="L1736" s="150"/>
      <c r="M1736" s="150"/>
      <c r="N1736" s="150"/>
      <c r="O1736" s="150"/>
      <c r="P1736" s="207"/>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2" t="str">
        <f t="shared" si="86"/>
        <v/>
      </c>
    </row>
    <row r="1737" spans="1:28" s="170" customFormat="1" ht="20.25">
      <c r="A1737" s="155"/>
      <c r="B1737" s="302"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50"/>
      <c r="L1737" s="150"/>
      <c r="M1737" s="150"/>
      <c r="N1737" s="150"/>
      <c r="O1737" s="150"/>
      <c r="P1737" s="207"/>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2" t="str">
        <f t="shared" si="86"/>
        <v/>
      </c>
    </row>
    <row r="1738" spans="1:28" s="170" customFormat="1" ht="20.25">
      <c r="A1738" s="155"/>
      <c r="B1738" s="302"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50"/>
      <c r="L1738" s="150"/>
      <c r="M1738" s="150"/>
      <c r="N1738" s="150"/>
      <c r="O1738" s="150"/>
      <c r="P1738" s="207"/>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2" t="str">
        <f t="shared" si="86"/>
        <v/>
      </c>
    </row>
    <row r="1739" spans="1:28" s="170" customFormat="1" ht="20.25">
      <c r="A1739" s="155"/>
      <c r="B1739" s="302"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50"/>
      <c r="L1739" s="150"/>
      <c r="M1739" s="150"/>
      <c r="N1739" s="150"/>
      <c r="O1739" s="150"/>
      <c r="P1739" s="207"/>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2" t="str">
        <f t="shared" si="86"/>
        <v/>
      </c>
    </row>
    <row r="1740" spans="1:28" s="170" customFormat="1" ht="20.25">
      <c r="A1740" s="155"/>
      <c r="B1740" s="302"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50"/>
      <c r="L1740" s="150"/>
      <c r="M1740" s="150"/>
      <c r="N1740" s="150"/>
      <c r="O1740" s="150"/>
      <c r="P1740" s="207"/>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2" t="str">
        <f t="shared" si="86"/>
        <v/>
      </c>
    </row>
    <row r="1741" spans="1:28" s="170" customFormat="1" ht="20.25">
      <c r="A1741" s="155"/>
      <c r="B1741" s="302"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50"/>
      <c r="L1741" s="150"/>
      <c r="M1741" s="150"/>
      <c r="N1741" s="150"/>
      <c r="O1741" s="150"/>
      <c r="P1741" s="207"/>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2" t="str">
        <f t="shared" si="86"/>
        <v/>
      </c>
    </row>
    <row r="1742" spans="1:28" s="170" customFormat="1" ht="20.25">
      <c r="A1742" s="155"/>
      <c r="B1742" s="302"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50"/>
      <c r="L1742" s="150"/>
      <c r="M1742" s="150"/>
      <c r="N1742" s="150"/>
      <c r="O1742" s="150"/>
      <c r="P1742" s="207"/>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2" t="str">
        <f t="shared" si="86"/>
        <v/>
      </c>
    </row>
    <row r="1743" spans="1:28" s="170" customFormat="1" ht="20.25">
      <c r="A1743" s="155"/>
      <c r="B1743" s="302"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50"/>
      <c r="L1743" s="150"/>
      <c r="M1743" s="150"/>
      <c r="N1743" s="150"/>
      <c r="O1743" s="150"/>
      <c r="P1743" s="207"/>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2" t="str">
        <f t="shared" si="86"/>
        <v/>
      </c>
    </row>
    <row r="1744" spans="1:28" s="170" customFormat="1" ht="20.25">
      <c r="A1744" s="155"/>
      <c r="B1744" s="302"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50"/>
      <c r="L1744" s="150"/>
      <c r="M1744" s="150"/>
      <c r="N1744" s="150"/>
      <c r="O1744" s="150"/>
      <c r="P1744" s="207"/>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2" t="str">
        <f t="shared" si="86"/>
        <v/>
      </c>
    </row>
    <row r="1745" spans="1:28" s="170" customFormat="1" ht="20.25">
      <c r="A1745" s="155"/>
      <c r="B1745" s="302"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50"/>
      <c r="L1745" s="150"/>
      <c r="M1745" s="150"/>
      <c r="N1745" s="150"/>
      <c r="O1745" s="150"/>
      <c r="P1745" s="207"/>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2" t="str">
        <f t="shared" si="86"/>
        <v/>
      </c>
    </row>
    <row r="1746" spans="1:28" s="170" customFormat="1" ht="20.25">
      <c r="A1746" s="155"/>
      <c r="B1746" s="302"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50"/>
      <c r="L1746" s="150"/>
      <c r="M1746" s="150"/>
      <c r="N1746" s="150"/>
      <c r="O1746" s="150"/>
      <c r="P1746" s="207"/>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2" t="str">
        <f t="shared" si="86"/>
        <v/>
      </c>
    </row>
    <row r="1747" spans="1:28" s="170" customFormat="1" ht="20.25">
      <c r="A1747" s="155"/>
      <c r="B1747" s="302"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50"/>
      <c r="L1747" s="150"/>
      <c r="M1747" s="150"/>
      <c r="N1747" s="150"/>
      <c r="O1747" s="150"/>
      <c r="P1747" s="207"/>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2" t="str">
        <f t="shared" si="86"/>
        <v/>
      </c>
    </row>
    <row r="1748" spans="1:28" s="170" customFormat="1" ht="20.25">
      <c r="A1748" s="155"/>
      <c r="B1748" s="302"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50"/>
      <c r="L1748" s="150"/>
      <c r="M1748" s="150"/>
      <c r="N1748" s="150"/>
      <c r="O1748" s="150"/>
      <c r="P1748" s="207"/>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2" t="str">
        <f t="shared" si="86"/>
        <v/>
      </c>
    </row>
    <row r="1749" spans="1:28" s="170" customFormat="1" ht="20.25">
      <c r="A1749" s="155"/>
      <c r="B1749" s="302"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50"/>
      <c r="L1749" s="150"/>
      <c r="M1749" s="150"/>
      <c r="N1749" s="150"/>
      <c r="O1749" s="150"/>
      <c r="P1749" s="207"/>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2" t="str">
        <f t="shared" si="86"/>
        <v/>
      </c>
    </row>
    <row r="1750" spans="1:28" s="170" customFormat="1" ht="20.25">
      <c r="A1750" s="155"/>
      <c r="B1750" s="302"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50"/>
      <c r="L1750" s="150"/>
      <c r="M1750" s="150"/>
      <c r="N1750" s="150"/>
      <c r="O1750" s="150"/>
      <c r="P1750" s="207"/>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2" t="str">
        <f t="shared" si="86"/>
        <v/>
      </c>
    </row>
    <row r="1751" spans="1:28" s="170" customFormat="1" ht="20.25">
      <c r="A1751" s="155"/>
      <c r="B1751" s="302"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50"/>
      <c r="L1751" s="150"/>
      <c r="M1751" s="150"/>
      <c r="N1751" s="150"/>
      <c r="O1751" s="150"/>
      <c r="P1751" s="207"/>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2" t="str">
        <f t="shared" si="86"/>
        <v/>
      </c>
    </row>
    <row r="1752" spans="1:28" s="170" customFormat="1" ht="20.25">
      <c r="A1752" s="155"/>
      <c r="B1752" s="302"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50"/>
      <c r="L1752" s="150"/>
      <c r="M1752" s="150"/>
      <c r="N1752" s="150"/>
      <c r="O1752" s="150"/>
      <c r="P1752" s="207"/>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2" t="str">
        <f t="shared" si="86"/>
        <v/>
      </c>
    </row>
    <row r="1753" spans="1:28" s="170" customFormat="1" ht="20.25">
      <c r="A1753" s="155"/>
      <c r="B1753" s="302"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50"/>
      <c r="L1753" s="150"/>
      <c r="M1753" s="150"/>
      <c r="N1753" s="150"/>
      <c r="O1753" s="150"/>
      <c r="P1753" s="207"/>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2" t="str">
        <f t="shared" si="86"/>
        <v/>
      </c>
    </row>
    <row r="1754" spans="1:28" s="170" customFormat="1" ht="20.25">
      <c r="A1754" s="155"/>
      <c r="B1754" s="302"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50"/>
      <c r="L1754" s="150"/>
      <c r="M1754" s="150"/>
      <c r="N1754" s="150"/>
      <c r="O1754" s="150"/>
      <c r="P1754" s="207"/>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2" t="str">
        <f t="shared" si="86"/>
        <v/>
      </c>
    </row>
    <row r="1755" spans="1:28" s="170" customFormat="1" ht="20.25">
      <c r="A1755" s="155"/>
      <c r="B1755" s="302"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50"/>
      <c r="L1755" s="150"/>
      <c r="M1755" s="150"/>
      <c r="N1755" s="150"/>
      <c r="O1755" s="150"/>
      <c r="P1755" s="207"/>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2" t="str">
        <f t="shared" si="86"/>
        <v/>
      </c>
    </row>
    <row r="1756" spans="1:28" s="170" customFormat="1" ht="20.25">
      <c r="A1756" s="155"/>
      <c r="B1756" s="302"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50"/>
      <c r="L1756" s="150"/>
      <c r="M1756" s="150"/>
      <c r="N1756" s="150"/>
      <c r="O1756" s="150"/>
      <c r="P1756" s="207"/>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2" t="str">
        <f t="shared" si="86"/>
        <v/>
      </c>
    </row>
    <row r="1757" spans="1:28" s="170" customFormat="1" ht="20.25">
      <c r="A1757" s="155"/>
      <c r="B1757" s="302"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50"/>
      <c r="L1757" s="150"/>
      <c r="M1757" s="150"/>
      <c r="N1757" s="150"/>
      <c r="O1757" s="150"/>
      <c r="P1757" s="207"/>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2" t="str">
        <f t="shared" si="86"/>
        <v/>
      </c>
    </row>
    <row r="1758" spans="1:28" s="170" customFormat="1" ht="20.25">
      <c r="A1758" s="155"/>
      <c r="B1758" s="302"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50"/>
      <c r="L1758" s="150"/>
      <c r="M1758" s="150"/>
      <c r="N1758" s="150"/>
      <c r="O1758" s="150"/>
      <c r="P1758" s="207"/>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2" t="str">
        <f t="shared" si="86"/>
        <v/>
      </c>
    </row>
    <row r="1759" spans="1:28" s="170" customFormat="1" ht="20.25">
      <c r="A1759" s="155"/>
      <c r="B1759" s="302"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50"/>
      <c r="L1759" s="150"/>
      <c r="M1759" s="150"/>
      <c r="N1759" s="150"/>
      <c r="O1759" s="150"/>
      <c r="P1759" s="207"/>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2" t="str">
        <f t="shared" si="86"/>
        <v/>
      </c>
    </row>
    <row r="1760" spans="1:28" s="170" customFormat="1" ht="20.25">
      <c r="A1760" s="155"/>
      <c r="B1760" s="302"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50"/>
      <c r="L1760" s="150"/>
      <c r="M1760" s="150"/>
      <c r="N1760" s="150"/>
      <c r="O1760" s="150"/>
      <c r="P1760" s="207"/>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2" t="str">
        <f t="shared" si="86"/>
        <v/>
      </c>
    </row>
    <row r="1761" spans="1:28" s="170" customFormat="1" ht="20.25">
      <c r="A1761" s="155"/>
      <c r="B1761" s="302"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50"/>
      <c r="L1761" s="150"/>
      <c r="M1761" s="150"/>
      <c r="N1761" s="150"/>
      <c r="O1761" s="150"/>
      <c r="P1761" s="207"/>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2" t="str">
        <f t="shared" si="86"/>
        <v/>
      </c>
    </row>
    <row r="1762" spans="1:28" s="170" customFormat="1" ht="20.25">
      <c r="A1762" s="155"/>
      <c r="B1762" s="302"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50"/>
      <c r="L1762" s="150"/>
      <c r="M1762" s="150"/>
      <c r="N1762" s="150"/>
      <c r="O1762" s="150"/>
      <c r="P1762" s="207"/>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2" t="str">
        <f t="shared" si="86"/>
        <v/>
      </c>
    </row>
    <row r="1763" spans="1:28" s="170" customFormat="1" ht="20.25">
      <c r="A1763" s="155"/>
      <c r="B1763" s="302"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50"/>
      <c r="L1763" s="150"/>
      <c r="M1763" s="150"/>
      <c r="N1763" s="150"/>
      <c r="O1763" s="150"/>
      <c r="P1763" s="207"/>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2" t="str">
        <f t="shared" si="86"/>
        <v/>
      </c>
    </row>
    <row r="1764" spans="1:28" s="170" customFormat="1" ht="20.25">
      <c r="A1764" s="155"/>
      <c r="B1764" s="302"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50"/>
      <c r="L1764" s="150"/>
      <c r="M1764" s="150"/>
      <c r="N1764" s="150"/>
      <c r="O1764" s="150"/>
      <c r="P1764" s="207"/>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2" t="str">
        <f t="shared" si="86"/>
        <v/>
      </c>
    </row>
    <row r="1765" spans="1:28" s="170" customFormat="1" ht="20.25">
      <c r="A1765" s="155"/>
      <c r="B1765" s="302"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50"/>
      <c r="L1765" s="150"/>
      <c r="M1765" s="150"/>
      <c r="N1765" s="150"/>
      <c r="O1765" s="150"/>
      <c r="P1765" s="207"/>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2" t="str">
        <f t="shared" si="86"/>
        <v/>
      </c>
    </row>
    <row r="1766" spans="1:28" s="170" customFormat="1" ht="20.25">
      <c r="A1766" s="155"/>
      <c r="B1766" s="302"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50"/>
      <c r="L1766" s="150"/>
      <c r="M1766" s="150"/>
      <c r="N1766" s="150"/>
      <c r="O1766" s="150"/>
      <c r="P1766" s="207"/>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2" t="str">
        <f t="shared" si="86"/>
        <v/>
      </c>
    </row>
    <row r="1767" spans="1:28" s="170" customFormat="1" ht="20.25">
      <c r="A1767" s="155"/>
      <c r="B1767" s="302"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50"/>
      <c r="L1767" s="150"/>
      <c r="M1767" s="150"/>
      <c r="N1767" s="150"/>
      <c r="O1767" s="150"/>
      <c r="P1767" s="207"/>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2" t="str">
        <f t="shared" si="86"/>
        <v/>
      </c>
    </row>
    <row r="1768" spans="1:28" s="170" customFormat="1" ht="20.25">
      <c r="A1768" s="155"/>
      <c r="B1768" s="302"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50"/>
      <c r="L1768" s="150"/>
      <c r="M1768" s="150"/>
      <c r="N1768" s="150"/>
      <c r="O1768" s="150"/>
      <c r="P1768" s="207"/>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2" t="str">
        <f t="shared" si="86"/>
        <v/>
      </c>
    </row>
    <row r="1769" spans="1:28" s="170" customFormat="1" ht="20.25">
      <c r="A1769" s="155"/>
      <c r="B1769" s="302"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50"/>
      <c r="L1769" s="150"/>
      <c r="M1769" s="150"/>
      <c r="N1769" s="150"/>
      <c r="O1769" s="150"/>
      <c r="P1769" s="207"/>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2" t="str">
        <f t="shared" si="86"/>
        <v/>
      </c>
    </row>
    <row r="1770" spans="1:28" s="170" customFormat="1" ht="20.25">
      <c r="A1770" s="155"/>
      <c r="B1770" s="302"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50"/>
      <c r="L1770" s="150"/>
      <c r="M1770" s="150"/>
      <c r="N1770" s="150"/>
      <c r="O1770" s="150"/>
      <c r="P1770" s="207"/>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2" t="str">
        <f t="shared" si="86"/>
        <v/>
      </c>
    </row>
    <row r="1771" spans="1:28" s="170" customFormat="1" ht="20.25">
      <c r="A1771" s="155"/>
      <c r="B1771" s="302"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50"/>
      <c r="L1771" s="150"/>
      <c r="M1771" s="150"/>
      <c r="N1771" s="150"/>
      <c r="O1771" s="150"/>
      <c r="P1771" s="207"/>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2" t="str">
        <f t="shared" si="86"/>
        <v/>
      </c>
    </row>
    <row r="1772" spans="1:28" s="170" customFormat="1" ht="20.25">
      <c r="A1772" s="155"/>
      <c r="B1772" s="302"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50"/>
      <c r="L1772" s="150"/>
      <c r="M1772" s="150"/>
      <c r="N1772" s="150"/>
      <c r="O1772" s="150"/>
      <c r="P1772" s="207"/>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2" t="str">
        <f t="shared" si="86"/>
        <v/>
      </c>
    </row>
    <row r="1773" spans="1:28" s="170" customFormat="1" ht="20.25">
      <c r="A1773" s="155"/>
      <c r="B1773" s="302"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50"/>
      <c r="L1773" s="150"/>
      <c r="M1773" s="150"/>
      <c r="N1773" s="150"/>
      <c r="O1773" s="150"/>
      <c r="P1773" s="207"/>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2" t="str">
        <f t="shared" si="86"/>
        <v/>
      </c>
    </row>
    <row r="1774" spans="1:28" s="170" customFormat="1" ht="20.25">
      <c r="A1774" s="155"/>
      <c r="B1774" s="302"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50"/>
      <c r="L1774" s="150"/>
      <c r="M1774" s="150"/>
      <c r="N1774" s="150"/>
      <c r="O1774" s="150"/>
      <c r="P1774" s="207"/>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2" t="str">
        <f t="shared" si="86"/>
        <v/>
      </c>
    </row>
    <row r="1775" spans="1:28" s="170" customFormat="1" ht="20.25">
      <c r="A1775" s="155"/>
      <c r="B1775" s="302"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50"/>
      <c r="L1775" s="150"/>
      <c r="M1775" s="150"/>
      <c r="N1775" s="150"/>
      <c r="O1775" s="150"/>
      <c r="P1775" s="207"/>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2" t="str">
        <f t="shared" si="86"/>
        <v/>
      </c>
    </row>
    <row r="1776" spans="1:28" s="170" customFormat="1" ht="20.25">
      <c r="A1776" s="155"/>
      <c r="B1776" s="302"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50"/>
      <c r="L1776" s="150"/>
      <c r="M1776" s="150"/>
      <c r="N1776" s="150"/>
      <c r="O1776" s="150"/>
      <c r="P1776" s="207"/>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2" t="str">
        <f t="shared" si="86"/>
        <v/>
      </c>
    </row>
    <row r="1777" spans="1:28" s="170" customFormat="1" ht="20.25">
      <c r="A1777" s="155"/>
      <c r="B1777" s="302"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50"/>
      <c r="L1777" s="150"/>
      <c r="M1777" s="150"/>
      <c r="N1777" s="150"/>
      <c r="O1777" s="150"/>
      <c r="P1777" s="207"/>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2" t="str">
        <f t="shared" si="86"/>
        <v/>
      </c>
    </row>
    <row r="1778" spans="1:28" s="170" customFormat="1" ht="20.25">
      <c r="A1778" s="155"/>
      <c r="B1778" s="302"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50"/>
      <c r="L1778" s="150"/>
      <c r="M1778" s="150"/>
      <c r="N1778" s="150"/>
      <c r="O1778" s="150"/>
      <c r="P1778" s="207"/>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2" t="str">
        <f t="shared" si="86"/>
        <v/>
      </c>
    </row>
    <row r="1779" spans="1:28" s="170" customFormat="1" ht="20.25">
      <c r="A1779" s="155"/>
      <c r="B1779" s="302"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50"/>
      <c r="L1779" s="150"/>
      <c r="M1779" s="150"/>
      <c r="N1779" s="150"/>
      <c r="O1779" s="150"/>
      <c r="P1779" s="207"/>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2" t="str">
        <f t="shared" si="86"/>
        <v/>
      </c>
    </row>
    <row r="1780" spans="1:28" s="170" customFormat="1" ht="20.25">
      <c r="A1780" s="155"/>
      <c r="B1780" s="302"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50"/>
      <c r="L1780" s="150"/>
      <c r="M1780" s="150"/>
      <c r="N1780" s="150"/>
      <c r="O1780" s="150"/>
      <c r="P1780" s="207"/>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2" t="str">
        <f t="shared" si="86"/>
        <v/>
      </c>
    </row>
    <row r="1781" spans="1:28" s="170" customFormat="1" ht="20.25">
      <c r="A1781" s="155"/>
      <c r="B1781" s="302"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50"/>
      <c r="L1781" s="150"/>
      <c r="M1781" s="150"/>
      <c r="N1781" s="150"/>
      <c r="O1781" s="150"/>
      <c r="P1781" s="207"/>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2" t="str">
        <f t="shared" si="86"/>
        <v/>
      </c>
    </row>
    <row r="1782" spans="1:28" s="170" customFormat="1" ht="20.25">
      <c r="A1782" s="155"/>
      <c r="B1782" s="302"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50"/>
      <c r="L1782" s="150"/>
      <c r="M1782" s="150"/>
      <c r="N1782" s="150"/>
      <c r="O1782" s="150"/>
      <c r="P1782" s="207"/>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2" t="str">
        <f t="shared" si="86"/>
        <v/>
      </c>
    </row>
    <row r="1783" spans="1:28" s="170" customFormat="1" ht="20.25">
      <c r="A1783" s="155"/>
      <c r="B1783" s="302"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50"/>
      <c r="L1783" s="150"/>
      <c r="M1783" s="150"/>
      <c r="N1783" s="150"/>
      <c r="O1783" s="150"/>
      <c r="P1783" s="207"/>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2" t="str">
        <f t="shared" si="86"/>
        <v/>
      </c>
    </row>
    <row r="1784" spans="1:28" s="170" customFormat="1" ht="20.25">
      <c r="A1784" s="155"/>
      <c r="B1784" s="302"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50"/>
      <c r="L1784" s="150"/>
      <c r="M1784" s="150"/>
      <c r="N1784" s="150"/>
      <c r="O1784" s="150"/>
      <c r="P1784" s="207"/>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2" t="str">
        <f t="shared" si="86"/>
        <v/>
      </c>
    </row>
    <row r="1785" spans="1:28" s="170" customFormat="1" ht="20.25">
      <c r="A1785" s="155"/>
      <c r="B1785" s="302"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50"/>
      <c r="L1785" s="150"/>
      <c r="M1785" s="150"/>
      <c r="N1785" s="150"/>
      <c r="O1785" s="150"/>
      <c r="P1785" s="207"/>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2" t="str">
        <f t="shared" si="86"/>
        <v/>
      </c>
    </row>
    <row r="1786" spans="1:28" s="170" customFormat="1" ht="20.25">
      <c r="A1786" s="155"/>
      <c r="B1786" s="302"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50"/>
      <c r="L1786" s="150"/>
      <c r="M1786" s="150"/>
      <c r="N1786" s="150"/>
      <c r="O1786" s="150"/>
      <c r="P1786" s="207"/>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ref="X1786:X1849" ca="1" si="87">IF(AND(C1786="Smelter not listed",OR(LEN(D1786)=0,LEN(E1786)=0)),1,0)</f>
        <v>0</v>
      </c>
      <c r="AB1786" s="312" t="str">
        <f t="shared" si="86"/>
        <v/>
      </c>
    </row>
    <row r="1787" spans="1:28" s="170" customFormat="1" ht="20.25">
      <c r="A1787" s="155"/>
      <c r="B1787" s="302"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50"/>
      <c r="L1787" s="150"/>
      <c r="M1787" s="150"/>
      <c r="N1787" s="150"/>
      <c r="O1787" s="150"/>
      <c r="P1787" s="207"/>
      <c r="Q1787" s="151"/>
      <c r="R1787" s="149" t="str">
        <f ca="1">IF(ISERROR($V1787),"",OFFSET('Smelter Look-up'!$C$4,$V1787-4,0)&amp;"")</f>
        <v/>
      </c>
      <c r="S1787" s="155" t="str">
        <f t="shared" ref="S1787:S1850" ca="1" si="88">IF(B1787="","",IF(ISERROR(MATCH($E1787,CL,0)),"Unknown",INDIRECT("'C'!$A$"&amp;MATCH($E1787,CL,0)+1)))</f>
        <v/>
      </c>
      <c r="T1787" s="155" t="str">
        <f ca="1">IF(B1787="","",IF(ISERROR(MATCH($J1787,SorP!$B$1:$B$6226,0)),"",INDIRECT("'SorP'!$A$"&amp;MATCH($S1787&amp;$J1787,SorP!C:C,0))))</f>
        <v/>
      </c>
      <c r="U1787" s="168"/>
      <c r="V1787" s="169" t="e">
        <f>IF(C1787="",NA(),MATCH($B1787&amp;$C1787,'Smelter Look-up'!$J:$J,0))</f>
        <v>#N/A</v>
      </c>
      <c r="X1787" s="170">
        <f t="shared" ca="1" si="87"/>
        <v>0</v>
      </c>
      <c r="AB1787" s="312" t="str">
        <f t="shared" si="86"/>
        <v/>
      </c>
    </row>
    <row r="1788" spans="1:28" s="170" customFormat="1" ht="20.25">
      <c r="A1788" s="155"/>
      <c r="B1788" s="302"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50"/>
      <c r="L1788" s="150"/>
      <c r="M1788" s="150"/>
      <c r="N1788" s="150"/>
      <c r="O1788" s="150"/>
      <c r="P1788" s="207"/>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2" t="str">
        <f t="shared" si="86"/>
        <v/>
      </c>
    </row>
    <row r="1789" spans="1:28" s="170" customFormat="1" ht="20.25">
      <c r="A1789" s="155"/>
      <c r="B1789" s="302"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50"/>
      <c r="L1789" s="150"/>
      <c r="M1789" s="150"/>
      <c r="N1789" s="150"/>
      <c r="O1789" s="150"/>
      <c r="P1789" s="207"/>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2" t="str">
        <f t="shared" si="86"/>
        <v/>
      </c>
    </row>
    <row r="1790" spans="1:28" s="170" customFormat="1" ht="20.25">
      <c r="A1790" s="155"/>
      <c r="B1790" s="302"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50"/>
      <c r="L1790" s="150"/>
      <c r="M1790" s="150"/>
      <c r="N1790" s="150"/>
      <c r="O1790" s="150"/>
      <c r="P1790" s="207"/>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2" t="str">
        <f t="shared" si="86"/>
        <v/>
      </c>
    </row>
    <row r="1791" spans="1:28" s="170" customFormat="1" ht="20.25">
      <c r="A1791" s="155"/>
      <c r="B1791" s="302"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50"/>
      <c r="L1791" s="150"/>
      <c r="M1791" s="150"/>
      <c r="N1791" s="150"/>
      <c r="O1791" s="150"/>
      <c r="P1791" s="207"/>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2" t="str">
        <f t="shared" si="86"/>
        <v/>
      </c>
    </row>
    <row r="1792" spans="1:28" s="170" customFormat="1" ht="20.25">
      <c r="A1792" s="155"/>
      <c r="B1792" s="302"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50"/>
      <c r="L1792" s="150"/>
      <c r="M1792" s="150"/>
      <c r="N1792" s="150"/>
      <c r="O1792" s="150"/>
      <c r="P1792" s="207"/>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2" t="str">
        <f t="shared" si="86"/>
        <v/>
      </c>
    </row>
    <row r="1793" spans="1:28" s="170" customFormat="1" ht="20.25">
      <c r="A1793" s="155"/>
      <c r="B1793" s="302"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50"/>
      <c r="L1793" s="150"/>
      <c r="M1793" s="150"/>
      <c r="N1793" s="150"/>
      <c r="O1793" s="150"/>
      <c r="P1793" s="207"/>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2" t="str">
        <f t="shared" ref="AB1793:AB1856" si="89">IF(C1793="","",B1793)</f>
        <v/>
      </c>
    </row>
    <row r="1794" spans="1:28" s="170" customFormat="1" ht="20.25">
      <c r="A1794" s="155"/>
      <c r="B1794" s="302"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50"/>
      <c r="L1794" s="150"/>
      <c r="M1794" s="150"/>
      <c r="N1794" s="150"/>
      <c r="O1794" s="150"/>
      <c r="P1794" s="207"/>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2" t="str">
        <f t="shared" si="89"/>
        <v/>
      </c>
    </row>
    <row r="1795" spans="1:28" s="170" customFormat="1" ht="20.25">
      <c r="A1795" s="155"/>
      <c r="B1795" s="302"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50"/>
      <c r="L1795" s="150"/>
      <c r="M1795" s="150"/>
      <c r="N1795" s="150"/>
      <c r="O1795" s="150"/>
      <c r="P1795" s="207"/>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2" t="str">
        <f t="shared" si="89"/>
        <v/>
      </c>
    </row>
    <row r="1796" spans="1:28" s="170" customFormat="1" ht="20.25">
      <c r="A1796" s="155"/>
      <c r="B1796" s="302"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50"/>
      <c r="L1796" s="150"/>
      <c r="M1796" s="150"/>
      <c r="N1796" s="150"/>
      <c r="O1796" s="150"/>
      <c r="P1796" s="207"/>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2" t="str">
        <f t="shared" si="89"/>
        <v/>
      </c>
    </row>
    <row r="1797" spans="1:28" s="170" customFormat="1" ht="20.25">
      <c r="A1797" s="155"/>
      <c r="B1797" s="302"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50"/>
      <c r="L1797" s="150"/>
      <c r="M1797" s="150"/>
      <c r="N1797" s="150"/>
      <c r="O1797" s="150"/>
      <c r="P1797" s="207"/>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2" t="str">
        <f t="shared" si="89"/>
        <v/>
      </c>
    </row>
    <row r="1798" spans="1:28" s="170" customFormat="1" ht="20.25">
      <c r="A1798" s="155"/>
      <c r="B1798" s="302"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50"/>
      <c r="L1798" s="150"/>
      <c r="M1798" s="150"/>
      <c r="N1798" s="150"/>
      <c r="O1798" s="150"/>
      <c r="P1798" s="207"/>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2" t="str">
        <f t="shared" si="89"/>
        <v/>
      </c>
    </row>
    <row r="1799" spans="1:28" s="170" customFormat="1" ht="20.25">
      <c r="A1799" s="155"/>
      <c r="B1799" s="302"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50"/>
      <c r="L1799" s="150"/>
      <c r="M1799" s="150"/>
      <c r="N1799" s="150"/>
      <c r="O1799" s="150"/>
      <c r="P1799" s="207"/>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2" t="str">
        <f t="shared" si="89"/>
        <v/>
      </c>
    </row>
    <row r="1800" spans="1:28" s="170" customFormat="1" ht="20.25">
      <c r="A1800" s="155"/>
      <c r="B1800" s="302"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50"/>
      <c r="L1800" s="150"/>
      <c r="M1800" s="150"/>
      <c r="N1800" s="150"/>
      <c r="O1800" s="150"/>
      <c r="P1800" s="207"/>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2" t="str">
        <f t="shared" si="89"/>
        <v/>
      </c>
    </row>
    <row r="1801" spans="1:28" s="170" customFormat="1" ht="20.25">
      <c r="A1801" s="155"/>
      <c r="B1801" s="302"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50"/>
      <c r="L1801" s="150"/>
      <c r="M1801" s="150"/>
      <c r="N1801" s="150"/>
      <c r="O1801" s="150"/>
      <c r="P1801" s="207"/>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2" t="str">
        <f t="shared" si="89"/>
        <v/>
      </c>
    </row>
    <row r="1802" spans="1:28" s="170" customFormat="1" ht="20.25">
      <c r="A1802" s="155"/>
      <c r="B1802" s="302"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50"/>
      <c r="L1802" s="150"/>
      <c r="M1802" s="150"/>
      <c r="N1802" s="150"/>
      <c r="O1802" s="150"/>
      <c r="P1802" s="207"/>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2" t="str">
        <f t="shared" si="89"/>
        <v/>
      </c>
    </row>
    <row r="1803" spans="1:28" s="170" customFormat="1" ht="20.25">
      <c r="A1803" s="155"/>
      <c r="B1803" s="302"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50"/>
      <c r="L1803" s="150"/>
      <c r="M1803" s="150"/>
      <c r="N1803" s="150"/>
      <c r="O1803" s="150"/>
      <c r="P1803" s="207"/>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2" t="str">
        <f t="shared" si="89"/>
        <v/>
      </c>
    </row>
    <row r="1804" spans="1:28" s="170" customFormat="1" ht="20.25">
      <c r="A1804" s="155"/>
      <c r="B1804" s="302"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50"/>
      <c r="L1804" s="150"/>
      <c r="M1804" s="150"/>
      <c r="N1804" s="150"/>
      <c r="O1804" s="150"/>
      <c r="P1804" s="207"/>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2" t="str">
        <f t="shared" si="89"/>
        <v/>
      </c>
    </row>
    <row r="1805" spans="1:28" s="170" customFormat="1" ht="20.25">
      <c r="A1805" s="155"/>
      <c r="B1805" s="302"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50"/>
      <c r="L1805" s="150"/>
      <c r="M1805" s="150"/>
      <c r="N1805" s="150"/>
      <c r="O1805" s="150"/>
      <c r="P1805" s="207"/>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2" t="str">
        <f t="shared" si="89"/>
        <v/>
      </c>
    </row>
    <row r="1806" spans="1:28" s="170" customFormat="1" ht="20.25">
      <c r="A1806" s="155"/>
      <c r="B1806" s="302"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50"/>
      <c r="L1806" s="150"/>
      <c r="M1806" s="150"/>
      <c r="N1806" s="150"/>
      <c r="O1806" s="150"/>
      <c r="P1806" s="207"/>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2" t="str">
        <f t="shared" si="89"/>
        <v/>
      </c>
    </row>
    <row r="1807" spans="1:28" s="170" customFormat="1" ht="20.25">
      <c r="A1807" s="155"/>
      <c r="B1807" s="302"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50"/>
      <c r="L1807" s="150"/>
      <c r="M1807" s="150"/>
      <c r="N1807" s="150"/>
      <c r="O1807" s="150"/>
      <c r="P1807" s="207"/>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2" t="str">
        <f t="shared" si="89"/>
        <v/>
      </c>
    </row>
    <row r="1808" spans="1:28" s="170" customFormat="1" ht="20.25">
      <c r="A1808" s="155"/>
      <c r="B1808" s="302"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50"/>
      <c r="L1808" s="150"/>
      <c r="M1808" s="150"/>
      <c r="N1808" s="150"/>
      <c r="O1808" s="150"/>
      <c r="P1808" s="207"/>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2" t="str">
        <f t="shared" si="89"/>
        <v/>
      </c>
    </row>
    <row r="1809" spans="1:28" s="170" customFormat="1" ht="20.25">
      <c r="A1809" s="155"/>
      <c r="B1809" s="302"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50"/>
      <c r="L1809" s="150"/>
      <c r="M1809" s="150"/>
      <c r="N1809" s="150"/>
      <c r="O1809" s="150"/>
      <c r="P1809" s="207"/>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2" t="str">
        <f t="shared" si="89"/>
        <v/>
      </c>
    </row>
    <row r="1810" spans="1:28" s="170" customFormat="1" ht="20.25">
      <c r="A1810" s="155"/>
      <c r="B1810" s="302"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50"/>
      <c r="L1810" s="150"/>
      <c r="M1810" s="150"/>
      <c r="N1810" s="150"/>
      <c r="O1810" s="150"/>
      <c r="P1810" s="207"/>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2" t="str">
        <f t="shared" si="89"/>
        <v/>
      </c>
    </row>
    <row r="1811" spans="1:28" s="170" customFormat="1" ht="20.25">
      <c r="A1811" s="155"/>
      <c r="B1811" s="302"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50"/>
      <c r="L1811" s="150"/>
      <c r="M1811" s="150"/>
      <c r="N1811" s="150"/>
      <c r="O1811" s="150"/>
      <c r="P1811" s="207"/>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2" t="str">
        <f t="shared" si="89"/>
        <v/>
      </c>
    </row>
    <row r="1812" spans="1:28" s="170" customFormat="1" ht="20.25">
      <c r="A1812" s="155"/>
      <c r="B1812" s="302"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50"/>
      <c r="L1812" s="150"/>
      <c r="M1812" s="150"/>
      <c r="N1812" s="150"/>
      <c r="O1812" s="150"/>
      <c r="P1812" s="207"/>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2" t="str">
        <f t="shared" si="89"/>
        <v/>
      </c>
    </row>
    <row r="1813" spans="1:28" s="170" customFormat="1" ht="20.25">
      <c r="A1813" s="155"/>
      <c r="B1813" s="302"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50"/>
      <c r="L1813" s="150"/>
      <c r="M1813" s="150"/>
      <c r="N1813" s="150"/>
      <c r="O1813" s="150"/>
      <c r="P1813" s="207"/>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2" t="str">
        <f t="shared" si="89"/>
        <v/>
      </c>
    </row>
    <row r="1814" spans="1:28" s="170" customFormat="1" ht="20.25">
      <c r="A1814" s="155"/>
      <c r="B1814" s="302"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50"/>
      <c r="L1814" s="150"/>
      <c r="M1814" s="150"/>
      <c r="N1814" s="150"/>
      <c r="O1814" s="150"/>
      <c r="P1814" s="207"/>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2" t="str">
        <f t="shared" si="89"/>
        <v/>
      </c>
    </row>
    <row r="1815" spans="1:28" s="170" customFormat="1" ht="20.25">
      <c r="A1815" s="155"/>
      <c r="B1815" s="302"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50"/>
      <c r="L1815" s="150"/>
      <c r="M1815" s="150"/>
      <c r="N1815" s="150"/>
      <c r="O1815" s="150"/>
      <c r="P1815" s="207"/>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2" t="str">
        <f t="shared" si="89"/>
        <v/>
      </c>
    </row>
    <row r="1816" spans="1:28" s="170" customFormat="1" ht="20.25">
      <c r="A1816" s="155"/>
      <c r="B1816" s="302"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50"/>
      <c r="L1816" s="150"/>
      <c r="M1816" s="150"/>
      <c r="N1816" s="150"/>
      <c r="O1816" s="150"/>
      <c r="P1816" s="207"/>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2" t="str">
        <f t="shared" si="89"/>
        <v/>
      </c>
    </row>
    <row r="1817" spans="1:28" s="170" customFormat="1" ht="20.25">
      <c r="A1817" s="155"/>
      <c r="B1817" s="302"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50"/>
      <c r="L1817" s="150"/>
      <c r="M1817" s="150"/>
      <c r="N1817" s="150"/>
      <c r="O1817" s="150"/>
      <c r="P1817" s="207"/>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2" t="str">
        <f t="shared" si="89"/>
        <v/>
      </c>
    </row>
    <row r="1818" spans="1:28" s="170" customFormat="1" ht="20.25">
      <c r="A1818" s="155"/>
      <c r="B1818" s="302"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50"/>
      <c r="L1818" s="150"/>
      <c r="M1818" s="150"/>
      <c r="N1818" s="150"/>
      <c r="O1818" s="150"/>
      <c r="P1818" s="207"/>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2" t="str">
        <f t="shared" si="89"/>
        <v/>
      </c>
    </row>
    <row r="1819" spans="1:28" s="170" customFormat="1" ht="20.25">
      <c r="A1819" s="155"/>
      <c r="B1819" s="302"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50"/>
      <c r="L1819" s="150"/>
      <c r="M1819" s="150"/>
      <c r="N1819" s="150"/>
      <c r="O1819" s="150"/>
      <c r="P1819" s="207"/>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2" t="str">
        <f t="shared" si="89"/>
        <v/>
      </c>
    </row>
    <row r="1820" spans="1:28" s="170" customFormat="1" ht="20.25">
      <c r="A1820" s="155"/>
      <c r="B1820" s="302"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50"/>
      <c r="L1820" s="150"/>
      <c r="M1820" s="150"/>
      <c r="N1820" s="150"/>
      <c r="O1820" s="150"/>
      <c r="P1820" s="207"/>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2" t="str">
        <f t="shared" si="89"/>
        <v/>
      </c>
    </row>
    <row r="1821" spans="1:28" s="170" customFormat="1" ht="20.25">
      <c r="A1821" s="155"/>
      <c r="B1821" s="302"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50"/>
      <c r="L1821" s="150"/>
      <c r="M1821" s="150"/>
      <c r="N1821" s="150"/>
      <c r="O1821" s="150"/>
      <c r="P1821" s="207"/>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2" t="str">
        <f t="shared" si="89"/>
        <v/>
      </c>
    </row>
    <row r="1822" spans="1:28" s="170" customFormat="1" ht="20.25">
      <c r="A1822" s="155"/>
      <c r="B1822" s="302"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50"/>
      <c r="L1822" s="150"/>
      <c r="M1822" s="150"/>
      <c r="N1822" s="150"/>
      <c r="O1822" s="150"/>
      <c r="P1822" s="207"/>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2" t="str">
        <f t="shared" si="89"/>
        <v/>
      </c>
    </row>
    <row r="1823" spans="1:28" s="170" customFormat="1" ht="20.25">
      <c r="A1823" s="155"/>
      <c r="B1823" s="302"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50"/>
      <c r="L1823" s="150"/>
      <c r="M1823" s="150"/>
      <c r="N1823" s="150"/>
      <c r="O1823" s="150"/>
      <c r="P1823" s="207"/>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2" t="str">
        <f t="shared" si="89"/>
        <v/>
      </c>
    </row>
    <row r="1824" spans="1:28" s="170" customFormat="1" ht="20.25">
      <c r="A1824" s="155"/>
      <c r="B1824" s="302"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50"/>
      <c r="L1824" s="150"/>
      <c r="M1824" s="150"/>
      <c r="N1824" s="150"/>
      <c r="O1824" s="150"/>
      <c r="P1824" s="207"/>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2" t="str">
        <f t="shared" si="89"/>
        <v/>
      </c>
    </row>
    <row r="1825" spans="1:28" s="170" customFormat="1" ht="20.25">
      <c r="A1825" s="155"/>
      <c r="B1825" s="302"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50"/>
      <c r="L1825" s="150"/>
      <c r="M1825" s="150"/>
      <c r="N1825" s="150"/>
      <c r="O1825" s="150"/>
      <c r="P1825" s="207"/>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2" t="str">
        <f t="shared" si="89"/>
        <v/>
      </c>
    </row>
    <row r="1826" spans="1:28" s="170" customFormat="1" ht="20.25">
      <c r="A1826" s="155"/>
      <c r="B1826" s="302"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50"/>
      <c r="L1826" s="150"/>
      <c r="M1826" s="150"/>
      <c r="N1826" s="150"/>
      <c r="O1826" s="150"/>
      <c r="P1826" s="207"/>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2" t="str">
        <f t="shared" si="89"/>
        <v/>
      </c>
    </row>
    <row r="1827" spans="1:28" s="170" customFormat="1" ht="20.25">
      <c r="A1827" s="155"/>
      <c r="B1827" s="302"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50"/>
      <c r="L1827" s="150"/>
      <c r="M1827" s="150"/>
      <c r="N1827" s="150"/>
      <c r="O1827" s="150"/>
      <c r="P1827" s="207"/>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2" t="str">
        <f t="shared" si="89"/>
        <v/>
      </c>
    </row>
    <row r="1828" spans="1:28" s="170" customFormat="1" ht="20.25">
      <c r="A1828" s="155"/>
      <c r="B1828" s="302"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50"/>
      <c r="L1828" s="150"/>
      <c r="M1828" s="150"/>
      <c r="N1828" s="150"/>
      <c r="O1828" s="150"/>
      <c r="P1828" s="207"/>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2" t="str">
        <f t="shared" si="89"/>
        <v/>
      </c>
    </row>
    <row r="1829" spans="1:28" s="170" customFormat="1" ht="20.25">
      <c r="A1829" s="155"/>
      <c r="B1829" s="302"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50"/>
      <c r="L1829" s="150"/>
      <c r="M1829" s="150"/>
      <c r="N1829" s="150"/>
      <c r="O1829" s="150"/>
      <c r="P1829" s="207"/>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2" t="str">
        <f t="shared" si="89"/>
        <v/>
      </c>
    </row>
    <row r="1830" spans="1:28" s="170" customFormat="1" ht="20.25">
      <c r="A1830" s="155"/>
      <c r="B1830" s="302"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50"/>
      <c r="L1830" s="150"/>
      <c r="M1830" s="150"/>
      <c r="N1830" s="150"/>
      <c r="O1830" s="150"/>
      <c r="P1830" s="207"/>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2" t="str">
        <f t="shared" si="89"/>
        <v/>
      </c>
    </row>
    <row r="1831" spans="1:28" s="170" customFormat="1" ht="20.25">
      <c r="A1831" s="155"/>
      <c r="B1831" s="302"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50"/>
      <c r="L1831" s="150"/>
      <c r="M1831" s="150"/>
      <c r="N1831" s="150"/>
      <c r="O1831" s="150"/>
      <c r="P1831" s="207"/>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2" t="str">
        <f t="shared" si="89"/>
        <v/>
      </c>
    </row>
    <row r="1832" spans="1:28" s="170" customFormat="1" ht="20.25">
      <c r="A1832" s="155"/>
      <c r="B1832" s="302"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50"/>
      <c r="L1832" s="150"/>
      <c r="M1832" s="150"/>
      <c r="N1832" s="150"/>
      <c r="O1832" s="150"/>
      <c r="P1832" s="207"/>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2" t="str">
        <f t="shared" si="89"/>
        <v/>
      </c>
    </row>
    <row r="1833" spans="1:28" s="170" customFormat="1" ht="20.25">
      <c r="A1833" s="155"/>
      <c r="B1833" s="302"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50"/>
      <c r="L1833" s="150"/>
      <c r="M1833" s="150"/>
      <c r="N1833" s="150"/>
      <c r="O1833" s="150"/>
      <c r="P1833" s="207"/>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2" t="str">
        <f t="shared" si="89"/>
        <v/>
      </c>
    </row>
    <row r="1834" spans="1:28" s="170" customFormat="1" ht="20.25">
      <c r="A1834" s="155"/>
      <c r="B1834" s="302"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50"/>
      <c r="L1834" s="150"/>
      <c r="M1834" s="150"/>
      <c r="N1834" s="150"/>
      <c r="O1834" s="150"/>
      <c r="P1834" s="207"/>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2" t="str">
        <f t="shared" si="89"/>
        <v/>
      </c>
    </row>
    <row r="1835" spans="1:28" s="170" customFormat="1" ht="20.25">
      <c r="A1835" s="155"/>
      <c r="B1835" s="302"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50"/>
      <c r="L1835" s="150"/>
      <c r="M1835" s="150"/>
      <c r="N1835" s="150"/>
      <c r="O1835" s="150"/>
      <c r="P1835" s="207"/>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2" t="str">
        <f t="shared" si="89"/>
        <v/>
      </c>
    </row>
    <row r="1836" spans="1:28" s="170" customFormat="1" ht="20.25">
      <c r="A1836" s="155"/>
      <c r="B1836" s="302"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50"/>
      <c r="L1836" s="150"/>
      <c r="M1836" s="150"/>
      <c r="N1836" s="150"/>
      <c r="O1836" s="150"/>
      <c r="P1836" s="207"/>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2" t="str">
        <f t="shared" si="89"/>
        <v/>
      </c>
    </row>
    <row r="1837" spans="1:28" s="170" customFormat="1" ht="20.25">
      <c r="A1837" s="155"/>
      <c r="B1837" s="302"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50"/>
      <c r="L1837" s="150"/>
      <c r="M1837" s="150"/>
      <c r="N1837" s="150"/>
      <c r="O1837" s="150"/>
      <c r="P1837" s="207"/>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2" t="str">
        <f t="shared" si="89"/>
        <v/>
      </c>
    </row>
    <row r="1838" spans="1:28" s="170" customFormat="1" ht="20.25">
      <c r="A1838" s="155"/>
      <c r="B1838" s="302"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50"/>
      <c r="L1838" s="150"/>
      <c r="M1838" s="150"/>
      <c r="N1838" s="150"/>
      <c r="O1838" s="150"/>
      <c r="P1838" s="207"/>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2" t="str">
        <f t="shared" si="89"/>
        <v/>
      </c>
    </row>
    <row r="1839" spans="1:28" s="170" customFormat="1" ht="20.25">
      <c r="A1839" s="155"/>
      <c r="B1839" s="302"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50"/>
      <c r="L1839" s="150"/>
      <c r="M1839" s="150"/>
      <c r="N1839" s="150"/>
      <c r="O1839" s="150"/>
      <c r="P1839" s="207"/>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2" t="str">
        <f t="shared" si="89"/>
        <v/>
      </c>
    </row>
    <row r="1840" spans="1:28" s="170" customFormat="1" ht="20.25">
      <c r="A1840" s="155"/>
      <c r="B1840" s="302"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50"/>
      <c r="L1840" s="150"/>
      <c r="M1840" s="150"/>
      <c r="N1840" s="150"/>
      <c r="O1840" s="150"/>
      <c r="P1840" s="207"/>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2" t="str">
        <f t="shared" si="89"/>
        <v/>
      </c>
    </row>
    <row r="1841" spans="1:28" s="170" customFormat="1" ht="20.25">
      <c r="A1841" s="155"/>
      <c r="B1841" s="302"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50"/>
      <c r="L1841" s="150"/>
      <c r="M1841" s="150"/>
      <c r="N1841" s="150"/>
      <c r="O1841" s="150"/>
      <c r="P1841" s="207"/>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2" t="str">
        <f t="shared" si="89"/>
        <v/>
      </c>
    </row>
    <row r="1842" spans="1:28" s="170" customFormat="1" ht="20.25">
      <c r="A1842" s="155"/>
      <c r="B1842" s="302"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50"/>
      <c r="L1842" s="150"/>
      <c r="M1842" s="150"/>
      <c r="N1842" s="150"/>
      <c r="O1842" s="150"/>
      <c r="P1842" s="207"/>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2" t="str">
        <f t="shared" si="89"/>
        <v/>
      </c>
    </row>
    <row r="1843" spans="1:28" s="170" customFormat="1" ht="20.25">
      <c r="A1843" s="155"/>
      <c r="B1843" s="302"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50"/>
      <c r="L1843" s="150"/>
      <c r="M1843" s="150"/>
      <c r="N1843" s="150"/>
      <c r="O1843" s="150"/>
      <c r="P1843" s="207"/>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2" t="str">
        <f t="shared" si="89"/>
        <v/>
      </c>
    </row>
    <row r="1844" spans="1:28" s="170" customFormat="1" ht="20.25">
      <c r="A1844" s="155"/>
      <c r="B1844" s="302"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50"/>
      <c r="L1844" s="150"/>
      <c r="M1844" s="150"/>
      <c r="N1844" s="150"/>
      <c r="O1844" s="150"/>
      <c r="P1844" s="207"/>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2" t="str">
        <f t="shared" si="89"/>
        <v/>
      </c>
    </row>
    <row r="1845" spans="1:28" s="170" customFormat="1" ht="20.25">
      <c r="A1845" s="155"/>
      <c r="B1845" s="302"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50"/>
      <c r="L1845" s="150"/>
      <c r="M1845" s="150"/>
      <c r="N1845" s="150"/>
      <c r="O1845" s="150"/>
      <c r="P1845" s="207"/>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2" t="str">
        <f t="shared" si="89"/>
        <v/>
      </c>
    </row>
    <row r="1846" spans="1:28" s="170" customFormat="1" ht="20.25">
      <c r="A1846" s="155"/>
      <c r="B1846" s="302"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50"/>
      <c r="L1846" s="150"/>
      <c r="M1846" s="150"/>
      <c r="N1846" s="150"/>
      <c r="O1846" s="150"/>
      <c r="P1846" s="207"/>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2" t="str">
        <f t="shared" si="89"/>
        <v/>
      </c>
    </row>
    <row r="1847" spans="1:28" s="170" customFormat="1" ht="20.25">
      <c r="A1847" s="155"/>
      <c r="B1847" s="302"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50"/>
      <c r="L1847" s="150"/>
      <c r="M1847" s="150"/>
      <c r="N1847" s="150"/>
      <c r="O1847" s="150"/>
      <c r="P1847" s="207"/>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2" t="str">
        <f t="shared" si="89"/>
        <v/>
      </c>
    </row>
    <row r="1848" spans="1:28" s="170" customFormat="1" ht="20.25">
      <c r="A1848" s="155"/>
      <c r="B1848" s="302"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50"/>
      <c r="L1848" s="150"/>
      <c r="M1848" s="150"/>
      <c r="N1848" s="150"/>
      <c r="O1848" s="150"/>
      <c r="P1848" s="207"/>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2" t="str">
        <f t="shared" si="89"/>
        <v/>
      </c>
    </row>
    <row r="1849" spans="1:28" s="170" customFormat="1" ht="20.25">
      <c r="A1849" s="155"/>
      <c r="B1849" s="302"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50"/>
      <c r="L1849" s="150"/>
      <c r="M1849" s="150"/>
      <c r="N1849" s="150"/>
      <c r="O1849" s="150"/>
      <c r="P1849" s="207"/>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2" t="str">
        <f t="shared" si="89"/>
        <v/>
      </c>
    </row>
    <row r="1850" spans="1:28" s="170" customFormat="1" ht="20.25">
      <c r="A1850" s="155"/>
      <c r="B1850" s="302"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50"/>
      <c r="L1850" s="150"/>
      <c r="M1850" s="150"/>
      <c r="N1850" s="150"/>
      <c r="O1850" s="150"/>
      <c r="P1850" s="207"/>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ref="X1850:X1913" ca="1" si="90">IF(AND(C1850="Smelter not listed",OR(LEN(D1850)=0,LEN(E1850)=0)),1,0)</f>
        <v>0</v>
      </c>
      <c r="AB1850" s="312" t="str">
        <f t="shared" si="89"/>
        <v/>
      </c>
    </row>
    <row r="1851" spans="1:28" s="170" customFormat="1" ht="20.25">
      <c r="A1851" s="155"/>
      <c r="B1851" s="302"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50"/>
      <c r="L1851" s="150"/>
      <c r="M1851" s="150"/>
      <c r="N1851" s="150"/>
      <c r="O1851" s="150"/>
      <c r="P1851" s="207"/>
      <c r="Q1851" s="151"/>
      <c r="R1851" s="149" t="str">
        <f ca="1">IF(ISERROR($V1851),"",OFFSET('Smelter Look-up'!$C$4,$V1851-4,0)&amp;"")</f>
        <v/>
      </c>
      <c r="S1851" s="155" t="str">
        <f t="shared" ref="S1851:S1914" ca="1" si="91">IF(B1851="","",IF(ISERROR(MATCH($E1851,CL,0)),"Unknown",INDIRECT("'C'!$A$"&amp;MATCH($E1851,CL,0)+1)))</f>
        <v/>
      </c>
      <c r="T1851" s="155" t="str">
        <f ca="1">IF(B1851="","",IF(ISERROR(MATCH($J1851,SorP!$B$1:$B$6226,0)),"",INDIRECT("'SorP'!$A$"&amp;MATCH($S1851&amp;$J1851,SorP!C:C,0))))</f>
        <v/>
      </c>
      <c r="U1851" s="168"/>
      <c r="V1851" s="169" t="e">
        <f>IF(C1851="",NA(),MATCH($B1851&amp;$C1851,'Smelter Look-up'!$J:$J,0))</f>
        <v>#N/A</v>
      </c>
      <c r="X1851" s="170">
        <f t="shared" ca="1" si="90"/>
        <v>0</v>
      </c>
      <c r="AB1851" s="312" t="str">
        <f t="shared" si="89"/>
        <v/>
      </c>
    </row>
    <row r="1852" spans="1:28" s="170" customFormat="1" ht="20.25">
      <c r="A1852" s="155"/>
      <c r="B1852" s="302"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50"/>
      <c r="L1852" s="150"/>
      <c r="M1852" s="150"/>
      <c r="N1852" s="150"/>
      <c r="O1852" s="150"/>
      <c r="P1852" s="207"/>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2" t="str">
        <f t="shared" si="89"/>
        <v/>
      </c>
    </row>
    <row r="1853" spans="1:28" s="170" customFormat="1" ht="20.25">
      <c r="A1853" s="155"/>
      <c r="B1853" s="302"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50"/>
      <c r="L1853" s="150"/>
      <c r="M1853" s="150"/>
      <c r="N1853" s="150"/>
      <c r="O1853" s="150"/>
      <c r="P1853" s="207"/>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2" t="str">
        <f t="shared" si="89"/>
        <v/>
      </c>
    </row>
    <row r="1854" spans="1:28" s="170" customFormat="1" ht="20.25">
      <c r="A1854" s="155"/>
      <c r="B1854" s="302"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50"/>
      <c r="L1854" s="150"/>
      <c r="M1854" s="150"/>
      <c r="N1854" s="150"/>
      <c r="O1854" s="150"/>
      <c r="P1854" s="207"/>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2" t="str">
        <f t="shared" si="89"/>
        <v/>
      </c>
    </row>
    <row r="1855" spans="1:28" s="170" customFormat="1" ht="20.25">
      <c r="A1855" s="155"/>
      <c r="B1855" s="302"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50"/>
      <c r="L1855" s="150"/>
      <c r="M1855" s="150"/>
      <c r="N1855" s="150"/>
      <c r="O1855" s="150"/>
      <c r="P1855" s="207"/>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2" t="str">
        <f t="shared" si="89"/>
        <v/>
      </c>
    </row>
    <row r="1856" spans="1:28" s="170" customFormat="1" ht="20.25">
      <c r="A1856" s="155"/>
      <c r="B1856" s="302"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50"/>
      <c r="L1856" s="150"/>
      <c r="M1856" s="150"/>
      <c r="N1856" s="150"/>
      <c r="O1856" s="150"/>
      <c r="P1856" s="207"/>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2" t="str">
        <f t="shared" si="89"/>
        <v/>
      </c>
    </row>
    <row r="1857" spans="1:28" s="170" customFormat="1" ht="20.25">
      <c r="A1857" s="155"/>
      <c r="B1857" s="302"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50"/>
      <c r="L1857" s="150"/>
      <c r="M1857" s="150"/>
      <c r="N1857" s="150"/>
      <c r="O1857" s="150"/>
      <c r="P1857" s="207"/>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2" t="str">
        <f t="shared" ref="AB1857:AB1920" si="92">IF(C1857="","",B1857)</f>
        <v/>
      </c>
    </row>
    <row r="1858" spans="1:28" s="170" customFormat="1" ht="20.25">
      <c r="A1858" s="155"/>
      <c r="B1858" s="302"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50"/>
      <c r="L1858" s="150"/>
      <c r="M1858" s="150"/>
      <c r="N1858" s="150"/>
      <c r="O1858" s="150"/>
      <c r="P1858" s="207"/>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2" t="str">
        <f t="shared" si="92"/>
        <v/>
      </c>
    </row>
    <row r="1859" spans="1:28" s="170" customFormat="1" ht="20.25">
      <c r="A1859" s="155"/>
      <c r="B1859" s="302"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50"/>
      <c r="L1859" s="150"/>
      <c r="M1859" s="150"/>
      <c r="N1859" s="150"/>
      <c r="O1859" s="150"/>
      <c r="P1859" s="207"/>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2" t="str">
        <f t="shared" si="92"/>
        <v/>
      </c>
    </row>
    <row r="1860" spans="1:28" s="170" customFormat="1" ht="20.25">
      <c r="A1860" s="155"/>
      <c r="B1860" s="302"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50"/>
      <c r="L1860" s="150"/>
      <c r="M1860" s="150"/>
      <c r="N1860" s="150"/>
      <c r="O1860" s="150"/>
      <c r="P1860" s="207"/>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2" t="str">
        <f t="shared" si="92"/>
        <v/>
      </c>
    </row>
    <row r="1861" spans="1:28" s="170" customFormat="1" ht="20.25">
      <c r="A1861" s="155"/>
      <c r="B1861" s="302"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50"/>
      <c r="L1861" s="150"/>
      <c r="M1861" s="150"/>
      <c r="N1861" s="150"/>
      <c r="O1861" s="150"/>
      <c r="P1861" s="207"/>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2" t="str">
        <f t="shared" si="92"/>
        <v/>
      </c>
    </row>
    <row r="1862" spans="1:28" s="170" customFormat="1" ht="20.25">
      <c r="A1862" s="155"/>
      <c r="B1862" s="302"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50"/>
      <c r="L1862" s="150"/>
      <c r="M1862" s="150"/>
      <c r="N1862" s="150"/>
      <c r="O1862" s="150"/>
      <c r="P1862" s="207"/>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2" t="str">
        <f t="shared" si="92"/>
        <v/>
      </c>
    </row>
    <row r="1863" spans="1:28" s="170" customFormat="1" ht="20.25">
      <c r="A1863" s="155"/>
      <c r="B1863" s="302"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50"/>
      <c r="L1863" s="150"/>
      <c r="M1863" s="150"/>
      <c r="N1863" s="150"/>
      <c r="O1863" s="150"/>
      <c r="P1863" s="207"/>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2" t="str">
        <f t="shared" si="92"/>
        <v/>
      </c>
    </row>
    <row r="1864" spans="1:28" s="170" customFormat="1" ht="20.25">
      <c r="A1864" s="155"/>
      <c r="B1864" s="302"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50"/>
      <c r="L1864" s="150"/>
      <c r="M1864" s="150"/>
      <c r="N1864" s="150"/>
      <c r="O1864" s="150"/>
      <c r="P1864" s="207"/>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2" t="str">
        <f t="shared" si="92"/>
        <v/>
      </c>
    </row>
    <row r="1865" spans="1:28" s="170" customFormat="1" ht="20.25">
      <c r="A1865" s="155"/>
      <c r="B1865" s="302"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50"/>
      <c r="L1865" s="150"/>
      <c r="M1865" s="150"/>
      <c r="N1865" s="150"/>
      <c r="O1865" s="150"/>
      <c r="P1865" s="207"/>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2" t="str">
        <f t="shared" si="92"/>
        <v/>
      </c>
    </row>
    <row r="1866" spans="1:28" s="170" customFormat="1" ht="20.25">
      <c r="A1866" s="155"/>
      <c r="B1866" s="302"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50"/>
      <c r="L1866" s="150"/>
      <c r="M1866" s="150"/>
      <c r="N1866" s="150"/>
      <c r="O1866" s="150"/>
      <c r="P1866" s="207"/>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2" t="str">
        <f t="shared" si="92"/>
        <v/>
      </c>
    </row>
    <row r="1867" spans="1:28" s="170" customFormat="1" ht="20.25">
      <c r="A1867" s="155"/>
      <c r="B1867" s="302"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50"/>
      <c r="L1867" s="150"/>
      <c r="M1867" s="150"/>
      <c r="N1867" s="150"/>
      <c r="O1867" s="150"/>
      <c r="P1867" s="207"/>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2" t="str">
        <f t="shared" si="92"/>
        <v/>
      </c>
    </row>
    <row r="1868" spans="1:28" s="170" customFormat="1" ht="20.25">
      <c r="A1868" s="155"/>
      <c r="B1868" s="302"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50"/>
      <c r="L1868" s="150"/>
      <c r="M1868" s="150"/>
      <c r="N1868" s="150"/>
      <c r="O1868" s="150"/>
      <c r="P1868" s="207"/>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2" t="str">
        <f t="shared" si="92"/>
        <v/>
      </c>
    </row>
    <row r="1869" spans="1:28" s="170" customFormat="1" ht="20.25">
      <c r="A1869" s="155"/>
      <c r="B1869" s="302"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50"/>
      <c r="L1869" s="150"/>
      <c r="M1869" s="150"/>
      <c r="N1869" s="150"/>
      <c r="O1869" s="150"/>
      <c r="P1869" s="207"/>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2" t="str">
        <f t="shared" si="92"/>
        <v/>
      </c>
    </row>
    <row r="1870" spans="1:28" s="170" customFormat="1" ht="20.25">
      <c r="A1870" s="155"/>
      <c r="B1870" s="302"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50"/>
      <c r="L1870" s="150"/>
      <c r="M1870" s="150"/>
      <c r="N1870" s="150"/>
      <c r="O1870" s="150"/>
      <c r="P1870" s="207"/>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2" t="str">
        <f t="shared" si="92"/>
        <v/>
      </c>
    </row>
    <row r="1871" spans="1:28" s="170" customFormat="1" ht="20.25">
      <c r="A1871" s="155"/>
      <c r="B1871" s="302"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50"/>
      <c r="L1871" s="150"/>
      <c r="M1871" s="150"/>
      <c r="N1871" s="150"/>
      <c r="O1871" s="150"/>
      <c r="P1871" s="207"/>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2" t="str">
        <f t="shared" si="92"/>
        <v/>
      </c>
    </row>
    <row r="1872" spans="1:28" s="170" customFormat="1" ht="20.25">
      <c r="A1872" s="155"/>
      <c r="B1872" s="302"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50"/>
      <c r="L1872" s="150"/>
      <c r="M1872" s="150"/>
      <c r="N1872" s="150"/>
      <c r="O1872" s="150"/>
      <c r="P1872" s="207"/>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2" t="str">
        <f t="shared" si="92"/>
        <v/>
      </c>
    </row>
    <row r="1873" spans="1:28" s="170" customFormat="1" ht="20.25">
      <c r="A1873" s="155"/>
      <c r="B1873" s="302"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50"/>
      <c r="L1873" s="150"/>
      <c r="M1873" s="150"/>
      <c r="N1873" s="150"/>
      <c r="O1873" s="150"/>
      <c r="P1873" s="207"/>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2" t="str">
        <f t="shared" si="92"/>
        <v/>
      </c>
    </row>
    <row r="1874" spans="1:28" s="170" customFormat="1" ht="20.25">
      <c r="A1874" s="155"/>
      <c r="B1874" s="302"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50"/>
      <c r="L1874" s="150"/>
      <c r="M1874" s="150"/>
      <c r="N1874" s="150"/>
      <c r="O1874" s="150"/>
      <c r="P1874" s="207"/>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2" t="str">
        <f t="shared" si="92"/>
        <v/>
      </c>
    </row>
    <row r="1875" spans="1:28" s="170" customFormat="1" ht="20.25">
      <c r="A1875" s="155"/>
      <c r="B1875" s="302"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50"/>
      <c r="L1875" s="150"/>
      <c r="M1875" s="150"/>
      <c r="N1875" s="150"/>
      <c r="O1875" s="150"/>
      <c r="P1875" s="207"/>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2" t="str">
        <f t="shared" si="92"/>
        <v/>
      </c>
    </row>
    <row r="1876" spans="1:28" s="170" customFormat="1" ht="20.25">
      <c r="A1876" s="155"/>
      <c r="B1876" s="302"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50"/>
      <c r="L1876" s="150"/>
      <c r="M1876" s="150"/>
      <c r="N1876" s="150"/>
      <c r="O1876" s="150"/>
      <c r="P1876" s="207"/>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2" t="str">
        <f t="shared" si="92"/>
        <v/>
      </c>
    </row>
    <row r="1877" spans="1:28" s="170" customFormat="1" ht="20.25">
      <c r="A1877" s="155"/>
      <c r="B1877" s="302"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50"/>
      <c r="L1877" s="150"/>
      <c r="M1877" s="150"/>
      <c r="N1877" s="150"/>
      <c r="O1877" s="150"/>
      <c r="P1877" s="207"/>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2" t="str">
        <f t="shared" si="92"/>
        <v/>
      </c>
    </row>
    <row r="1878" spans="1:28" s="170" customFormat="1" ht="20.25">
      <c r="A1878" s="155"/>
      <c r="B1878" s="302"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50"/>
      <c r="L1878" s="150"/>
      <c r="M1878" s="150"/>
      <c r="N1878" s="150"/>
      <c r="O1878" s="150"/>
      <c r="P1878" s="207"/>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2" t="str">
        <f t="shared" si="92"/>
        <v/>
      </c>
    </row>
    <row r="1879" spans="1:28" s="170" customFormat="1" ht="20.25">
      <c r="A1879" s="155"/>
      <c r="B1879" s="302"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50"/>
      <c r="L1879" s="150"/>
      <c r="M1879" s="150"/>
      <c r="N1879" s="150"/>
      <c r="O1879" s="150"/>
      <c r="P1879" s="207"/>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2" t="str">
        <f t="shared" si="92"/>
        <v/>
      </c>
    </row>
    <row r="1880" spans="1:28" s="170" customFormat="1" ht="20.25">
      <c r="A1880" s="155"/>
      <c r="B1880" s="302"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50"/>
      <c r="L1880" s="150"/>
      <c r="M1880" s="150"/>
      <c r="N1880" s="150"/>
      <c r="O1880" s="150"/>
      <c r="P1880" s="207"/>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2" t="str">
        <f t="shared" si="92"/>
        <v/>
      </c>
    </row>
    <row r="1881" spans="1:28" s="170" customFormat="1" ht="20.25">
      <c r="A1881" s="155"/>
      <c r="B1881" s="302"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50"/>
      <c r="L1881" s="150"/>
      <c r="M1881" s="150"/>
      <c r="N1881" s="150"/>
      <c r="O1881" s="150"/>
      <c r="P1881" s="207"/>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2" t="str">
        <f t="shared" si="92"/>
        <v/>
      </c>
    </row>
    <row r="1882" spans="1:28" s="170" customFormat="1" ht="20.25">
      <c r="A1882" s="155"/>
      <c r="B1882" s="302"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50"/>
      <c r="L1882" s="150"/>
      <c r="M1882" s="150"/>
      <c r="N1882" s="150"/>
      <c r="O1882" s="150"/>
      <c r="P1882" s="207"/>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2" t="str">
        <f t="shared" si="92"/>
        <v/>
      </c>
    </row>
    <row r="1883" spans="1:28" s="170" customFormat="1" ht="20.25">
      <c r="A1883" s="155"/>
      <c r="B1883" s="302"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50"/>
      <c r="L1883" s="150"/>
      <c r="M1883" s="150"/>
      <c r="N1883" s="150"/>
      <c r="O1883" s="150"/>
      <c r="P1883" s="207"/>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2" t="str">
        <f t="shared" si="92"/>
        <v/>
      </c>
    </row>
    <row r="1884" spans="1:28" s="170" customFormat="1" ht="20.25">
      <c r="A1884" s="155"/>
      <c r="B1884" s="302"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50"/>
      <c r="L1884" s="150"/>
      <c r="M1884" s="150"/>
      <c r="N1884" s="150"/>
      <c r="O1884" s="150"/>
      <c r="P1884" s="207"/>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2" t="str">
        <f t="shared" si="92"/>
        <v/>
      </c>
    </row>
    <row r="1885" spans="1:28" s="170" customFormat="1" ht="20.25">
      <c r="A1885" s="155"/>
      <c r="B1885" s="302"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50"/>
      <c r="L1885" s="150"/>
      <c r="M1885" s="150"/>
      <c r="N1885" s="150"/>
      <c r="O1885" s="150"/>
      <c r="P1885" s="207"/>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2" t="str">
        <f t="shared" si="92"/>
        <v/>
      </c>
    </row>
    <row r="1886" spans="1:28" s="170" customFormat="1" ht="20.25">
      <c r="A1886" s="155"/>
      <c r="B1886" s="302"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50"/>
      <c r="L1886" s="150"/>
      <c r="M1886" s="150"/>
      <c r="N1886" s="150"/>
      <c r="O1886" s="150"/>
      <c r="P1886" s="207"/>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2" t="str">
        <f t="shared" si="92"/>
        <v/>
      </c>
    </row>
    <row r="1887" spans="1:28" s="170" customFormat="1" ht="20.25">
      <c r="A1887" s="155"/>
      <c r="B1887" s="302"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50"/>
      <c r="L1887" s="150"/>
      <c r="M1887" s="150"/>
      <c r="N1887" s="150"/>
      <c r="O1887" s="150"/>
      <c r="P1887" s="207"/>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2" t="str">
        <f t="shared" si="92"/>
        <v/>
      </c>
    </row>
    <row r="1888" spans="1:28" s="170" customFormat="1" ht="20.25">
      <c r="A1888" s="155"/>
      <c r="B1888" s="302"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50"/>
      <c r="L1888" s="150"/>
      <c r="M1888" s="150"/>
      <c r="N1888" s="150"/>
      <c r="O1888" s="150"/>
      <c r="P1888" s="207"/>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2" t="str">
        <f t="shared" si="92"/>
        <v/>
      </c>
    </row>
    <row r="1889" spans="1:28" s="170" customFormat="1" ht="20.25">
      <c r="A1889" s="155"/>
      <c r="B1889" s="302"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50"/>
      <c r="L1889" s="150"/>
      <c r="M1889" s="150"/>
      <c r="N1889" s="150"/>
      <c r="O1889" s="150"/>
      <c r="P1889" s="207"/>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2" t="str">
        <f t="shared" si="92"/>
        <v/>
      </c>
    </row>
    <row r="1890" spans="1:28" s="170" customFormat="1" ht="20.25">
      <c r="A1890" s="155"/>
      <c r="B1890" s="302"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50"/>
      <c r="L1890" s="150"/>
      <c r="M1890" s="150"/>
      <c r="N1890" s="150"/>
      <c r="O1890" s="150"/>
      <c r="P1890" s="207"/>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2" t="str">
        <f t="shared" si="92"/>
        <v/>
      </c>
    </row>
    <row r="1891" spans="1:28" s="170" customFormat="1" ht="20.25">
      <c r="A1891" s="155"/>
      <c r="B1891" s="302"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50"/>
      <c r="L1891" s="150"/>
      <c r="M1891" s="150"/>
      <c r="N1891" s="150"/>
      <c r="O1891" s="150"/>
      <c r="P1891" s="207"/>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2" t="str">
        <f t="shared" si="92"/>
        <v/>
      </c>
    </row>
    <row r="1892" spans="1:28" s="170" customFormat="1" ht="20.25">
      <c r="A1892" s="155"/>
      <c r="B1892" s="302"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50"/>
      <c r="L1892" s="150"/>
      <c r="M1892" s="150"/>
      <c r="N1892" s="150"/>
      <c r="O1892" s="150"/>
      <c r="P1892" s="207"/>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2" t="str">
        <f t="shared" si="92"/>
        <v/>
      </c>
    </row>
    <row r="1893" spans="1:28" s="170" customFormat="1" ht="20.25">
      <c r="A1893" s="155"/>
      <c r="B1893" s="302"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50"/>
      <c r="L1893" s="150"/>
      <c r="M1893" s="150"/>
      <c r="N1893" s="150"/>
      <c r="O1893" s="150"/>
      <c r="P1893" s="207"/>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2" t="str">
        <f t="shared" si="92"/>
        <v/>
      </c>
    </row>
    <row r="1894" spans="1:28" s="170" customFormat="1" ht="20.25">
      <c r="A1894" s="155"/>
      <c r="B1894" s="302"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50"/>
      <c r="L1894" s="150"/>
      <c r="M1894" s="150"/>
      <c r="N1894" s="150"/>
      <c r="O1894" s="150"/>
      <c r="P1894" s="207"/>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2" t="str">
        <f t="shared" si="92"/>
        <v/>
      </c>
    </row>
    <row r="1895" spans="1:28" s="170" customFormat="1" ht="20.25">
      <c r="A1895" s="155"/>
      <c r="B1895" s="302"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50"/>
      <c r="L1895" s="150"/>
      <c r="M1895" s="150"/>
      <c r="N1895" s="150"/>
      <c r="O1895" s="150"/>
      <c r="P1895" s="207"/>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2" t="str">
        <f t="shared" si="92"/>
        <v/>
      </c>
    </row>
    <row r="1896" spans="1:28" s="170" customFormat="1" ht="20.25">
      <c r="A1896" s="155"/>
      <c r="B1896" s="302"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50"/>
      <c r="L1896" s="150"/>
      <c r="M1896" s="150"/>
      <c r="N1896" s="150"/>
      <c r="O1896" s="150"/>
      <c r="P1896" s="207"/>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2" t="str">
        <f t="shared" si="92"/>
        <v/>
      </c>
    </row>
    <row r="1897" spans="1:28" s="170" customFormat="1" ht="20.25">
      <c r="A1897" s="155"/>
      <c r="B1897" s="302"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50"/>
      <c r="L1897" s="150"/>
      <c r="M1897" s="150"/>
      <c r="N1897" s="150"/>
      <c r="O1897" s="150"/>
      <c r="P1897" s="207"/>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2" t="str">
        <f t="shared" si="92"/>
        <v/>
      </c>
    </row>
    <row r="1898" spans="1:28" s="170" customFormat="1" ht="20.25">
      <c r="A1898" s="155"/>
      <c r="B1898" s="302"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50"/>
      <c r="L1898" s="150"/>
      <c r="M1898" s="150"/>
      <c r="N1898" s="150"/>
      <c r="O1898" s="150"/>
      <c r="P1898" s="207"/>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2" t="str">
        <f t="shared" si="92"/>
        <v/>
      </c>
    </row>
    <row r="1899" spans="1:28" s="170" customFormat="1" ht="20.25">
      <c r="A1899" s="155"/>
      <c r="B1899" s="302"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50"/>
      <c r="L1899" s="150"/>
      <c r="M1899" s="150"/>
      <c r="N1899" s="150"/>
      <c r="O1899" s="150"/>
      <c r="P1899" s="207"/>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2" t="str">
        <f t="shared" si="92"/>
        <v/>
      </c>
    </row>
    <row r="1900" spans="1:28" s="170" customFormat="1" ht="20.25">
      <c r="A1900" s="155"/>
      <c r="B1900" s="302"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50"/>
      <c r="L1900" s="150"/>
      <c r="M1900" s="150"/>
      <c r="N1900" s="150"/>
      <c r="O1900" s="150"/>
      <c r="P1900" s="207"/>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2" t="str">
        <f t="shared" si="92"/>
        <v/>
      </c>
    </row>
    <row r="1901" spans="1:28" s="170" customFormat="1" ht="20.25">
      <c r="A1901" s="155"/>
      <c r="B1901" s="302"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50"/>
      <c r="L1901" s="150"/>
      <c r="M1901" s="150"/>
      <c r="N1901" s="150"/>
      <c r="O1901" s="150"/>
      <c r="P1901" s="207"/>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2" t="str">
        <f t="shared" si="92"/>
        <v/>
      </c>
    </row>
    <row r="1902" spans="1:28" s="170" customFormat="1" ht="20.25">
      <c r="A1902" s="155"/>
      <c r="B1902" s="302"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50"/>
      <c r="L1902" s="150"/>
      <c r="M1902" s="150"/>
      <c r="N1902" s="150"/>
      <c r="O1902" s="150"/>
      <c r="P1902" s="207"/>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2" t="str">
        <f t="shared" si="92"/>
        <v/>
      </c>
    </row>
    <row r="1903" spans="1:28" s="170" customFormat="1" ht="20.25">
      <c r="A1903" s="155"/>
      <c r="B1903" s="302"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50"/>
      <c r="L1903" s="150"/>
      <c r="M1903" s="150"/>
      <c r="N1903" s="150"/>
      <c r="O1903" s="150"/>
      <c r="P1903" s="207"/>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2" t="str">
        <f t="shared" si="92"/>
        <v/>
      </c>
    </row>
    <row r="1904" spans="1:28" s="170" customFormat="1" ht="20.25">
      <c r="A1904" s="155"/>
      <c r="B1904" s="302"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50"/>
      <c r="L1904" s="150"/>
      <c r="M1904" s="150"/>
      <c r="N1904" s="150"/>
      <c r="O1904" s="150"/>
      <c r="P1904" s="207"/>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2" t="str">
        <f t="shared" si="92"/>
        <v/>
      </c>
    </row>
    <row r="1905" spans="1:28" s="170" customFormat="1" ht="20.25">
      <c r="A1905" s="155"/>
      <c r="B1905" s="302"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50"/>
      <c r="L1905" s="150"/>
      <c r="M1905" s="150"/>
      <c r="N1905" s="150"/>
      <c r="O1905" s="150"/>
      <c r="P1905" s="207"/>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2" t="str">
        <f t="shared" si="92"/>
        <v/>
      </c>
    </row>
    <row r="1906" spans="1:28" s="170" customFormat="1" ht="20.25">
      <c r="A1906" s="155"/>
      <c r="B1906" s="302"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50"/>
      <c r="L1906" s="150"/>
      <c r="M1906" s="150"/>
      <c r="N1906" s="150"/>
      <c r="O1906" s="150"/>
      <c r="P1906" s="207"/>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2" t="str">
        <f t="shared" si="92"/>
        <v/>
      </c>
    </row>
    <row r="1907" spans="1:28" s="170" customFormat="1" ht="20.25">
      <c r="A1907" s="155"/>
      <c r="B1907" s="302"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50"/>
      <c r="L1907" s="150"/>
      <c r="M1907" s="150"/>
      <c r="N1907" s="150"/>
      <c r="O1907" s="150"/>
      <c r="P1907" s="207"/>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2" t="str">
        <f t="shared" si="92"/>
        <v/>
      </c>
    </row>
    <row r="1908" spans="1:28" s="170" customFormat="1" ht="20.25">
      <c r="A1908" s="155"/>
      <c r="B1908" s="302"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50"/>
      <c r="L1908" s="150"/>
      <c r="M1908" s="150"/>
      <c r="N1908" s="150"/>
      <c r="O1908" s="150"/>
      <c r="P1908" s="207"/>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2" t="str">
        <f t="shared" si="92"/>
        <v/>
      </c>
    </row>
    <row r="1909" spans="1:28" s="170" customFormat="1" ht="20.25">
      <c r="A1909" s="155"/>
      <c r="B1909" s="302"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50"/>
      <c r="L1909" s="150"/>
      <c r="M1909" s="150"/>
      <c r="N1909" s="150"/>
      <c r="O1909" s="150"/>
      <c r="P1909" s="207"/>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2" t="str">
        <f t="shared" si="92"/>
        <v/>
      </c>
    </row>
    <row r="1910" spans="1:28" s="170" customFormat="1" ht="20.25">
      <c r="A1910" s="155"/>
      <c r="B1910" s="302"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50"/>
      <c r="L1910" s="150"/>
      <c r="M1910" s="150"/>
      <c r="N1910" s="150"/>
      <c r="O1910" s="150"/>
      <c r="P1910" s="207"/>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2" t="str">
        <f t="shared" si="92"/>
        <v/>
      </c>
    </row>
    <row r="1911" spans="1:28" s="170" customFormat="1" ht="20.25">
      <c r="A1911" s="155"/>
      <c r="B1911" s="302"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50"/>
      <c r="L1911" s="150"/>
      <c r="M1911" s="150"/>
      <c r="N1911" s="150"/>
      <c r="O1911" s="150"/>
      <c r="P1911" s="207"/>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2" t="str">
        <f t="shared" si="92"/>
        <v/>
      </c>
    </row>
    <row r="1912" spans="1:28" s="170" customFormat="1" ht="20.25">
      <c r="A1912" s="155"/>
      <c r="B1912" s="302"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50"/>
      <c r="L1912" s="150"/>
      <c r="M1912" s="150"/>
      <c r="N1912" s="150"/>
      <c r="O1912" s="150"/>
      <c r="P1912" s="207"/>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2" t="str">
        <f t="shared" si="92"/>
        <v/>
      </c>
    </row>
    <row r="1913" spans="1:28" s="170" customFormat="1" ht="20.25">
      <c r="A1913" s="155"/>
      <c r="B1913" s="302"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50"/>
      <c r="L1913" s="150"/>
      <c r="M1913" s="150"/>
      <c r="N1913" s="150"/>
      <c r="O1913" s="150"/>
      <c r="P1913" s="207"/>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2" t="str">
        <f t="shared" si="92"/>
        <v/>
      </c>
    </row>
    <row r="1914" spans="1:28" s="170" customFormat="1" ht="20.25">
      <c r="A1914" s="155"/>
      <c r="B1914" s="302"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50"/>
      <c r="L1914" s="150"/>
      <c r="M1914" s="150"/>
      <c r="N1914" s="150"/>
      <c r="O1914" s="150"/>
      <c r="P1914" s="207"/>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ref="X1914:X1977" ca="1" si="93">IF(AND(C1914="Smelter not listed",OR(LEN(D1914)=0,LEN(E1914)=0)),1,0)</f>
        <v>0</v>
      </c>
      <c r="AB1914" s="312" t="str">
        <f t="shared" si="92"/>
        <v/>
      </c>
    </row>
    <row r="1915" spans="1:28" s="170" customFormat="1" ht="20.25">
      <c r="A1915" s="155"/>
      <c r="B1915" s="302"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50"/>
      <c r="L1915" s="150"/>
      <c r="M1915" s="150"/>
      <c r="N1915" s="150"/>
      <c r="O1915" s="150"/>
      <c r="P1915" s="207"/>
      <c r="Q1915" s="151"/>
      <c r="R1915" s="149" t="str">
        <f ca="1">IF(ISERROR($V1915),"",OFFSET('Smelter Look-up'!$C$4,$V1915-4,0)&amp;"")</f>
        <v/>
      </c>
      <c r="S1915" s="155" t="str">
        <f t="shared" ref="S1915:S1978" ca="1" si="94">IF(B1915="","",IF(ISERROR(MATCH($E1915,CL,0)),"Unknown",INDIRECT("'C'!$A$"&amp;MATCH($E1915,CL,0)+1)))</f>
        <v/>
      </c>
      <c r="T1915" s="155" t="str">
        <f ca="1">IF(B1915="","",IF(ISERROR(MATCH($J1915,SorP!$B$1:$B$6226,0)),"",INDIRECT("'SorP'!$A$"&amp;MATCH($S1915&amp;$J1915,SorP!C:C,0))))</f>
        <v/>
      </c>
      <c r="U1915" s="168"/>
      <c r="V1915" s="169" t="e">
        <f>IF(C1915="",NA(),MATCH($B1915&amp;$C1915,'Smelter Look-up'!$J:$J,0))</f>
        <v>#N/A</v>
      </c>
      <c r="X1915" s="170">
        <f t="shared" ca="1" si="93"/>
        <v>0</v>
      </c>
      <c r="AB1915" s="312" t="str">
        <f t="shared" si="92"/>
        <v/>
      </c>
    </row>
    <row r="1916" spans="1:28" s="170" customFormat="1" ht="20.25">
      <c r="A1916" s="155"/>
      <c r="B1916" s="302"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50"/>
      <c r="L1916" s="150"/>
      <c r="M1916" s="150"/>
      <c r="N1916" s="150"/>
      <c r="O1916" s="150"/>
      <c r="P1916" s="207"/>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2" t="str">
        <f t="shared" si="92"/>
        <v/>
      </c>
    </row>
    <row r="1917" spans="1:28" s="170" customFormat="1" ht="20.25">
      <c r="A1917" s="155"/>
      <c r="B1917" s="302"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50"/>
      <c r="L1917" s="150"/>
      <c r="M1917" s="150"/>
      <c r="N1917" s="150"/>
      <c r="O1917" s="150"/>
      <c r="P1917" s="207"/>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2" t="str">
        <f t="shared" si="92"/>
        <v/>
      </c>
    </row>
    <row r="1918" spans="1:28" s="170" customFormat="1" ht="20.25">
      <c r="A1918" s="155"/>
      <c r="B1918" s="302"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50"/>
      <c r="L1918" s="150"/>
      <c r="M1918" s="150"/>
      <c r="N1918" s="150"/>
      <c r="O1918" s="150"/>
      <c r="P1918" s="207"/>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2" t="str">
        <f t="shared" si="92"/>
        <v/>
      </c>
    </row>
    <row r="1919" spans="1:28" s="170" customFormat="1" ht="20.25">
      <c r="A1919" s="155"/>
      <c r="B1919" s="302"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50"/>
      <c r="L1919" s="150"/>
      <c r="M1919" s="150"/>
      <c r="N1919" s="150"/>
      <c r="O1919" s="150"/>
      <c r="P1919" s="207"/>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2" t="str">
        <f t="shared" si="92"/>
        <v/>
      </c>
    </row>
    <row r="1920" spans="1:28" s="170" customFormat="1" ht="20.25">
      <c r="A1920" s="155"/>
      <c r="B1920" s="302"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50"/>
      <c r="L1920" s="150"/>
      <c r="M1920" s="150"/>
      <c r="N1920" s="150"/>
      <c r="O1920" s="150"/>
      <c r="P1920" s="207"/>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2" t="str">
        <f t="shared" si="92"/>
        <v/>
      </c>
    </row>
    <row r="1921" spans="1:28" s="170" customFormat="1" ht="20.25">
      <c r="A1921" s="155"/>
      <c r="B1921" s="302"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50"/>
      <c r="L1921" s="150"/>
      <c r="M1921" s="150"/>
      <c r="N1921" s="150"/>
      <c r="O1921" s="150"/>
      <c r="P1921" s="207"/>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2" t="str">
        <f t="shared" ref="AB1921:AB1984" si="95">IF(C1921="","",B1921)</f>
        <v/>
      </c>
    </row>
    <row r="1922" spans="1:28" s="170" customFormat="1" ht="20.25">
      <c r="A1922" s="155"/>
      <c r="B1922" s="302"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50"/>
      <c r="L1922" s="150"/>
      <c r="M1922" s="150"/>
      <c r="N1922" s="150"/>
      <c r="O1922" s="150"/>
      <c r="P1922" s="207"/>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2" t="str">
        <f t="shared" si="95"/>
        <v/>
      </c>
    </row>
    <row r="1923" spans="1:28" s="170" customFormat="1" ht="20.25">
      <c r="A1923" s="155"/>
      <c r="B1923" s="302"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50"/>
      <c r="L1923" s="150"/>
      <c r="M1923" s="150"/>
      <c r="N1923" s="150"/>
      <c r="O1923" s="150"/>
      <c r="P1923" s="207"/>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2" t="str">
        <f t="shared" si="95"/>
        <v/>
      </c>
    </row>
    <row r="1924" spans="1:28" s="170" customFormat="1" ht="20.25">
      <c r="A1924" s="155"/>
      <c r="B1924" s="302"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50"/>
      <c r="L1924" s="150"/>
      <c r="M1924" s="150"/>
      <c r="N1924" s="150"/>
      <c r="O1924" s="150"/>
      <c r="P1924" s="207"/>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2" t="str">
        <f t="shared" si="95"/>
        <v/>
      </c>
    </row>
    <row r="1925" spans="1:28" s="170" customFormat="1" ht="20.25">
      <c r="A1925" s="155"/>
      <c r="B1925" s="302"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50"/>
      <c r="L1925" s="150"/>
      <c r="M1925" s="150"/>
      <c r="N1925" s="150"/>
      <c r="O1925" s="150"/>
      <c r="P1925" s="207"/>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2" t="str">
        <f t="shared" si="95"/>
        <v/>
      </c>
    </row>
    <row r="1926" spans="1:28" s="170" customFormat="1" ht="20.25">
      <c r="A1926" s="155"/>
      <c r="B1926" s="302"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50"/>
      <c r="L1926" s="150"/>
      <c r="M1926" s="150"/>
      <c r="N1926" s="150"/>
      <c r="O1926" s="150"/>
      <c r="P1926" s="207"/>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2" t="str">
        <f t="shared" si="95"/>
        <v/>
      </c>
    </row>
    <row r="1927" spans="1:28" s="170" customFormat="1" ht="20.25">
      <c r="A1927" s="155"/>
      <c r="B1927" s="302"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50"/>
      <c r="L1927" s="150"/>
      <c r="M1927" s="150"/>
      <c r="N1927" s="150"/>
      <c r="O1927" s="150"/>
      <c r="P1927" s="207"/>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2" t="str">
        <f t="shared" si="95"/>
        <v/>
      </c>
    </row>
    <row r="1928" spans="1:28" s="170" customFormat="1" ht="20.25">
      <c r="A1928" s="155"/>
      <c r="B1928" s="302"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50"/>
      <c r="L1928" s="150"/>
      <c r="M1928" s="150"/>
      <c r="N1928" s="150"/>
      <c r="O1928" s="150"/>
      <c r="P1928" s="207"/>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2" t="str">
        <f t="shared" si="95"/>
        <v/>
      </c>
    </row>
    <row r="1929" spans="1:28" s="170" customFormat="1" ht="20.25">
      <c r="A1929" s="155"/>
      <c r="B1929" s="302"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50"/>
      <c r="L1929" s="150"/>
      <c r="M1929" s="150"/>
      <c r="N1929" s="150"/>
      <c r="O1929" s="150"/>
      <c r="P1929" s="207"/>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2" t="str">
        <f t="shared" si="95"/>
        <v/>
      </c>
    </row>
    <row r="1930" spans="1:28" s="170" customFormat="1" ht="20.25">
      <c r="A1930" s="155"/>
      <c r="B1930" s="302"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50"/>
      <c r="L1930" s="150"/>
      <c r="M1930" s="150"/>
      <c r="N1930" s="150"/>
      <c r="O1930" s="150"/>
      <c r="P1930" s="207"/>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2" t="str">
        <f t="shared" si="95"/>
        <v/>
      </c>
    </row>
    <row r="1931" spans="1:28" s="170" customFormat="1" ht="20.25">
      <c r="A1931" s="155"/>
      <c r="B1931" s="302"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50"/>
      <c r="L1931" s="150"/>
      <c r="M1931" s="150"/>
      <c r="N1931" s="150"/>
      <c r="O1931" s="150"/>
      <c r="P1931" s="207"/>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2" t="str">
        <f t="shared" si="95"/>
        <v/>
      </c>
    </row>
    <row r="1932" spans="1:28" s="170" customFormat="1" ht="20.25">
      <c r="A1932" s="155"/>
      <c r="B1932" s="302"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50"/>
      <c r="L1932" s="150"/>
      <c r="M1932" s="150"/>
      <c r="N1932" s="150"/>
      <c r="O1932" s="150"/>
      <c r="P1932" s="207"/>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2" t="str">
        <f t="shared" si="95"/>
        <v/>
      </c>
    </row>
    <row r="1933" spans="1:28" s="170" customFormat="1" ht="20.25">
      <c r="A1933" s="155"/>
      <c r="B1933" s="302"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50"/>
      <c r="L1933" s="150"/>
      <c r="M1933" s="150"/>
      <c r="N1933" s="150"/>
      <c r="O1933" s="150"/>
      <c r="P1933" s="207"/>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2" t="str">
        <f t="shared" si="95"/>
        <v/>
      </c>
    </row>
    <row r="1934" spans="1:28" s="170" customFormat="1" ht="20.25">
      <c r="A1934" s="155"/>
      <c r="B1934" s="302"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50"/>
      <c r="L1934" s="150"/>
      <c r="M1934" s="150"/>
      <c r="N1934" s="150"/>
      <c r="O1934" s="150"/>
      <c r="P1934" s="207"/>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2" t="str">
        <f t="shared" si="95"/>
        <v/>
      </c>
    </row>
    <row r="1935" spans="1:28" s="170" customFormat="1" ht="20.25">
      <c r="A1935" s="155"/>
      <c r="B1935" s="302"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50"/>
      <c r="L1935" s="150"/>
      <c r="M1935" s="150"/>
      <c r="N1935" s="150"/>
      <c r="O1935" s="150"/>
      <c r="P1935" s="207"/>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2" t="str">
        <f t="shared" si="95"/>
        <v/>
      </c>
    </row>
    <row r="1936" spans="1:28" s="170" customFormat="1" ht="20.25">
      <c r="A1936" s="155"/>
      <c r="B1936" s="302"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50"/>
      <c r="L1936" s="150"/>
      <c r="M1936" s="150"/>
      <c r="N1936" s="150"/>
      <c r="O1936" s="150"/>
      <c r="P1936" s="207"/>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2" t="str">
        <f t="shared" si="95"/>
        <v/>
      </c>
    </row>
    <row r="1937" spans="1:28" s="170" customFormat="1" ht="20.25">
      <c r="A1937" s="155"/>
      <c r="B1937" s="302"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50"/>
      <c r="L1937" s="150"/>
      <c r="M1937" s="150"/>
      <c r="N1937" s="150"/>
      <c r="O1937" s="150"/>
      <c r="P1937" s="207"/>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2" t="str">
        <f t="shared" si="95"/>
        <v/>
      </c>
    </row>
    <row r="1938" spans="1:28" s="170" customFormat="1" ht="20.25">
      <c r="A1938" s="155"/>
      <c r="B1938" s="302"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50"/>
      <c r="L1938" s="150"/>
      <c r="M1938" s="150"/>
      <c r="N1938" s="150"/>
      <c r="O1938" s="150"/>
      <c r="P1938" s="207"/>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2" t="str">
        <f t="shared" si="95"/>
        <v/>
      </c>
    </row>
    <row r="1939" spans="1:28" s="170" customFormat="1" ht="20.25">
      <c r="A1939" s="155"/>
      <c r="B1939" s="302"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50"/>
      <c r="L1939" s="150"/>
      <c r="M1939" s="150"/>
      <c r="N1939" s="150"/>
      <c r="O1939" s="150"/>
      <c r="P1939" s="207"/>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2" t="str">
        <f t="shared" si="95"/>
        <v/>
      </c>
    </row>
    <row r="1940" spans="1:28" s="170" customFormat="1" ht="20.25">
      <c r="A1940" s="155"/>
      <c r="B1940" s="302"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50"/>
      <c r="L1940" s="150"/>
      <c r="M1940" s="150"/>
      <c r="N1940" s="150"/>
      <c r="O1940" s="150"/>
      <c r="P1940" s="207"/>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2" t="str">
        <f t="shared" si="95"/>
        <v/>
      </c>
    </row>
    <row r="1941" spans="1:28" s="170" customFormat="1" ht="20.25">
      <c r="A1941" s="155"/>
      <c r="B1941" s="302"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50"/>
      <c r="L1941" s="150"/>
      <c r="M1941" s="150"/>
      <c r="N1941" s="150"/>
      <c r="O1941" s="150"/>
      <c r="P1941" s="207"/>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2" t="str">
        <f t="shared" si="95"/>
        <v/>
      </c>
    </row>
    <row r="1942" spans="1:28" s="170" customFormat="1" ht="20.25">
      <c r="A1942" s="155"/>
      <c r="B1942" s="302"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50"/>
      <c r="L1942" s="150"/>
      <c r="M1942" s="150"/>
      <c r="N1942" s="150"/>
      <c r="O1942" s="150"/>
      <c r="P1942" s="207"/>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2" t="str">
        <f t="shared" si="95"/>
        <v/>
      </c>
    </row>
    <row r="1943" spans="1:28" s="170" customFormat="1" ht="20.25">
      <c r="A1943" s="155"/>
      <c r="B1943" s="302"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50"/>
      <c r="L1943" s="150"/>
      <c r="M1943" s="150"/>
      <c r="N1943" s="150"/>
      <c r="O1943" s="150"/>
      <c r="P1943" s="207"/>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2" t="str">
        <f t="shared" si="95"/>
        <v/>
      </c>
    </row>
    <row r="1944" spans="1:28" s="170" customFormat="1" ht="20.25">
      <c r="A1944" s="155"/>
      <c r="B1944" s="302"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50"/>
      <c r="L1944" s="150"/>
      <c r="M1944" s="150"/>
      <c r="N1944" s="150"/>
      <c r="O1944" s="150"/>
      <c r="P1944" s="207"/>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2" t="str">
        <f t="shared" si="95"/>
        <v/>
      </c>
    </row>
    <row r="1945" spans="1:28" s="170" customFormat="1" ht="20.25">
      <c r="A1945" s="155"/>
      <c r="B1945" s="302"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50"/>
      <c r="L1945" s="150"/>
      <c r="M1945" s="150"/>
      <c r="N1945" s="150"/>
      <c r="O1945" s="150"/>
      <c r="P1945" s="207"/>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2" t="str">
        <f t="shared" si="95"/>
        <v/>
      </c>
    </row>
    <row r="1946" spans="1:28" s="170" customFormat="1" ht="20.25">
      <c r="A1946" s="155"/>
      <c r="B1946" s="302"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50"/>
      <c r="L1946" s="150"/>
      <c r="M1946" s="150"/>
      <c r="N1946" s="150"/>
      <c r="O1946" s="150"/>
      <c r="P1946" s="207"/>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2" t="str">
        <f t="shared" si="95"/>
        <v/>
      </c>
    </row>
    <row r="1947" spans="1:28" s="170" customFormat="1" ht="20.25">
      <c r="A1947" s="155"/>
      <c r="B1947" s="302"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50"/>
      <c r="L1947" s="150"/>
      <c r="M1947" s="150"/>
      <c r="N1947" s="150"/>
      <c r="O1947" s="150"/>
      <c r="P1947" s="207"/>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2" t="str">
        <f t="shared" si="95"/>
        <v/>
      </c>
    </row>
    <row r="1948" spans="1:28" s="170" customFormat="1" ht="20.25">
      <c r="A1948" s="155"/>
      <c r="B1948" s="302"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50"/>
      <c r="L1948" s="150"/>
      <c r="M1948" s="150"/>
      <c r="N1948" s="150"/>
      <c r="O1948" s="150"/>
      <c r="P1948" s="207"/>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2" t="str">
        <f t="shared" si="95"/>
        <v/>
      </c>
    </row>
    <row r="1949" spans="1:28" s="170" customFormat="1" ht="20.25">
      <c r="A1949" s="155"/>
      <c r="B1949" s="302"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50"/>
      <c r="L1949" s="150"/>
      <c r="M1949" s="150"/>
      <c r="N1949" s="150"/>
      <c r="O1949" s="150"/>
      <c r="P1949" s="207"/>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2" t="str">
        <f t="shared" si="95"/>
        <v/>
      </c>
    </row>
    <row r="1950" spans="1:28" s="170" customFormat="1" ht="20.25">
      <c r="A1950" s="155"/>
      <c r="B1950" s="302"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50"/>
      <c r="L1950" s="150"/>
      <c r="M1950" s="150"/>
      <c r="N1950" s="150"/>
      <c r="O1950" s="150"/>
      <c r="P1950" s="207"/>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2" t="str">
        <f t="shared" si="95"/>
        <v/>
      </c>
    </row>
    <row r="1951" spans="1:28" s="170" customFormat="1" ht="20.25">
      <c r="A1951" s="155"/>
      <c r="B1951" s="302"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50"/>
      <c r="L1951" s="150"/>
      <c r="M1951" s="150"/>
      <c r="N1951" s="150"/>
      <c r="O1951" s="150"/>
      <c r="P1951" s="207"/>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2" t="str">
        <f t="shared" si="95"/>
        <v/>
      </c>
    </row>
    <row r="1952" spans="1:28" s="170" customFormat="1" ht="20.25">
      <c r="A1952" s="155"/>
      <c r="B1952" s="302"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50"/>
      <c r="L1952" s="150"/>
      <c r="M1952" s="150"/>
      <c r="N1952" s="150"/>
      <c r="O1952" s="150"/>
      <c r="P1952" s="207"/>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2" t="str">
        <f t="shared" si="95"/>
        <v/>
      </c>
    </row>
    <row r="1953" spans="1:28" s="170" customFormat="1" ht="20.25">
      <c r="A1953" s="155"/>
      <c r="B1953" s="302"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50"/>
      <c r="L1953" s="150"/>
      <c r="M1953" s="150"/>
      <c r="N1953" s="150"/>
      <c r="O1953" s="150"/>
      <c r="P1953" s="207"/>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2" t="str">
        <f t="shared" si="95"/>
        <v/>
      </c>
    </row>
    <row r="1954" spans="1:28" s="170" customFormat="1" ht="20.25">
      <c r="A1954" s="155"/>
      <c r="B1954" s="302"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50"/>
      <c r="L1954" s="150"/>
      <c r="M1954" s="150"/>
      <c r="N1954" s="150"/>
      <c r="O1954" s="150"/>
      <c r="P1954" s="207"/>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2" t="str">
        <f t="shared" si="95"/>
        <v/>
      </c>
    </row>
    <row r="1955" spans="1:28" s="170" customFormat="1" ht="20.25">
      <c r="A1955" s="155"/>
      <c r="B1955" s="302"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50"/>
      <c r="L1955" s="150"/>
      <c r="M1955" s="150"/>
      <c r="N1955" s="150"/>
      <c r="O1955" s="150"/>
      <c r="P1955" s="207"/>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2" t="str">
        <f t="shared" si="95"/>
        <v/>
      </c>
    </row>
    <row r="1956" spans="1:28" s="170" customFormat="1" ht="20.25">
      <c r="A1956" s="155"/>
      <c r="B1956" s="302"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50"/>
      <c r="L1956" s="150"/>
      <c r="M1956" s="150"/>
      <c r="N1956" s="150"/>
      <c r="O1956" s="150"/>
      <c r="P1956" s="207"/>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2" t="str">
        <f t="shared" si="95"/>
        <v/>
      </c>
    </row>
    <row r="1957" spans="1:28" s="170" customFormat="1" ht="20.25">
      <c r="A1957" s="155"/>
      <c r="B1957" s="302"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50"/>
      <c r="L1957" s="150"/>
      <c r="M1957" s="150"/>
      <c r="N1957" s="150"/>
      <c r="O1957" s="150"/>
      <c r="P1957" s="207"/>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2" t="str">
        <f t="shared" si="95"/>
        <v/>
      </c>
    </row>
    <row r="1958" spans="1:28" s="170" customFormat="1" ht="20.25">
      <c r="A1958" s="155"/>
      <c r="B1958" s="302"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50"/>
      <c r="L1958" s="150"/>
      <c r="M1958" s="150"/>
      <c r="N1958" s="150"/>
      <c r="O1958" s="150"/>
      <c r="P1958" s="207"/>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2" t="str">
        <f t="shared" si="95"/>
        <v/>
      </c>
    </row>
    <row r="1959" spans="1:28" s="170" customFormat="1" ht="20.25">
      <c r="A1959" s="155"/>
      <c r="B1959" s="302"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50"/>
      <c r="L1959" s="150"/>
      <c r="M1959" s="150"/>
      <c r="N1959" s="150"/>
      <c r="O1959" s="150"/>
      <c r="P1959" s="207"/>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2" t="str">
        <f t="shared" si="95"/>
        <v/>
      </c>
    </row>
    <row r="1960" spans="1:28" s="170" customFormat="1" ht="20.25">
      <c r="A1960" s="155"/>
      <c r="B1960" s="302"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50"/>
      <c r="L1960" s="150"/>
      <c r="M1960" s="150"/>
      <c r="N1960" s="150"/>
      <c r="O1960" s="150"/>
      <c r="P1960" s="207"/>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2" t="str">
        <f t="shared" si="95"/>
        <v/>
      </c>
    </row>
    <row r="1961" spans="1:28" s="170" customFormat="1" ht="20.25">
      <c r="A1961" s="155"/>
      <c r="B1961" s="302"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50"/>
      <c r="L1961" s="150"/>
      <c r="M1961" s="150"/>
      <c r="N1961" s="150"/>
      <c r="O1961" s="150"/>
      <c r="P1961" s="207"/>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2" t="str">
        <f t="shared" si="95"/>
        <v/>
      </c>
    </row>
    <row r="1962" spans="1:28" s="170" customFormat="1" ht="20.25">
      <c r="A1962" s="155"/>
      <c r="B1962" s="302"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50"/>
      <c r="L1962" s="150"/>
      <c r="M1962" s="150"/>
      <c r="N1962" s="150"/>
      <c r="O1962" s="150"/>
      <c r="P1962" s="207"/>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2" t="str">
        <f t="shared" si="95"/>
        <v/>
      </c>
    </row>
    <row r="1963" spans="1:28" s="170" customFormat="1" ht="20.25">
      <c r="A1963" s="155"/>
      <c r="B1963" s="302"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50"/>
      <c r="L1963" s="150"/>
      <c r="M1963" s="150"/>
      <c r="N1963" s="150"/>
      <c r="O1963" s="150"/>
      <c r="P1963" s="207"/>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2" t="str">
        <f t="shared" si="95"/>
        <v/>
      </c>
    </row>
    <row r="1964" spans="1:28" s="170" customFormat="1" ht="20.25">
      <c r="A1964" s="155"/>
      <c r="B1964" s="302"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50"/>
      <c r="L1964" s="150"/>
      <c r="M1964" s="150"/>
      <c r="N1964" s="150"/>
      <c r="O1964" s="150"/>
      <c r="P1964" s="207"/>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2" t="str">
        <f t="shared" si="95"/>
        <v/>
      </c>
    </row>
    <row r="1965" spans="1:28" s="170" customFormat="1" ht="20.25">
      <c r="A1965" s="155"/>
      <c r="B1965" s="302"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50"/>
      <c r="L1965" s="150"/>
      <c r="M1965" s="150"/>
      <c r="N1965" s="150"/>
      <c r="O1965" s="150"/>
      <c r="P1965" s="207"/>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2" t="str">
        <f t="shared" si="95"/>
        <v/>
      </c>
    </row>
    <row r="1966" spans="1:28" s="170" customFormat="1" ht="20.25">
      <c r="A1966" s="155"/>
      <c r="B1966" s="302"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50"/>
      <c r="L1966" s="150"/>
      <c r="M1966" s="150"/>
      <c r="N1966" s="150"/>
      <c r="O1966" s="150"/>
      <c r="P1966" s="207"/>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2" t="str">
        <f t="shared" si="95"/>
        <v/>
      </c>
    </row>
    <row r="1967" spans="1:28" s="170" customFormat="1" ht="20.25">
      <c r="A1967" s="155"/>
      <c r="B1967" s="302"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50"/>
      <c r="L1967" s="150"/>
      <c r="M1967" s="150"/>
      <c r="N1967" s="150"/>
      <c r="O1967" s="150"/>
      <c r="P1967" s="207"/>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2" t="str">
        <f t="shared" si="95"/>
        <v/>
      </c>
    </row>
    <row r="1968" spans="1:28" s="170" customFormat="1" ht="20.25">
      <c r="A1968" s="155"/>
      <c r="B1968" s="302"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50"/>
      <c r="L1968" s="150"/>
      <c r="M1968" s="150"/>
      <c r="N1968" s="150"/>
      <c r="O1968" s="150"/>
      <c r="P1968" s="207"/>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2" t="str">
        <f t="shared" si="95"/>
        <v/>
      </c>
    </row>
    <row r="1969" spans="1:28" s="170" customFormat="1" ht="20.25">
      <c r="A1969" s="155"/>
      <c r="B1969" s="302"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50"/>
      <c r="L1969" s="150"/>
      <c r="M1969" s="150"/>
      <c r="N1969" s="150"/>
      <c r="O1969" s="150"/>
      <c r="P1969" s="207"/>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2" t="str">
        <f t="shared" si="95"/>
        <v/>
      </c>
    </row>
    <row r="1970" spans="1:28" s="170" customFormat="1" ht="20.25">
      <c r="A1970" s="155"/>
      <c r="B1970" s="302"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50"/>
      <c r="L1970" s="150"/>
      <c r="M1970" s="150"/>
      <c r="N1970" s="150"/>
      <c r="O1970" s="150"/>
      <c r="P1970" s="207"/>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2" t="str">
        <f t="shared" si="95"/>
        <v/>
      </c>
    </row>
    <row r="1971" spans="1:28" s="170" customFormat="1" ht="20.25">
      <c r="A1971" s="155"/>
      <c r="B1971" s="302"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50"/>
      <c r="L1971" s="150"/>
      <c r="M1971" s="150"/>
      <c r="N1971" s="150"/>
      <c r="O1971" s="150"/>
      <c r="P1971" s="207"/>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2" t="str">
        <f t="shared" si="95"/>
        <v/>
      </c>
    </row>
    <row r="1972" spans="1:28" s="170" customFormat="1" ht="20.25">
      <c r="A1972" s="155"/>
      <c r="B1972" s="302"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50"/>
      <c r="L1972" s="150"/>
      <c r="M1972" s="150"/>
      <c r="N1972" s="150"/>
      <c r="O1972" s="150"/>
      <c r="P1972" s="207"/>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2" t="str">
        <f t="shared" si="95"/>
        <v/>
      </c>
    </row>
    <row r="1973" spans="1:28" s="170" customFormat="1" ht="20.25">
      <c r="A1973" s="155"/>
      <c r="B1973" s="302"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50"/>
      <c r="L1973" s="150"/>
      <c r="M1973" s="150"/>
      <c r="N1973" s="150"/>
      <c r="O1973" s="150"/>
      <c r="P1973" s="207"/>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2" t="str">
        <f t="shared" si="95"/>
        <v/>
      </c>
    </row>
    <row r="1974" spans="1:28" s="170" customFormat="1" ht="20.25">
      <c r="A1974" s="155"/>
      <c r="B1974" s="302"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50"/>
      <c r="L1974" s="150"/>
      <c r="M1974" s="150"/>
      <c r="N1974" s="150"/>
      <c r="O1974" s="150"/>
      <c r="P1974" s="207"/>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2" t="str">
        <f t="shared" si="95"/>
        <v/>
      </c>
    </row>
    <row r="1975" spans="1:28" s="170" customFormat="1" ht="20.25">
      <c r="A1975" s="155"/>
      <c r="B1975" s="302"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50"/>
      <c r="L1975" s="150"/>
      <c r="M1975" s="150"/>
      <c r="N1975" s="150"/>
      <c r="O1975" s="150"/>
      <c r="P1975" s="207"/>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2" t="str">
        <f t="shared" si="95"/>
        <v/>
      </c>
    </row>
    <row r="1976" spans="1:28" s="170" customFormat="1" ht="20.25">
      <c r="A1976" s="155"/>
      <c r="B1976" s="302"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50"/>
      <c r="L1976" s="150"/>
      <c r="M1976" s="150"/>
      <c r="N1976" s="150"/>
      <c r="O1976" s="150"/>
      <c r="P1976" s="207"/>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2" t="str">
        <f t="shared" si="95"/>
        <v/>
      </c>
    </row>
    <row r="1977" spans="1:28" s="170" customFormat="1" ht="20.25">
      <c r="A1977" s="155"/>
      <c r="B1977" s="302"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50"/>
      <c r="L1977" s="150"/>
      <c r="M1977" s="150"/>
      <c r="N1977" s="150"/>
      <c r="O1977" s="150"/>
      <c r="P1977" s="207"/>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2" t="str">
        <f t="shared" si="95"/>
        <v/>
      </c>
    </row>
    <row r="1978" spans="1:28" s="170" customFormat="1" ht="20.25">
      <c r="A1978" s="155"/>
      <c r="B1978" s="302"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50"/>
      <c r="L1978" s="150"/>
      <c r="M1978" s="150"/>
      <c r="N1978" s="150"/>
      <c r="O1978" s="150"/>
      <c r="P1978" s="207"/>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ref="X1978:X2041" ca="1" si="96">IF(AND(C1978="Smelter not listed",OR(LEN(D1978)=0,LEN(E1978)=0)),1,0)</f>
        <v>0</v>
      </c>
      <c r="AB1978" s="312" t="str">
        <f t="shared" si="95"/>
        <v/>
      </c>
    </row>
    <row r="1979" spans="1:28" s="170" customFormat="1" ht="20.25">
      <c r="A1979" s="155"/>
      <c r="B1979" s="302"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50"/>
      <c r="L1979" s="150"/>
      <c r="M1979" s="150"/>
      <c r="N1979" s="150"/>
      <c r="O1979" s="150"/>
      <c r="P1979" s="207"/>
      <c r="Q1979" s="151"/>
      <c r="R1979" s="149" t="str">
        <f ca="1">IF(ISERROR($V1979),"",OFFSET('Smelter Look-up'!$C$4,$V1979-4,0)&amp;"")</f>
        <v/>
      </c>
      <c r="S1979" s="155" t="str">
        <f t="shared" ref="S1979:S2042" ca="1" si="97">IF(B1979="","",IF(ISERROR(MATCH($E1979,CL,0)),"Unknown",INDIRECT("'C'!$A$"&amp;MATCH($E1979,CL,0)+1)))</f>
        <v/>
      </c>
      <c r="T1979" s="155" t="str">
        <f ca="1">IF(B1979="","",IF(ISERROR(MATCH($J1979,SorP!$B$1:$B$6226,0)),"",INDIRECT("'SorP'!$A$"&amp;MATCH($S1979&amp;$J1979,SorP!C:C,0))))</f>
        <v/>
      </c>
      <c r="U1979" s="168"/>
      <c r="V1979" s="169" t="e">
        <f>IF(C1979="",NA(),MATCH($B1979&amp;$C1979,'Smelter Look-up'!$J:$J,0))</f>
        <v>#N/A</v>
      </c>
      <c r="X1979" s="170">
        <f t="shared" ca="1" si="96"/>
        <v>0</v>
      </c>
      <c r="AB1979" s="312" t="str">
        <f t="shared" si="95"/>
        <v/>
      </c>
    </row>
    <row r="1980" spans="1:28" s="170" customFormat="1" ht="20.25">
      <c r="A1980" s="155"/>
      <c r="B1980" s="302"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50"/>
      <c r="L1980" s="150"/>
      <c r="M1980" s="150"/>
      <c r="N1980" s="150"/>
      <c r="O1980" s="150"/>
      <c r="P1980" s="207"/>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2" t="str">
        <f t="shared" si="95"/>
        <v/>
      </c>
    </row>
    <row r="1981" spans="1:28" s="170" customFormat="1" ht="20.25">
      <c r="A1981" s="155"/>
      <c r="B1981" s="302"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50"/>
      <c r="L1981" s="150"/>
      <c r="M1981" s="150"/>
      <c r="N1981" s="150"/>
      <c r="O1981" s="150"/>
      <c r="P1981" s="207"/>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2" t="str">
        <f t="shared" si="95"/>
        <v/>
      </c>
    </row>
    <row r="1982" spans="1:28" s="170" customFormat="1" ht="20.25">
      <c r="A1982" s="155"/>
      <c r="B1982" s="302"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50"/>
      <c r="L1982" s="150"/>
      <c r="M1982" s="150"/>
      <c r="N1982" s="150"/>
      <c r="O1982" s="150"/>
      <c r="P1982" s="207"/>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2" t="str">
        <f t="shared" si="95"/>
        <v/>
      </c>
    </row>
    <row r="1983" spans="1:28" s="170" customFormat="1" ht="20.25">
      <c r="A1983" s="155"/>
      <c r="B1983" s="302"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50"/>
      <c r="L1983" s="150"/>
      <c r="M1983" s="150"/>
      <c r="N1983" s="150"/>
      <c r="O1983" s="150"/>
      <c r="P1983" s="207"/>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2" t="str">
        <f t="shared" si="95"/>
        <v/>
      </c>
    </row>
    <row r="1984" spans="1:28" s="170" customFormat="1" ht="20.25">
      <c r="A1984" s="155"/>
      <c r="B1984" s="302"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50"/>
      <c r="L1984" s="150"/>
      <c r="M1984" s="150"/>
      <c r="N1984" s="150"/>
      <c r="O1984" s="150"/>
      <c r="P1984" s="207"/>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2" t="str">
        <f t="shared" si="95"/>
        <v/>
      </c>
    </row>
    <row r="1985" spans="1:28" s="170" customFormat="1" ht="20.25">
      <c r="A1985" s="155"/>
      <c r="B1985" s="302"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50"/>
      <c r="L1985" s="150"/>
      <c r="M1985" s="150"/>
      <c r="N1985" s="150"/>
      <c r="O1985" s="150"/>
      <c r="P1985" s="207"/>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2" t="str">
        <f t="shared" ref="AB1985:AB2048" si="98">IF(C1985="","",B1985)</f>
        <v/>
      </c>
    </row>
    <row r="1986" spans="1:28" s="170" customFormat="1" ht="20.25">
      <c r="A1986" s="155"/>
      <c r="B1986" s="302"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50"/>
      <c r="L1986" s="150"/>
      <c r="M1986" s="150"/>
      <c r="N1986" s="150"/>
      <c r="O1986" s="150"/>
      <c r="P1986" s="207"/>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2" t="str">
        <f t="shared" si="98"/>
        <v/>
      </c>
    </row>
    <row r="1987" spans="1:28" s="170" customFormat="1" ht="20.25">
      <c r="A1987" s="155"/>
      <c r="B1987" s="302"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50"/>
      <c r="L1987" s="150"/>
      <c r="M1987" s="150"/>
      <c r="N1987" s="150"/>
      <c r="O1987" s="150"/>
      <c r="P1987" s="207"/>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2" t="str">
        <f t="shared" si="98"/>
        <v/>
      </c>
    </row>
    <row r="1988" spans="1:28" s="170" customFormat="1" ht="20.25">
      <c r="A1988" s="155"/>
      <c r="B1988" s="302"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50"/>
      <c r="L1988" s="150"/>
      <c r="M1988" s="150"/>
      <c r="N1988" s="150"/>
      <c r="O1988" s="150"/>
      <c r="P1988" s="207"/>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2" t="str">
        <f t="shared" si="98"/>
        <v/>
      </c>
    </row>
    <row r="1989" spans="1:28" s="170" customFormat="1" ht="20.25">
      <c r="A1989" s="155"/>
      <c r="B1989" s="302"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50"/>
      <c r="L1989" s="150"/>
      <c r="M1989" s="150"/>
      <c r="N1989" s="150"/>
      <c r="O1989" s="150"/>
      <c r="P1989" s="207"/>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2" t="str">
        <f t="shared" si="98"/>
        <v/>
      </c>
    </row>
    <row r="1990" spans="1:28" s="170" customFormat="1" ht="20.25">
      <c r="A1990" s="155"/>
      <c r="B1990" s="302"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50"/>
      <c r="L1990" s="150"/>
      <c r="M1990" s="150"/>
      <c r="N1990" s="150"/>
      <c r="O1990" s="150"/>
      <c r="P1990" s="207"/>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2" t="str">
        <f t="shared" si="98"/>
        <v/>
      </c>
    </row>
    <row r="1991" spans="1:28" s="170" customFormat="1" ht="20.25">
      <c r="A1991" s="155"/>
      <c r="B1991" s="302"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50"/>
      <c r="L1991" s="150"/>
      <c r="M1991" s="150"/>
      <c r="N1991" s="150"/>
      <c r="O1991" s="150"/>
      <c r="P1991" s="207"/>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2" t="str">
        <f t="shared" si="98"/>
        <v/>
      </c>
    </row>
    <row r="1992" spans="1:28" s="170" customFormat="1" ht="20.25">
      <c r="A1992" s="155"/>
      <c r="B1992" s="302"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50"/>
      <c r="L1992" s="150"/>
      <c r="M1992" s="150"/>
      <c r="N1992" s="150"/>
      <c r="O1992" s="150"/>
      <c r="P1992" s="207"/>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2" t="str">
        <f t="shared" si="98"/>
        <v/>
      </c>
    </row>
    <row r="1993" spans="1:28" s="170" customFormat="1" ht="20.25">
      <c r="A1993" s="155"/>
      <c r="B1993" s="302"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50"/>
      <c r="L1993" s="150"/>
      <c r="M1993" s="150"/>
      <c r="N1993" s="150"/>
      <c r="O1993" s="150"/>
      <c r="P1993" s="207"/>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2" t="str">
        <f t="shared" si="98"/>
        <v/>
      </c>
    </row>
    <row r="1994" spans="1:28" s="170" customFormat="1" ht="20.25">
      <c r="A1994" s="155"/>
      <c r="B1994" s="302"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50"/>
      <c r="L1994" s="150"/>
      <c r="M1994" s="150"/>
      <c r="N1994" s="150"/>
      <c r="O1994" s="150"/>
      <c r="P1994" s="207"/>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2" t="str">
        <f t="shared" si="98"/>
        <v/>
      </c>
    </row>
    <row r="1995" spans="1:28" s="170" customFormat="1" ht="20.25">
      <c r="A1995" s="155"/>
      <c r="B1995" s="302"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50"/>
      <c r="L1995" s="150"/>
      <c r="M1995" s="150"/>
      <c r="N1995" s="150"/>
      <c r="O1995" s="150"/>
      <c r="P1995" s="207"/>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2" t="str">
        <f t="shared" si="98"/>
        <v/>
      </c>
    </row>
    <row r="1996" spans="1:28" s="170" customFormat="1" ht="20.25">
      <c r="A1996" s="155"/>
      <c r="B1996" s="302"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50"/>
      <c r="L1996" s="150"/>
      <c r="M1996" s="150"/>
      <c r="N1996" s="150"/>
      <c r="O1996" s="150"/>
      <c r="P1996" s="207"/>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2" t="str">
        <f t="shared" si="98"/>
        <v/>
      </c>
    </row>
    <row r="1997" spans="1:28" s="170" customFormat="1" ht="20.25">
      <c r="A1997" s="155"/>
      <c r="B1997" s="302"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50"/>
      <c r="L1997" s="150"/>
      <c r="M1997" s="150"/>
      <c r="N1997" s="150"/>
      <c r="O1997" s="150"/>
      <c r="P1997" s="207"/>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2" t="str">
        <f t="shared" si="98"/>
        <v/>
      </c>
    </row>
    <row r="1998" spans="1:28" s="170" customFormat="1" ht="20.25">
      <c r="A1998" s="155"/>
      <c r="B1998" s="302"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50"/>
      <c r="L1998" s="150"/>
      <c r="M1998" s="150"/>
      <c r="N1998" s="150"/>
      <c r="O1998" s="150"/>
      <c r="P1998" s="207"/>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2" t="str">
        <f t="shared" si="98"/>
        <v/>
      </c>
    </row>
    <row r="1999" spans="1:28" s="170" customFormat="1" ht="20.25">
      <c r="A1999" s="155"/>
      <c r="B1999" s="302"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50"/>
      <c r="L1999" s="150"/>
      <c r="M1999" s="150"/>
      <c r="N1999" s="150"/>
      <c r="O1999" s="150"/>
      <c r="P1999" s="207"/>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2" t="str">
        <f t="shared" si="98"/>
        <v/>
      </c>
    </row>
    <row r="2000" spans="1:28" s="170" customFormat="1" ht="20.25">
      <c r="A2000" s="155"/>
      <c r="B2000" s="302"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50"/>
      <c r="L2000" s="150"/>
      <c r="M2000" s="150"/>
      <c r="N2000" s="150"/>
      <c r="O2000" s="150"/>
      <c r="P2000" s="207"/>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2" t="str">
        <f t="shared" si="98"/>
        <v/>
      </c>
    </row>
    <row r="2001" spans="1:28" s="170" customFormat="1" ht="20.25">
      <c r="A2001" s="155"/>
      <c r="B2001" s="302"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50"/>
      <c r="L2001" s="150"/>
      <c r="M2001" s="150"/>
      <c r="N2001" s="150"/>
      <c r="O2001" s="150"/>
      <c r="P2001" s="207"/>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2" t="str">
        <f t="shared" si="98"/>
        <v/>
      </c>
    </row>
    <row r="2002" spans="1:28" s="170" customFormat="1" ht="20.25">
      <c r="A2002" s="155"/>
      <c r="B2002" s="302"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50"/>
      <c r="L2002" s="150"/>
      <c r="M2002" s="150"/>
      <c r="N2002" s="150"/>
      <c r="O2002" s="150"/>
      <c r="P2002" s="207"/>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2" t="str">
        <f t="shared" si="98"/>
        <v/>
      </c>
    </row>
    <row r="2003" spans="1:28" s="170" customFormat="1" ht="20.25">
      <c r="A2003" s="155"/>
      <c r="B2003" s="302"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50"/>
      <c r="L2003" s="150"/>
      <c r="M2003" s="150"/>
      <c r="N2003" s="150"/>
      <c r="O2003" s="150"/>
      <c r="P2003" s="207"/>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2" t="str">
        <f t="shared" si="98"/>
        <v/>
      </c>
    </row>
    <row r="2004" spans="1:28" s="170" customFormat="1" ht="20.25">
      <c r="A2004" s="155"/>
      <c r="B2004" s="302"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50"/>
      <c r="L2004" s="150"/>
      <c r="M2004" s="150"/>
      <c r="N2004" s="150"/>
      <c r="O2004" s="150"/>
      <c r="P2004" s="207"/>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2" t="str">
        <f t="shared" si="98"/>
        <v/>
      </c>
    </row>
    <row r="2005" spans="1:28" s="170" customFormat="1" ht="20.25">
      <c r="A2005" s="155"/>
      <c r="B2005" s="302"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50"/>
      <c r="L2005" s="150"/>
      <c r="M2005" s="150"/>
      <c r="N2005" s="150"/>
      <c r="O2005" s="150"/>
      <c r="P2005" s="207"/>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2" t="str">
        <f t="shared" si="98"/>
        <v/>
      </c>
    </row>
    <row r="2006" spans="1:28" s="170" customFormat="1" ht="20.25">
      <c r="A2006" s="155"/>
      <c r="B2006" s="302"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50"/>
      <c r="L2006" s="150"/>
      <c r="M2006" s="150"/>
      <c r="N2006" s="150"/>
      <c r="O2006" s="150"/>
      <c r="P2006" s="207"/>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2" t="str">
        <f t="shared" si="98"/>
        <v/>
      </c>
    </row>
    <row r="2007" spans="1:28" s="170" customFormat="1" ht="20.25">
      <c r="A2007" s="155"/>
      <c r="B2007" s="302"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50"/>
      <c r="L2007" s="150"/>
      <c r="M2007" s="150"/>
      <c r="N2007" s="150"/>
      <c r="O2007" s="150"/>
      <c r="P2007" s="207"/>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2" t="str">
        <f t="shared" si="98"/>
        <v/>
      </c>
    </row>
    <row r="2008" spans="1:28" s="170" customFormat="1" ht="20.25">
      <c r="A2008" s="155"/>
      <c r="B2008" s="302"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50"/>
      <c r="L2008" s="150"/>
      <c r="M2008" s="150"/>
      <c r="N2008" s="150"/>
      <c r="O2008" s="150"/>
      <c r="P2008" s="207"/>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2" t="str">
        <f t="shared" si="98"/>
        <v/>
      </c>
    </row>
    <row r="2009" spans="1:28" s="170" customFormat="1" ht="20.25">
      <c r="A2009" s="155"/>
      <c r="B2009" s="302"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50"/>
      <c r="L2009" s="150"/>
      <c r="M2009" s="150"/>
      <c r="N2009" s="150"/>
      <c r="O2009" s="150"/>
      <c r="P2009" s="207"/>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2" t="str">
        <f t="shared" si="98"/>
        <v/>
      </c>
    </row>
    <row r="2010" spans="1:28" s="170" customFormat="1" ht="20.25">
      <c r="A2010" s="155"/>
      <c r="B2010" s="302"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50"/>
      <c r="L2010" s="150"/>
      <c r="M2010" s="150"/>
      <c r="N2010" s="150"/>
      <c r="O2010" s="150"/>
      <c r="P2010" s="207"/>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2" t="str">
        <f t="shared" si="98"/>
        <v/>
      </c>
    </row>
    <row r="2011" spans="1:28" s="170" customFormat="1" ht="20.25">
      <c r="A2011" s="155"/>
      <c r="B2011" s="302"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50"/>
      <c r="L2011" s="150"/>
      <c r="M2011" s="150"/>
      <c r="N2011" s="150"/>
      <c r="O2011" s="150"/>
      <c r="P2011" s="207"/>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2" t="str">
        <f t="shared" si="98"/>
        <v/>
      </c>
    </row>
    <row r="2012" spans="1:28" s="170" customFormat="1" ht="20.25">
      <c r="A2012" s="155"/>
      <c r="B2012" s="302"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50"/>
      <c r="L2012" s="150"/>
      <c r="M2012" s="150"/>
      <c r="N2012" s="150"/>
      <c r="O2012" s="150"/>
      <c r="P2012" s="207"/>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2" t="str">
        <f t="shared" si="98"/>
        <v/>
      </c>
    </row>
    <row r="2013" spans="1:28" s="170" customFormat="1" ht="20.25">
      <c r="A2013" s="155"/>
      <c r="B2013" s="302"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50"/>
      <c r="L2013" s="150"/>
      <c r="M2013" s="150"/>
      <c r="N2013" s="150"/>
      <c r="O2013" s="150"/>
      <c r="P2013" s="207"/>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2" t="str">
        <f t="shared" si="98"/>
        <v/>
      </c>
    </row>
    <row r="2014" spans="1:28" s="170" customFormat="1" ht="20.25">
      <c r="A2014" s="155"/>
      <c r="B2014" s="302"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50"/>
      <c r="L2014" s="150"/>
      <c r="M2014" s="150"/>
      <c r="N2014" s="150"/>
      <c r="O2014" s="150"/>
      <c r="P2014" s="207"/>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2" t="str">
        <f t="shared" si="98"/>
        <v/>
      </c>
    </row>
    <row r="2015" spans="1:28" s="170" customFormat="1" ht="20.25">
      <c r="A2015" s="155"/>
      <c r="B2015" s="302"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50"/>
      <c r="L2015" s="150"/>
      <c r="M2015" s="150"/>
      <c r="N2015" s="150"/>
      <c r="O2015" s="150"/>
      <c r="P2015" s="207"/>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2" t="str">
        <f t="shared" si="98"/>
        <v/>
      </c>
    </row>
    <row r="2016" spans="1:28" s="170" customFormat="1" ht="20.25">
      <c r="A2016" s="155"/>
      <c r="B2016" s="302"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50"/>
      <c r="L2016" s="150"/>
      <c r="M2016" s="150"/>
      <c r="N2016" s="150"/>
      <c r="O2016" s="150"/>
      <c r="P2016" s="207"/>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2" t="str">
        <f t="shared" si="98"/>
        <v/>
      </c>
    </row>
    <row r="2017" spans="1:28" s="170" customFormat="1" ht="20.25">
      <c r="A2017" s="155"/>
      <c r="B2017" s="302"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50"/>
      <c r="L2017" s="150"/>
      <c r="M2017" s="150"/>
      <c r="N2017" s="150"/>
      <c r="O2017" s="150"/>
      <c r="P2017" s="207"/>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2" t="str">
        <f t="shared" si="98"/>
        <v/>
      </c>
    </row>
    <row r="2018" spans="1:28" s="170" customFormat="1" ht="20.25">
      <c r="A2018" s="155"/>
      <c r="B2018" s="302"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50"/>
      <c r="L2018" s="150"/>
      <c r="M2018" s="150"/>
      <c r="N2018" s="150"/>
      <c r="O2018" s="150"/>
      <c r="P2018" s="207"/>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2" t="str">
        <f t="shared" si="98"/>
        <v/>
      </c>
    </row>
    <row r="2019" spans="1:28" s="170" customFormat="1" ht="20.25">
      <c r="A2019" s="155"/>
      <c r="B2019" s="302"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50"/>
      <c r="L2019" s="150"/>
      <c r="M2019" s="150"/>
      <c r="N2019" s="150"/>
      <c r="O2019" s="150"/>
      <c r="P2019" s="207"/>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2" t="str">
        <f t="shared" si="98"/>
        <v/>
      </c>
    </row>
    <row r="2020" spans="1:28" s="170" customFormat="1" ht="20.25">
      <c r="A2020" s="155"/>
      <c r="B2020" s="302"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50"/>
      <c r="L2020" s="150"/>
      <c r="M2020" s="150"/>
      <c r="N2020" s="150"/>
      <c r="O2020" s="150"/>
      <c r="P2020" s="207"/>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2" t="str">
        <f t="shared" si="98"/>
        <v/>
      </c>
    </row>
    <row r="2021" spans="1:28" s="170" customFormat="1" ht="20.25">
      <c r="A2021" s="155"/>
      <c r="B2021" s="302"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50"/>
      <c r="L2021" s="150"/>
      <c r="M2021" s="150"/>
      <c r="N2021" s="150"/>
      <c r="O2021" s="150"/>
      <c r="P2021" s="207"/>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2" t="str">
        <f t="shared" si="98"/>
        <v/>
      </c>
    </row>
    <row r="2022" spans="1:28" s="170" customFormat="1" ht="20.25">
      <c r="A2022" s="155"/>
      <c r="B2022" s="302"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50"/>
      <c r="L2022" s="150"/>
      <c r="M2022" s="150"/>
      <c r="N2022" s="150"/>
      <c r="O2022" s="150"/>
      <c r="P2022" s="207"/>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2" t="str">
        <f t="shared" si="98"/>
        <v/>
      </c>
    </row>
    <row r="2023" spans="1:28" s="170" customFormat="1" ht="20.25">
      <c r="A2023" s="155"/>
      <c r="B2023" s="302"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50"/>
      <c r="L2023" s="150"/>
      <c r="M2023" s="150"/>
      <c r="N2023" s="150"/>
      <c r="O2023" s="150"/>
      <c r="P2023" s="207"/>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2" t="str">
        <f t="shared" si="98"/>
        <v/>
      </c>
    </row>
    <row r="2024" spans="1:28" s="170" customFormat="1" ht="20.25">
      <c r="A2024" s="155"/>
      <c r="B2024" s="302"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50"/>
      <c r="L2024" s="150"/>
      <c r="M2024" s="150"/>
      <c r="N2024" s="150"/>
      <c r="O2024" s="150"/>
      <c r="P2024" s="207"/>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2" t="str">
        <f t="shared" si="98"/>
        <v/>
      </c>
    </row>
    <row r="2025" spans="1:28" s="170" customFormat="1" ht="20.25">
      <c r="A2025" s="155"/>
      <c r="B2025" s="302"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50"/>
      <c r="L2025" s="150"/>
      <c r="M2025" s="150"/>
      <c r="N2025" s="150"/>
      <c r="O2025" s="150"/>
      <c r="P2025" s="207"/>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2" t="str">
        <f t="shared" si="98"/>
        <v/>
      </c>
    </row>
    <row r="2026" spans="1:28" s="170" customFormat="1" ht="20.25">
      <c r="A2026" s="155"/>
      <c r="B2026" s="302"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50"/>
      <c r="L2026" s="150"/>
      <c r="M2026" s="150"/>
      <c r="N2026" s="150"/>
      <c r="O2026" s="150"/>
      <c r="P2026" s="207"/>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2" t="str">
        <f t="shared" si="98"/>
        <v/>
      </c>
    </row>
    <row r="2027" spans="1:28" s="170" customFormat="1" ht="20.25">
      <c r="A2027" s="155"/>
      <c r="B2027" s="302"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50"/>
      <c r="L2027" s="150"/>
      <c r="M2027" s="150"/>
      <c r="N2027" s="150"/>
      <c r="O2027" s="150"/>
      <c r="P2027" s="207"/>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2" t="str">
        <f t="shared" si="98"/>
        <v/>
      </c>
    </row>
    <row r="2028" spans="1:28" s="170" customFormat="1" ht="20.25">
      <c r="A2028" s="155"/>
      <c r="B2028" s="302"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50"/>
      <c r="L2028" s="150"/>
      <c r="M2028" s="150"/>
      <c r="N2028" s="150"/>
      <c r="O2028" s="150"/>
      <c r="P2028" s="207"/>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2" t="str">
        <f t="shared" si="98"/>
        <v/>
      </c>
    </row>
    <row r="2029" spans="1:28" s="170" customFormat="1" ht="20.25">
      <c r="A2029" s="155"/>
      <c r="B2029" s="302"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50"/>
      <c r="L2029" s="150"/>
      <c r="M2029" s="150"/>
      <c r="N2029" s="150"/>
      <c r="O2029" s="150"/>
      <c r="P2029" s="207"/>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2" t="str">
        <f t="shared" si="98"/>
        <v/>
      </c>
    </row>
    <row r="2030" spans="1:28" s="170" customFormat="1" ht="20.25">
      <c r="A2030" s="155"/>
      <c r="B2030" s="302"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50"/>
      <c r="L2030" s="150"/>
      <c r="M2030" s="150"/>
      <c r="N2030" s="150"/>
      <c r="O2030" s="150"/>
      <c r="P2030" s="207"/>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2" t="str">
        <f t="shared" si="98"/>
        <v/>
      </c>
    </row>
    <row r="2031" spans="1:28" s="170" customFormat="1" ht="20.25">
      <c r="A2031" s="155"/>
      <c r="B2031" s="302"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50"/>
      <c r="L2031" s="150"/>
      <c r="M2031" s="150"/>
      <c r="N2031" s="150"/>
      <c r="O2031" s="150"/>
      <c r="P2031" s="207"/>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2" t="str">
        <f t="shared" si="98"/>
        <v/>
      </c>
    </row>
    <row r="2032" spans="1:28" s="170" customFormat="1" ht="20.25">
      <c r="A2032" s="155"/>
      <c r="B2032" s="302"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50"/>
      <c r="L2032" s="150"/>
      <c r="M2032" s="150"/>
      <c r="N2032" s="150"/>
      <c r="O2032" s="150"/>
      <c r="P2032" s="207"/>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2" t="str">
        <f t="shared" si="98"/>
        <v/>
      </c>
    </row>
    <row r="2033" spans="1:28" s="170" customFormat="1" ht="20.25">
      <c r="A2033" s="155"/>
      <c r="B2033" s="302"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50"/>
      <c r="L2033" s="150"/>
      <c r="M2033" s="150"/>
      <c r="N2033" s="150"/>
      <c r="O2033" s="150"/>
      <c r="P2033" s="207"/>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2" t="str">
        <f t="shared" si="98"/>
        <v/>
      </c>
    </row>
    <row r="2034" spans="1:28" s="170" customFormat="1" ht="20.25">
      <c r="A2034" s="155"/>
      <c r="B2034" s="302"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50"/>
      <c r="L2034" s="150"/>
      <c r="M2034" s="150"/>
      <c r="N2034" s="150"/>
      <c r="O2034" s="150"/>
      <c r="P2034" s="207"/>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2" t="str">
        <f t="shared" si="98"/>
        <v/>
      </c>
    </row>
    <row r="2035" spans="1:28" s="170" customFormat="1" ht="20.25">
      <c r="A2035" s="155"/>
      <c r="B2035" s="302"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50"/>
      <c r="L2035" s="150"/>
      <c r="M2035" s="150"/>
      <c r="N2035" s="150"/>
      <c r="O2035" s="150"/>
      <c r="P2035" s="207"/>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2" t="str">
        <f t="shared" si="98"/>
        <v/>
      </c>
    </row>
    <row r="2036" spans="1:28" s="170" customFormat="1" ht="20.25">
      <c r="A2036" s="155"/>
      <c r="B2036" s="302"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50"/>
      <c r="L2036" s="150"/>
      <c r="M2036" s="150"/>
      <c r="N2036" s="150"/>
      <c r="O2036" s="150"/>
      <c r="P2036" s="207"/>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2" t="str">
        <f t="shared" si="98"/>
        <v/>
      </c>
    </row>
    <row r="2037" spans="1:28" s="170" customFormat="1" ht="20.25">
      <c r="A2037" s="155"/>
      <c r="B2037" s="302"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50"/>
      <c r="L2037" s="150"/>
      <c r="M2037" s="150"/>
      <c r="N2037" s="150"/>
      <c r="O2037" s="150"/>
      <c r="P2037" s="207"/>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2" t="str">
        <f t="shared" si="98"/>
        <v/>
      </c>
    </row>
    <row r="2038" spans="1:28" s="170" customFormat="1" ht="20.25">
      <c r="A2038" s="155"/>
      <c r="B2038" s="302"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50"/>
      <c r="L2038" s="150"/>
      <c r="M2038" s="150"/>
      <c r="N2038" s="150"/>
      <c r="O2038" s="150"/>
      <c r="P2038" s="207"/>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2" t="str">
        <f t="shared" si="98"/>
        <v/>
      </c>
    </row>
    <row r="2039" spans="1:28" s="170" customFormat="1" ht="20.25">
      <c r="A2039" s="155"/>
      <c r="B2039" s="302"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50"/>
      <c r="L2039" s="150"/>
      <c r="M2039" s="150"/>
      <c r="N2039" s="150"/>
      <c r="O2039" s="150"/>
      <c r="P2039" s="207"/>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2" t="str">
        <f t="shared" si="98"/>
        <v/>
      </c>
    </row>
    <row r="2040" spans="1:28" s="170" customFormat="1" ht="20.25">
      <c r="A2040" s="155"/>
      <c r="B2040" s="302"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50"/>
      <c r="L2040" s="150"/>
      <c r="M2040" s="150"/>
      <c r="N2040" s="150"/>
      <c r="O2040" s="150"/>
      <c r="P2040" s="207"/>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2" t="str">
        <f t="shared" si="98"/>
        <v/>
      </c>
    </row>
    <row r="2041" spans="1:28" s="170" customFormat="1" ht="20.25">
      <c r="A2041" s="155"/>
      <c r="B2041" s="302"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50"/>
      <c r="L2041" s="150"/>
      <c r="M2041" s="150"/>
      <c r="N2041" s="150"/>
      <c r="O2041" s="150"/>
      <c r="P2041" s="207"/>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2" t="str">
        <f t="shared" si="98"/>
        <v/>
      </c>
    </row>
    <row r="2042" spans="1:28" s="170" customFormat="1" ht="20.25">
      <c r="A2042" s="155"/>
      <c r="B2042" s="302"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50"/>
      <c r="L2042" s="150"/>
      <c r="M2042" s="150"/>
      <c r="N2042" s="150"/>
      <c r="O2042" s="150"/>
      <c r="P2042" s="207"/>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ref="X2042:X2105" ca="1" si="99">IF(AND(C2042="Smelter not listed",OR(LEN(D2042)=0,LEN(E2042)=0)),1,0)</f>
        <v>0</v>
      </c>
      <c r="AB2042" s="312" t="str">
        <f t="shared" si="98"/>
        <v/>
      </c>
    </row>
    <row r="2043" spans="1:28" s="170" customFormat="1" ht="20.25">
      <c r="A2043" s="155"/>
      <c r="B2043" s="302"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50"/>
      <c r="L2043" s="150"/>
      <c r="M2043" s="150"/>
      <c r="N2043" s="150"/>
      <c r="O2043" s="150"/>
      <c r="P2043" s="207"/>
      <c r="Q2043" s="151"/>
      <c r="R2043" s="149" t="str">
        <f ca="1">IF(ISERROR($V2043),"",OFFSET('Smelter Look-up'!$C$4,$V2043-4,0)&amp;"")</f>
        <v/>
      </c>
      <c r="S2043" s="155" t="str">
        <f t="shared" ref="S2043:S2106" ca="1" si="100">IF(B2043="","",IF(ISERROR(MATCH($E2043,CL,0)),"Unknown",INDIRECT("'C'!$A$"&amp;MATCH($E2043,CL,0)+1)))</f>
        <v/>
      </c>
      <c r="T2043" s="155" t="str">
        <f ca="1">IF(B2043="","",IF(ISERROR(MATCH($J2043,SorP!$B$1:$B$6226,0)),"",INDIRECT("'SorP'!$A$"&amp;MATCH($S2043&amp;$J2043,SorP!C:C,0))))</f>
        <v/>
      </c>
      <c r="U2043" s="168"/>
      <c r="V2043" s="169" t="e">
        <f>IF(C2043="",NA(),MATCH($B2043&amp;$C2043,'Smelter Look-up'!$J:$J,0))</f>
        <v>#N/A</v>
      </c>
      <c r="X2043" s="170">
        <f t="shared" ca="1" si="99"/>
        <v>0</v>
      </c>
      <c r="AB2043" s="312" t="str">
        <f t="shared" si="98"/>
        <v/>
      </c>
    </row>
    <row r="2044" spans="1:28" s="170" customFormat="1" ht="20.25">
      <c r="A2044" s="155"/>
      <c r="B2044" s="302"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50"/>
      <c r="L2044" s="150"/>
      <c r="M2044" s="150"/>
      <c r="N2044" s="150"/>
      <c r="O2044" s="150"/>
      <c r="P2044" s="207"/>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2" t="str">
        <f t="shared" si="98"/>
        <v/>
      </c>
    </row>
    <row r="2045" spans="1:28" s="170" customFormat="1" ht="20.25">
      <c r="A2045" s="155"/>
      <c r="B2045" s="302"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50"/>
      <c r="L2045" s="150"/>
      <c r="M2045" s="150"/>
      <c r="N2045" s="150"/>
      <c r="O2045" s="150"/>
      <c r="P2045" s="207"/>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2" t="str">
        <f t="shared" si="98"/>
        <v/>
      </c>
    </row>
    <row r="2046" spans="1:28" s="170" customFormat="1" ht="20.25">
      <c r="A2046" s="155"/>
      <c r="B2046" s="302"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50"/>
      <c r="L2046" s="150"/>
      <c r="M2046" s="150"/>
      <c r="N2046" s="150"/>
      <c r="O2046" s="150"/>
      <c r="P2046" s="207"/>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2" t="str">
        <f t="shared" si="98"/>
        <v/>
      </c>
    </row>
    <row r="2047" spans="1:28" s="170" customFormat="1" ht="20.25">
      <c r="A2047" s="155"/>
      <c r="B2047" s="302"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50"/>
      <c r="L2047" s="150"/>
      <c r="M2047" s="150"/>
      <c r="N2047" s="150"/>
      <c r="O2047" s="150"/>
      <c r="P2047" s="207"/>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2" t="str">
        <f t="shared" si="98"/>
        <v/>
      </c>
    </row>
    <row r="2048" spans="1:28" s="170" customFormat="1" ht="20.25">
      <c r="A2048" s="155"/>
      <c r="B2048" s="302"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50"/>
      <c r="L2048" s="150"/>
      <c r="M2048" s="150"/>
      <c r="N2048" s="150"/>
      <c r="O2048" s="150"/>
      <c r="P2048" s="207"/>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2" t="str">
        <f t="shared" si="98"/>
        <v/>
      </c>
    </row>
    <row r="2049" spans="1:28" s="170" customFormat="1" ht="20.25">
      <c r="A2049" s="155"/>
      <c r="B2049" s="302"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50"/>
      <c r="L2049" s="150"/>
      <c r="M2049" s="150"/>
      <c r="N2049" s="150"/>
      <c r="O2049" s="150"/>
      <c r="P2049" s="207"/>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2" t="str">
        <f t="shared" ref="AB2049:AB2112" si="101">IF(C2049="","",B2049)</f>
        <v/>
      </c>
    </row>
    <row r="2050" spans="1:28" s="170" customFormat="1" ht="20.25">
      <c r="A2050" s="155"/>
      <c r="B2050" s="302"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50"/>
      <c r="L2050" s="150"/>
      <c r="M2050" s="150"/>
      <c r="N2050" s="150"/>
      <c r="O2050" s="150"/>
      <c r="P2050" s="207"/>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2" t="str">
        <f t="shared" si="101"/>
        <v/>
      </c>
    </row>
    <row r="2051" spans="1:28" s="170" customFormat="1" ht="20.25">
      <c r="A2051" s="155"/>
      <c r="B2051" s="302"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50"/>
      <c r="L2051" s="150"/>
      <c r="M2051" s="150"/>
      <c r="N2051" s="150"/>
      <c r="O2051" s="150"/>
      <c r="P2051" s="207"/>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2" t="str">
        <f t="shared" si="101"/>
        <v/>
      </c>
    </row>
    <row r="2052" spans="1:28" s="170" customFormat="1" ht="20.25">
      <c r="A2052" s="155"/>
      <c r="B2052" s="302"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50"/>
      <c r="L2052" s="150"/>
      <c r="M2052" s="150"/>
      <c r="N2052" s="150"/>
      <c r="O2052" s="150"/>
      <c r="P2052" s="207"/>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2" t="str">
        <f t="shared" si="101"/>
        <v/>
      </c>
    </row>
    <row r="2053" spans="1:28" s="170" customFormat="1" ht="20.25">
      <c r="A2053" s="155"/>
      <c r="B2053" s="302"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50"/>
      <c r="L2053" s="150"/>
      <c r="M2053" s="150"/>
      <c r="N2053" s="150"/>
      <c r="O2053" s="150"/>
      <c r="P2053" s="207"/>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2" t="str">
        <f t="shared" si="101"/>
        <v/>
      </c>
    </row>
    <row r="2054" spans="1:28" s="170" customFormat="1" ht="20.25">
      <c r="A2054" s="155"/>
      <c r="B2054" s="302"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50"/>
      <c r="L2054" s="150"/>
      <c r="M2054" s="150"/>
      <c r="N2054" s="150"/>
      <c r="O2054" s="150"/>
      <c r="P2054" s="207"/>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2" t="str">
        <f t="shared" si="101"/>
        <v/>
      </c>
    </row>
    <row r="2055" spans="1:28" s="170" customFormat="1" ht="20.25">
      <c r="A2055" s="155"/>
      <c r="B2055" s="302"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50"/>
      <c r="L2055" s="150"/>
      <c r="M2055" s="150"/>
      <c r="N2055" s="150"/>
      <c r="O2055" s="150"/>
      <c r="P2055" s="207"/>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2" t="str">
        <f t="shared" si="101"/>
        <v/>
      </c>
    </row>
    <row r="2056" spans="1:28" s="170" customFormat="1" ht="20.25">
      <c r="A2056" s="155"/>
      <c r="B2056" s="302"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50"/>
      <c r="L2056" s="150"/>
      <c r="M2056" s="150"/>
      <c r="N2056" s="150"/>
      <c r="O2056" s="150"/>
      <c r="P2056" s="207"/>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2" t="str">
        <f t="shared" si="101"/>
        <v/>
      </c>
    </row>
    <row r="2057" spans="1:28" s="170" customFormat="1" ht="20.25">
      <c r="A2057" s="155"/>
      <c r="B2057" s="302"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50"/>
      <c r="L2057" s="150"/>
      <c r="M2057" s="150"/>
      <c r="N2057" s="150"/>
      <c r="O2057" s="150"/>
      <c r="P2057" s="207"/>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2" t="str">
        <f t="shared" si="101"/>
        <v/>
      </c>
    </row>
    <row r="2058" spans="1:28" s="170" customFormat="1" ht="20.25">
      <c r="A2058" s="155"/>
      <c r="B2058" s="302"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50"/>
      <c r="L2058" s="150"/>
      <c r="M2058" s="150"/>
      <c r="N2058" s="150"/>
      <c r="O2058" s="150"/>
      <c r="P2058" s="207"/>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2" t="str">
        <f t="shared" si="101"/>
        <v/>
      </c>
    </row>
    <row r="2059" spans="1:28" s="170" customFormat="1" ht="20.25">
      <c r="A2059" s="155"/>
      <c r="B2059" s="302"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50"/>
      <c r="L2059" s="150"/>
      <c r="M2059" s="150"/>
      <c r="N2059" s="150"/>
      <c r="O2059" s="150"/>
      <c r="P2059" s="207"/>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2" t="str">
        <f t="shared" si="101"/>
        <v/>
      </c>
    </row>
    <row r="2060" spans="1:28" s="170" customFormat="1" ht="20.25">
      <c r="A2060" s="155"/>
      <c r="B2060" s="302"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50"/>
      <c r="L2060" s="150"/>
      <c r="M2060" s="150"/>
      <c r="N2060" s="150"/>
      <c r="O2060" s="150"/>
      <c r="P2060" s="207"/>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2" t="str">
        <f t="shared" si="101"/>
        <v/>
      </c>
    </row>
    <row r="2061" spans="1:28" s="170" customFormat="1" ht="20.25">
      <c r="A2061" s="155"/>
      <c r="B2061" s="302"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50"/>
      <c r="L2061" s="150"/>
      <c r="M2061" s="150"/>
      <c r="N2061" s="150"/>
      <c r="O2061" s="150"/>
      <c r="P2061" s="207"/>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2" t="str">
        <f t="shared" si="101"/>
        <v/>
      </c>
    </row>
    <row r="2062" spans="1:28" s="170" customFormat="1" ht="20.25">
      <c r="A2062" s="155"/>
      <c r="B2062" s="302"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50"/>
      <c r="L2062" s="150"/>
      <c r="M2062" s="150"/>
      <c r="N2062" s="150"/>
      <c r="O2062" s="150"/>
      <c r="P2062" s="207"/>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2" t="str">
        <f t="shared" si="101"/>
        <v/>
      </c>
    </row>
    <row r="2063" spans="1:28" s="170" customFormat="1" ht="20.25">
      <c r="A2063" s="155"/>
      <c r="B2063" s="302"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50"/>
      <c r="L2063" s="150"/>
      <c r="M2063" s="150"/>
      <c r="N2063" s="150"/>
      <c r="O2063" s="150"/>
      <c r="P2063" s="207"/>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2" t="str">
        <f t="shared" si="101"/>
        <v/>
      </c>
    </row>
    <row r="2064" spans="1:28" s="170" customFormat="1" ht="20.25">
      <c r="A2064" s="155"/>
      <c r="B2064" s="302"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50"/>
      <c r="L2064" s="150"/>
      <c r="M2064" s="150"/>
      <c r="N2064" s="150"/>
      <c r="O2064" s="150"/>
      <c r="P2064" s="207"/>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2" t="str">
        <f t="shared" si="101"/>
        <v/>
      </c>
    </row>
    <row r="2065" spans="1:28" s="170" customFormat="1" ht="20.25">
      <c r="A2065" s="155"/>
      <c r="B2065" s="302"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50"/>
      <c r="L2065" s="150"/>
      <c r="M2065" s="150"/>
      <c r="N2065" s="150"/>
      <c r="O2065" s="150"/>
      <c r="P2065" s="207"/>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2" t="str">
        <f t="shared" si="101"/>
        <v/>
      </c>
    </row>
    <row r="2066" spans="1:28" s="170" customFormat="1" ht="20.25">
      <c r="A2066" s="155"/>
      <c r="B2066" s="302"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50"/>
      <c r="L2066" s="150"/>
      <c r="M2066" s="150"/>
      <c r="N2066" s="150"/>
      <c r="O2066" s="150"/>
      <c r="P2066" s="207"/>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2" t="str">
        <f t="shared" si="101"/>
        <v/>
      </c>
    </row>
    <row r="2067" spans="1:28" s="170" customFormat="1" ht="20.25">
      <c r="A2067" s="155"/>
      <c r="B2067" s="302"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50"/>
      <c r="L2067" s="150"/>
      <c r="M2067" s="150"/>
      <c r="N2067" s="150"/>
      <c r="O2067" s="150"/>
      <c r="P2067" s="207"/>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2" t="str">
        <f t="shared" si="101"/>
        <v/>
      </c>
    </row>
    <row r="2068" spans="1:28" s="170" customFormat="1" ht="20.25">
      <c r="A2068" s="155"/>
      <c r="B2068" s="302"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50"/>
      <c r="L2068" s="150"/>
      <c r="M2068" s="150"/>
      <c r="N2068" s="150"/>
      <c r="O2068" s="150"/>
      <c r="P2068" s="207"/>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2" t="str">
        <f t="shared" si="101"/>
        <v/>
      </c>
    </row>
    <row r="2069" spans="1:28" s="170" customFormat="1" ht="20.25">
      <c r="A2069" s="155"/>
      <c r="B2069" s="302"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50"/>
      <c r="L2069" s="150"/>
      <c r="M2069" s="150"/>
      <c r="N2069" s="150"/>
      <c r="O2069" s="150"/>
      <c r="P2069" s="207"/>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2" t="str">
        <f t="shared" si="101"/>
        <v/>
      </c>
    </row>
    <row r="2070" spans="1:28" s="170" customFormat="1" ht="20.25">
      <c r="A2070" s="155"/>
      <c r="B2070" s="302"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50"/>
      <c r="L2070" s="150"/>
      <c r="M2070" s="150"/>
      <c r="N2070" s="150"/>
      <c r="O2070" s="150"/>
      <c r="P2070" s="207"/>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2" t="str">
        <f t="shared" si="101"/>
        <v/>
      </c>
    </row>
    <row r="2071" spans="1:28" s="170" customFormat="1" ht="20.25">
      <c r="A2071" s="155"/>
      <c r="B2071" s="302"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50"/>
      <c r="L2071" s="150"/>
      <c r="M2071" s="150"/>
      <c r="N2071" s="150"/>
      <c r="O2071" s="150"/>
      <c r="P2071" s="207"/>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2" t="str">
        <f t="shared" si="101"/>
        <v/>
      </c>
    </row>
    <row r="2072" spans="1:28" s="170" customFormat="1" ht="20.25">
      <c r="A2072" s="155"/>
      <c r="B2072" s="302"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50"/>
      <c r="L2072" s="150"/>
      <c r="M2072" s="150"/>
      <c r="N2072" s="150"/>
      <c r="O2072" s="150"/>
      <c r="P2072" s="207"/>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2" t="str">
        <f t="shared" si="101"/>
        <v/>
      </c>
    </row>
    <row r="2073" spans="1:28" s="170" customFormat="1" ht="20.25">
      <c r="A2073" s="155"/>
      <c r="B2073" s="302"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50"/>
      <c r="L2073" s="150"/>
      <c r="M2073" s="150"/>
      <c r="N2073" s="150"/>
      <c r="O2073" s="150"/>
      <c r="P2073" s="207"/>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2" t="str">
        <f t="shared" si="101"/>
        <v/>
      </c>
    </row>
    <row r="2074" spans="1:28" s="170" customFormat="1" ht="20.25">
      <c r="A2074" s="155"/>
      <c r="B2074" s="302"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50"/>
      <c r="L2074" s="150"/>
      <c r="M2074" s="150"/>
      <c r="N2074" s="150"/>
      <c r="O2074" s="150"/>
      <c r="P2074" s="207"/>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2" t="str">
        <f t="shared" si="101"/>
        <v/>
      </c>
    </row>
    <row r="2075" spans="1:28" s="170" customFormat="1" ht="20.25">
      <c r="A2075" s="155"/>
      <c r="B2075" s="302"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50"/>
      <c r="L2075" s="150"/>
      <c r="M2075" s="150"/>
      <c r="N2075" s="150"/>
      <c r="O2075" s="150"/>
      <c r="P2075" s="207"/>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2" t="str">
        <f t="shared" si="101"/>
        <v/>
      </c>
    </row>
    <row r="2076" spans="1:28" s="170" customFormat="1" ht="20.25">
      <c r="A2076" s="155"/>
      <c r="B2076" s="302"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50"/>
      <c r="L2076" s="150"/>
      <c r="M2076" s="150"/>
      <c r="N2076" s="150"/>
      <c r="O2076" s="150"/>
      <c r="P2076" s="207"/>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2" t="str">
        <f t="shared" si="101"/>
        <v/>
      </c>
    </row>
    <row r="2077" spans="1:28" s="170" customFormat="1" ht="20.25">
      <c r="A2077" s="155"/>
      <c r="B2077" s="302"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50"/>
      <c r="L2077" s="150"/>
      <c r="M2077" s="150"/>
      <c r="N2077" s="150"/>
      <c r="O2077" s="150"/>
      <c r="P2077" s="207"/>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2" t="str">
        <f t="shared" si="101"/>
        <v/>
      </c>
    </row>
    <row r="2078" spans="1:28" s="170" customFormat="1" ht="20.25">
      <c r="A2078" s="155"/>
      <c r="B2078" s="302"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50"/>
      <c r="L2078" s="150"/>
      <c r="M2078" s="150"/>
      <c r="N2078" s="150"/>
      <c r="O2078" s="150"/>
      <c r="P2078" s="207"/>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2" t="str">
        <f t="shared" si="101"/>
        <v/>
      </c>
    </row>
    <row r="2079" spans="1:28" s="170" customFormat="1" ht="20.25">
      <c r="A2079" s="155"/>
      <c r="B2079" s="302"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50"/>
      <c r="L2079" s="150"/>
      <c r="M2079" s="150"/>
      <c r="N2079" s="150"/>
      <c r="O2079" s="150"/>
      <c r="P2079" s="207"/>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2" t="str">
        <f t="shared" si="101"/>
        <v/>
      </c>
    </row>
    <row r="2080" spans="1:28" s="170" customFormat="1" ht="20.25">
      <c r="A2080" s="155"/>
      <c r="B2080" s="302"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50"/>
      <c r="L2080" s="150"/>
      <c r="M2080" s="150"/>
      <c r="N2080" s="150"/>
      <c r="O2080" s="150"/>
      <c r="P2080" s="207"/>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2" t="str">
        <f t="shared" si="101"/>
        <v/>
      </c>
    </row>
    <row r="2081" spans="1:28" s="170" customFormat="1" ht="20.25">
      <c r="A2081" s="155"/>
      <c r="B2081" s="302"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50"/>
      <c r="L2081" s="150"/>
      <c r="M2081" s="150"/>
      <c r="N2081" s="150"/>
      <c r="O2081" s="150"/>
      <c r="P2081" s="207"/>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2" t="str">
        <f t="shared" si="101"/>
        <v/>
      </c>
    </row>
    <row r="2082" spans="1:28" s="170" customFormat="1" ht="20.25">
      <c r="A2082" s="155"/>
      <c r="B2082" s="302"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50"/>
      <c r="L2082" s="150"/>
      <c r="M2082" s="150"/>
      <c r="N2082" s="150"/>
      <c r="O2082" s="150"/>
      <c r="P2082" s="207"/>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2" t="str">
        <f t="shared" si="101"/>
        <v/>
      </c>
    </row>
    <row r="2083" spans="1:28" s="170" customFormat="1" ht="20.25">
      <c r="A2083" s="155"/>
      <c r="B2083" s="302"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50"/>
      <c r="L2083" s="150"/>
      <c r="M2083" s="150"/>
      <c r="N2083" s="150"/>
      <c r="O2083" s="150"/>
      <c r="P2083" s="207"/>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2" t="str">
        <f t="shared" si="101"/>
        <v/>
      </c>
    </row>
    <row r="2084" spans="1:28" s="170" customFormat="1" ht="20.25">
      <c r="A2084" s="155"/>
      <c r="B2084" s="302"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50"/>
      <c r="L2084" s="150"/>
      <c r="M2084" s="150"/>
      <c r="N2084" s="150"/>
      <c r="O2084" s="150"/>
      <c r="P2084" s="207"/>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2" t="str">
        <f t="shared" si="101"/>
        <v/>
      </c>
    </row>
    <row r="2085" spans="1:28" s="170" customFormat="1" ht="20.25">
      <c r="A2085" s="155"/>
      <c r="B2085" s="302"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50"/>
      <c r="L2085" s="150"/>
      <c r="M2085" s="150"/>
      <c r="N2085" s="150"/>
      <c r="O2085" s="150"/>
      <c r="P2085" s="207"/>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2" t="str">
        <f t="shared" si="101"/>
        <v/>
      </c>
    </row>
    <row r="2086" spans="1:28" s="170" customFormat="1" ht="20.25">
      <c r="A2086" s="155"/>
      <c r="B2086" s="302"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50"/>
      <c r="L2086" s="150"/>
      <c r="M2086" s="150"/>
      <c r="N2086" s="150"/>
      <c r="O2086" s="150"/>
      <c r="P2086" s="207"/>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2" t="str">
        <f t="shared" si="101"/>
        <v/>
      </c>
    </row>
    <row r="2087" spans="1:28" s="170" customFormat="1" ht="20.25">
      <c r="A2087" s="155"/>
      <c r="B2087" s="302"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50"/>
      <c r="L2087" s="150"/>
      <c r="M2087" s="150"/>
      <c r="N2087" s="150"/>
      <c r="O2087" s="150"/>
      <c r="P2087" s="207"/>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2" t="str">
        <f t="shared" si="101"/>
        <v/>
      </c>
    </row>
    <row r="2088" spans="1:28" s="170" customFormat="1" ht="20.25">
      <c r="A2088" s="155"/>
      <c r="B2088" s="302"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50"/>
      <c r="L2088" s="150"/>
      <c r="M2088" s="150"/>
      <c r="N2088" s="150"/>
      <c r="O2088" s="150"/>
      <c r="P2088" s="207"/>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2" t="str">
        <f t="shared" si="101"/>
        <v/>
      </c>
    </row>
    <row r="2089" spans="1:28" s="170" customFormat="1" ht="20.25">
      <c r="A2089" s="155"/>
      <c r="B2089" s="302"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50"/>
      <c r="L2089" s="150"/>
      <c r="M2089" s="150"/>
      <c r="N2089" s="150"/>
      <c r="O2089" s="150"/>
      <c r="P2089" s="207"/>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2" t="str">
        <f t="shared" si="101"/>
        <v/>
      </c>
    </row>
    <row r="2090" spans="1:28" s="170" customFormat="1" ht="20.25">
      <c r="A2090" s="155"/>
      <c r="B2090" s="302"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50"/>
      <c r="L2090" s="150"/>
      <c r="M2090" s="150"/>
      <c r="N2090" s="150"/>
      <c r="O2090" s="150"/>
      <c r="P2090" s="207"/>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2" t="str">
        <f t="shared" si="101"/>
        <v/>
      </c>
    </row>
    <row r="2091" spans="1:28" s="170" customFormat="1" ht="20.25">
      <c r="A2091" s="155"/>
      <c r="B2091" s="302"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50"/>
      <c r="L2091" s="150"/>
      <c r="M2091" s="150"/>
      <c r="N2091" s="150"/>
      <c r="O2091" s="150"/>
      <c r="P2091" s="207"/>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2" t="str">
        <f t="shared" si="101"/>
        <v/>
      </c>
    </row>
    <row r="2092" spans="1:28" s="170" customFormat="1" ht="20.25">
      <c r="A2092" s="155"/>
      <c r="B2092" s="302"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50"/>
      <c r="L2092" s="150"/>
      <c r="M2092" s="150"/>
      <c r="N2092" s="150"/>
      <c r="O2092" s="150"/>
      <c r="P2092" s="207"/>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2" t="str">
        <f t="shared" si="101"/>
        <v/>
      </c>
    </row>
    <row r="2093" spans="1:28" s="170" customFormat="1" ht="20.25">
      <c r="A2093" s="155"/>
      <c r="B2093" s="302"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50"/>
      <c r="L2093" s="150"/>
      <c r="M2093" s="150"/>
      <c r="N2093" s="150"/>
      <c r="O2093" s="150"/>
      <c r="P2093" s="207"/>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2" t="str">
        <f t="shared" si="101"/>
        <v/>
      </c>
    </row>
    <row r="2094" spans="1:28" s="170" customFormat="1" ht="20.25">
      <c r="A2094" s="155"/>
      <c r="B2094" s="302"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50"/>
      <c r="L2094" s="150"/>
      <c r="M2094" s="150"/>
      <c r="N2094" s="150"/>
      <c r="O2094" s="150"/>
      <c r="P2094" s="207"/>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2" t="str">
        <f t="shared" si="101"/>
        <v/>
      </c>
    </row>
    <row r="2095" spans="1:28" s="170" customFormat="1" ht="20.25">
      <c r="A2095" s="155"/>
      <c r="B2095" s="302"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50"/>
      <c r="L2095" s="150"/>
      <c r="M2095" s="150"/>
      <c r="N2095" s="150"/>
      <c r="O2095" s="150"/>
      <c r="P2095" s="207"/>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2" t="str">
        <f t="shared" si="101"/>
        <v/>
      </c>
    </row>
    <row r="2096" spans="1:28" s="170" customFormat="1" ht="20.25">
      <c r="A2096" s="155"/>
      <c r="B2096" s="302"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50"/>
      <c r="L2096" s="150"/>
      <c r="M2096" s="150"/>
      <c r="N2096" s="150"/>
      <c r="O2096" s="150"/>
      <c r="P2096" s="207"/>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2" t="str">
        <f t="shared" si="101"/>
        <v/>
      </c>
    </row>
    <row r="2097" spans="1:28" s="170" customFormat="1" ht="20.25">
      <c r="A2097" s="155"/>
      <c r="B2097" s="302"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50"/>
      <c r="L2097" s="150"/>
      <c r="M2097" s="150"/>
      <c r="N2097" s="150"/>
      <c r="O2097" s="150"/>
      <c r="P2097" s="207"/>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2" t="str">
        <f t="shared" si="101"/>
        <v/>
      </c>
    </row>
    <row r="2098" spans="1:28" s="170" customFormat="1" ht="20.25">
      <c r="A2098" s="155"/>
      <c r="B2098" s="302"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50"/>
      <c r="L2098" s="150"/>
      <c r="M2098" s="150"/>
      <c r="N2098" s="150"/>
      <c r="O2098" s="150"/>
      <c r="P2098" s="207"/>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2" t="str">
        <f t="shared" si="101"/>
        <v/>
      </c>
    </row>
    <row r="2099" spans="1:28" s="170" customFormat="1" ht="20.25">
      <c r="A2099" s="155"/>
      <c r="B2099" s="302"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50"/>
      <c r="L2099" s="150"/>
      <c r="M2099" s="150"/>
      <c r="N2099" s="150"/>
      <c r="O2099" s="150"/>
      <c r="P2099" s="207"/>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2" t="str">
        <f t="shared" si="101"/>
        <v/>
      </c>
    </row>
    <row r="2100" spans="1:28" s="170" customFormat="1" ht="20.25">
      <c r="A2100" s="155"/>
      <c r="B2100" s="302"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50"/>
      <c r="L2100" s="150"/>
      <c r="M2100" s="150"/>
      <c r="N2100" s="150"/>
      <c r="O2100" s="150"/>
      <c r="P2100" s="207"/>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2" t="str">
        <f t="shared" si="101"/>
        <v/>
      </c>
    </row>
    <row r="2101" spans="1:28" s="170" customFormat="1" ht="20.25">
      <c r="A2101" s="155"/>
      <c r="B2101" s="302"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50"/>
      <c r="L2101" s="150"/>
      <c r="M2101" s="150"/>
      <c r="N2101" s="150"/>
      <c r="O2101" s="150"/>
      <c r="P2101" s="207"/>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2" t="str">
        <f t="shared" si="101"/>
        <v/>
      </c>
    </row>
    <row r="2102" spans="1:28" s="170" customFormat="1" ht="20.25">
      <c r="A2102" s="155"/>
      <c r="B2102" s="302"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50"/>
      <c r="L2102" s="150"/>
      <c r="M2102" s="150"/>
      <c r="N2102" s="150"/>
      <c r="O2102" s="150"/>
      <c r="P2102" s="207"/>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2" t="str">
        <f t="shared" si="101"/>
        <v/>
      </c>
    </row>
    <row r="2103" spans="1:28" s="170" customFormat="1" ht="20.25">
      <c r="A2103" s="155"/>
      <c r="B2103" s="302"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50"/>
      <c r="L2103" s="150"/>
      <c r="M2103" s="150"/>
      <c r="N2103" s="150"/>
      <c r="O2103" s="150"/>
      <c r="P2103" s="207"/>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2" t="str">
        <f t="shared" si="101"/>
        <v/>
      </c>
    </row>
    <row r="2104" spans="1:28" s="170" customFormat="1" ht="20.25">
      <c r="A2104" s="155"/>
      <c r="B2104" s="302"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50"/>
      <c r="L2104" s="150"/>
      <c r="M2104" s="150"/>
      <c r="N2104" s="150"/>
      <c r="O2104" s="150"/>
      <c r="P2104" s="207"/>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2" t="str">
        <f t="shared" si="101"/>
        <v/>
      </c>
    </row>
    <row r="2105" spans="1:28" s="170" customFormat="1" ht="20.25">
      <c r="A2105" s="155"/>
      <c r="B2105" s="302"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50"/>
      <c r="L2105" s="150"/>
      <c r="M2105" s="150"/>
      <c r="N2105" s="150"/>
      <c r="O2105" s="150"/>
      <c r="P2105" s="207"/>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2" t="str">
        <f t="shared" si="101"/>
        <v/>
      </c>
    </row>
    <row r="2106" spans="1:28" s="170" customFormat="1" ht="20.25">
      <c r="A2106" s="155"/>
      <c r="B2106" s="302"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50"/>
      <c r="L2106" s="150"/>
      <c r="M2106" s="150"/>
      <c r="N2106" s="150"/>
      <c r="O2106" s="150"/>
      <c r="P2106" s="207"/>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ref="X2106:X2169" ca="1" si="102">IF(AND(C2106="Smelter not listed",OR(LEN(D2106)=0,LEN(E2106)=0)),1,0)</f>
        <v>0</v>
      </c>
      <c r="AB2106" s="312" t="str">
        <f t="shared" si="101"/>
        <v/>
      </c>
    </row>
    <row r="2107" spans="1:28" s="170" customFormat="1" ht="20.25">
      <c r="A2107" s="155"/>
      <c r="B2107" s="302"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50"/>
      <c r="L2107" s="150"/>
      <c r="M2107" s="150"/>
      <c r="N2107" s="150"/>
      <c r="O2107" s="150"/>
      <c r="P2107" s="207"/>
      <c r="Q2107" s="151"/>
      <c r="R2107" s="149" t="str">
        <f ca="1">IF(ISERROR($V2107),"",OFFSET('Smelter Look-up'!$C$4,$V2107-4,0)&amp;"")</f>
        <v/>
      </c>
      <c r="S2107" s="155" t="str">
        <f t="shared" ref="S2107:S2170" ca="1" si="103">IF(B2107="","",IF(ISERROR(MATCH($E2107,CL,0)),"Unknown",INDIRECT("'C'!$A$"&amp;MATCH($E2107,CL,0)+1)))</f>
        <v/>
      </c>
      <c r="T2107" s="155" t="str">
        <f ca="1">IF(B2107="","",IF(ISERROR(MATCH($J2107,SorP!$B$1:$B$6226,0)),"",INDIRECT("'SorP'!$A$"&amp;MATCH($S2107&amp;$J2107,SorP!C:C,0))))</f>
        <v/>
      </c>
      <c r="U2107" s="168"/>
      <c r="V2107" s="169" t="e">
        <f>IF(C2107="",NA(),MATCH($B2107&amp;$C2107,'Smelter Look-up'!$J:$J,0))</f>
        <v>#N/A</v>
      </c>
      <c r="X2107" s="170">
        <f t="shared" ca="1" si="102"/>
        <v>0</v>
      </c>
      <c r="AB2107" s="312" t="str">
        <f t="shared" si="101"/>
        <v/>
      </c>
    </row>
    <row r="2108" spans="1:28" s="170" customFormat="1" ht="20.25">
      <c r="A2108" s="155"/>
      <c r="B2108" s="302"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50"/>
      <c r="L2108" s="150"/>
      <c r="M2108" s="150"/>
      <c r="N2108" s="150"/>
      <c r="O2108" s="150"/>
      <c r="P2108" s="207"/>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2" t="str">
        <f t="shared" si="101"/>
        <v/>
      </c>
    </row>
    <row r="2109" spans="1:28" s="170" customFormat="1" ht="20.25">
      <c r="A2109" s="155"/>
      <c r="B2109" s="302"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50"/>
      <c r="L2109" s="150"/>
      <c r="M2109" s="150"/>
      <c r="N2109" s="150"/>
      <c r="O2109" s="150"/>
      <c r="P2109" s="207"/>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2" t="str">
        <f t="shared" si="101"/>
        <v/>
      </c>
    </row>
    <row r="2110" spans="1:28" s="170" customFormat="1" ht="20.25">
      <c r="A2110" s="155"/>
      <c r="B2110" s="302"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50"/>
      <c r="L2110" s="150"/>
      <c r="M2110" s="150"/>
      <c r="N2110" s="150"/>
      <c r="O2110" s="150"/>
      <c r="P2110" s="207"/>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2" t="str">
        <f t="shared" si="101"/>
        <v/>
      </c>
    </row>
    <row r="2111" spans="1:28" s="170" customFormat="1" ht="20.25">
      <c r="A2111" s="155"/>
      <c r="B2111" s="302"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50"/>
      <c r="L2111" s="150"/>
      <c r="M2111" s="150"/>
      <c r="N2111" s="150"/>
      <c r="O2111" s="150"/>
      <c r="P2111" s="207"/>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2" t="str">
        <f t="shared" si="101"/>
        <v/>
      </c>
    </row>
    <row r="2112" spans="1:28" s="170" customFormat="1" ht="20.25">
      <c r="A2112" s="155"/>
      <c r="B2112" s="302"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50"/>
      <c r="L2112" s="150"/>
      <c r="M2112" s="150"/>
      <c r="N2112" s="150"/>
      <c r="O2112" s="150"/>
      <c r="P2112" s="207"/>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2" t="str">
        <f t="shared" si="101"/>
        <v/>
      </c>
    </row>
    <row r="2113" spans="1:28" s="170" customFormat="1" ht="20.25">
      <c r="A2113" s="155"/>
      <c r="B2113" s="302"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50"/>
      <c r="L2113" s="150"/>
      <c r="M2113" s="150"/>
      <c r="N2113" s="150"/>
      <c r="O2113" s="150"/>
      <c r="P2113" s="207"/>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2" t="str">
        <f t="shared" ref="AB2113:AB2176" si="104">IF(C2113="","",B2113)</f>
        <v/>
      </c>
    </row>
    <row r="2114" spans="1:28" s="170" customFormat="1" ht="20.25">
      <c r="A2114" s="155"/>
      <c r="B2114" s="302"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50"/>
      <c r="L2114" s="150"/>
      <c r="M2114" s="150"/>
      <c r="N2114" s="150"/>
      <c r="O2114" s="150"/>
      <c r="P2114" s="207"/>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2" t="str">
        <f t="shared" si="104"/>
        <v/>
      </c>
    </row>
    <row r="2115" spans="1:28" s="170" customFormat="1" ht="20.25">
      <c r="A2115" s="155"/>
      <c r="B2115" s="302"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50"/>
      <c r="L2115" s="150"/>
      <c r="M2115" s="150"/>
      <c r="N2115" s="150"/>
      <c r="O2115" s="150"/>
      <c r="P2115" s="207"/>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2" t="str">
        <f t="shared" si="104"/>
        <v/>
      </c>
    </row>
    <row r="2116" spans="1:28" s="170" customFormat="1" ht="20.25">
      <c r="A2116" s="155"/>
      <c r="B2116" s="302"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50"/>
      <c r="L2116" s="150"/>
      <c r="M2116" s="150"/>
      <c r="N2116" s="150"/>
      <c r="O2116" s="150"/>
      <c r="P2116" s="207"/>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2" t="str">
        <f t="shared" si="104"/>
        <v/>
      </c>
    </row>
    <row r="2117" spans="1:28" s="170" customFormat="1" ht="20.25">
      <c r="A2117" s="155"/>
      <c r="B2117" s="302"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50"/>
      <c r="L2117" s="150"/>
      <c r="M2117" s="150"/>
      <c r="N2117" s="150"/>
      <c r="O2117" s="150"/>
      <c r="P2117" s="207"/>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2" t="str">
        <f t="shared" si="104"/>
        <v/>
      </c>
    </row>
    <row r="2118" spans="1:28" s="170" customFormat="1" ht="20.25">
      <c r="A2118" s="155"/>
      <c r="B2118" s="302"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50"/>
      <c r="L2118" s="150"/>
      <c r="M2118" s="150"/>
      <c r="N2118" s="150"/>
      <c r="O2118" s="150"/>
      <c r="P2118" s="207"/>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2" t="str">
        <f t="shared" si="104"/>
        <v/>
      </c>
    </row>
    <row r="2119" spans="1:28" s="170" customFormat="1" ht="20.25">
      <c r="A2119" s="155"/>
      <c r="B2119" s="302"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50"/>
      <c r="L2119" s="150"/>
      <c r="M2119" s="150"/>
      <c r="N2119" s="150"/>
      <c r="O2119" s="150"/>
      <c r="P2119" s="207"/>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2" t="str">
        <f t="shared" si="104"/>
        <v/>
      </c>
    </row>
    <row r="2120" spans="1:28" s="170" customFormat="1" ht="20.25">
      <c r="A2120" s="155"/>
      <c r="B2120" s="302"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50"/>
      <c r="L2120" s="150"/>
      <c r="M2120" s="150"/>
      <c r="N2120" s="150"/>
      <c r="O2120" s="150"/>
      <c r="P2120" s="207"/>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2" t="str">
        <f t="shared" si="104"/>
        <v/>
      </c>
    </row>
    <row r="2121" spans="1:28" s="170" customFormat="1" ht="20.25">
      <c r="A2121" s="155"/>
      <c r="B2121" s="302"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50"/>
      <c r="L2121" s="150"/>
      <c r="M2121" s="150"/>
      <c r="N2121" s="150"/>
      <c r="O2121" s="150"/>
      <c r="P2121" s="207"/>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2" t="str">
        <f t="shared" si="104"/>
        <v/>
      </c>
    </row>
    <row r="2122" spans="1:28" s="170" customFormat="1" ht="20.25">
      <c r="A2122" s="155"/>
      <c r="B2122" s="302"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50"/>
      <c r="L2122" s="150"/>
      <c r="M2122" s="150"/>
      <c r="N2122" s="150"/>
      <c r="O2122" s="150"/>
      <c r="P2122" s="207"/>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2" t="str">
        <f t="shared" si="104"/>
        <v/>
      </c>
    </row>
    <row r="2123" spans="1:28" s="170" customFormat="1" ht="20.25">
      <c r="A2123" s="155"/>
      <c r="B2123" s="302"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50"/>
      <c r="L2123" s="150"/>
      <c r="M2123" s="150"/>
      <c r="N2123" s="150"/>
      <c r="O2123" s="150"/>
      <c r="P2123" s="207"/>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2" t="str">
        <f t="shared" si="104"/>
        <v/>
      </c>
    </row>
    <row r="2124" spans="1:28" s="170" customFormat="1" ht="20.25">
      <c r="A2124" s="155"/>
      <c r="B2124" s="302"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50"/>
      <c r="L2124" s="150"/>
      <c r="M2124" s="150"/>
      <c r="N2124" s="150"/>
      <c r="O2124" s="150"/>
      <c r="P2124" s="207"/>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2" t="str">
        <f t="shared" si="104"/>
        <v/>
      </c>
    </row>
    <row r="2125" spans="1:28" s="170" customFormat="1" ht="20.25">
      <c r="A2125" s="155"/>
      <c r="B2125" s="302"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50"/>
      <c r="L2125" s="150"/>
      <c r="M2125" s="150"/>
      <c r="N2125" s="150"/>
      <c r="O2125" s="150"/>
      <c r="P2125" s="207"/>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2" t="str">
        <f t="shared" si="104"/>
        <v/>
      </c>
    </row>
    <row r="2126" spans="1:28" s="170" customFormat="1" ht="20.25">
      <c r="A2126" s="155"/>
      <c r="B2126" s="302"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50"/>
      <c r="L2126" s="150"/>
      <c r="M2126" s="150"/>
      <c r="N2126" s="150"/>
      <c r="O2126" s="150"/>
      <c r="P2126" s="207"/>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2" t="str">
        <f t="shared" si="104"/>
        <v/>
      </c>
    </row>
    <row r="2127" spans="1:28" s="170" customFormat="1" ht="20.25">
      <c r="A2127" s="155"/>
      <c r="B2127" s="302"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50"/>
      <c r="L2127" s="150"/>
      <c r="M2127" s="150"/>
      <c r="N2127" s="150"/>
      <c r="O2127" s="150"/>
      <c r="P2127" s="207"/>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2" t="str">
        <f t="shared" si="104"/>
        <v/>
      </c>
    </row>
    <row r="2128" spans="1:28" s="170" customFormat="1" ht="20.25">
      <c r="A2128" s="155"/>
      <c r="B2128" s="302"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50"/>
      <c r="L2128" s="150"/>
      <c r="M2128" s="150"/>
      <c r="N2128" s="150"/>
      <c r="O2128" s="150"/>
      <c r="P2128" s="207"/>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2" t="str">
        <f t="shared" si="104"/>
        <v/>
      </c>
    </row>
    <row r="2129" spans="1:28" s="170" customFormat="1" ht="20.25">
      <c r="A2129" s="155"/>
      <c r="B2129" s="302"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50"/>
      <c r="L2129" s="150"/>
      <c r="M2129" s="150"/>
      <c r="N2129" s="150"/>
      <c r="O2129" s="150"/>
      <c r="P2129" s="207"/>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2" t="str">
        <f t="shared" si="104"/>
        <v/>
      </c>
    </row>
    <row r="2130" spans="1:28" s="170" customFormat="1" ht="20.25">
      <c r="A2130" s="155"/>
      <c r="B2130" s="302"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50"/>
      <c r="L2130" s="150"/>
      <c r="M2130" s="150"/>
      <c r="N2130" s="150"/>
      <c r="O2130" s="150"/>
      <c r="P2130" s="207"/>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2" t="str">
        <f t="shared" si="104"/>
        <v/>
      </c>
    </row>
    <row r="2131" spans="1:28" s="170" customFormat="1" ht="20.25">
      <c r="A2131" s="155"/>
      <c r="B2131" s="302"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50"/>
      <c r="L2131" s="150"/>
      <c r="M2131" s="150"/>
      <c r="N2131" s="150"/>
      <c r="O2131" s="150"/>
      <c r="P2131" s="207"/>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2" t="str">
        <f t="shared" si="104"/>
        <v/>
      </c>
    </row>
    <row r="2132" spans="1:28" s="170" customFormat="1" ht="20.25">
      <c r="A2132" s="155"/>
      <c r="B2132" s="302"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50"/>
      <c r="L2132" s="150"/>
      <c r="M2132" s="150"/>
      <c r="N2132" s="150"/>
      <c r="O2132" s="150"/>
      <c r="P2132" s="207"/>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2" t="str">
        <f t="shared" si="104"/>
        <v/>
      </c>
    </row>
    <row r="2133" spans="1:28" s="170" customFormat="1" ht="20.25">
      <c r="A2133" s="155"/>
      <c r="B2133" s="302"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50"/>
      <c r="L2133" s="150"/>
      <c r="M2133" s="150"/>
      <c r="N2133" s="150"/>
      <c r="O2133" s="150"/>
      <c r="P2133" s="207"/>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2" t="str">
        <f t="shared" si="104"/>
        <v/>
      </c>
    </row>
    <row r="2134" spans="1:28" s="170" customFormat="1" ht="20.25">
      <c r="A2134" s="155"/>
      <c r="B2134" s="302"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50"/>
      <c r="L2134" s="150"/>
      <c r="M2134" s="150"/>
      <c r="N2134" s="150"/>
      <c r="O2134" s="150"/>
      <c r="P2134" s="207"/>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2" t="str">
        <f t="shared" si="104"/>
        <v/>
      </c>
    </row>
    <row r="2135" spans="1:28" s="170" customFormat="1" ht="20.25">
      <c r="A2135" s="155"/>
      <c r="B2135" s="302"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50"/>
      <c r="L2135" s="150"/>
      <c r="M2135" s="150"/>
      <c r="N2135" s="150"/>
      <c r="O2135" s="150"/>
      <c r="P2135" s="207"/>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2" t="str">
        <f t="shared" si="104"/>
        <v/>
      </c>
    </row>
    <row r="2136" spans="1:28" s="170" customFormat="1" ht="20.25">
      <c r="A2136" s="155"/>
      <c r="B2136" s="302"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50"/>
      <c r="L2136" s="150"/>
      <c r="M2136" s="150"/>
      <c r="N2136" s="150"/>
      <c r="O2136" s="150"/>
      <c r="P2136" s="207"/>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2" t="str">
        <f t="shared" si="104"/>
        <v/>
      </c>
    </row>
    <row r="2137" spans="1:28" s="170" customFormat="1" ht="20.25">
      <c r="A2137" s="155"/>
      <c r="B2137" s="302"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50"/>
      <c r="L2137" s="150"/>
      <c r="M2137" s="150"/>
      <c r="N2137" s="150"/>
      <c r="O2137" s="150"/>
      <c r="P2137" s="207"/>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2" t="str">
        <f t="shared" si="104"/>
        <v/>
      </c>
    </row>
    <row r="2138" spans="1:28" s="170" customFormat="1" ht="20.25">
      <c r="A2138" s="155"/>
      <c r="B2138" s="302"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50"/>
      <c r="L2138" s="150"/>
      <c r="M2138" s="150"/>
      <c r="N2138" s="150"/>
      <c r="O2138" s="150"/>
      <c r="P2138" s="207"/>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2" t="str">
        <f t="shared" si="104"/>
        <v/>
      </c>
    </row>
    <row r="2139" spans="1:28" s="170" customFormat="1" ht="20.25">
      <c r="A2139" s="155"/>
      <c r="B2139" s="302"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50"/>
      <c r="L2139" s="150"/>
      <c r="M2139" s="150"/>
      <c r="N2139" s="150"/>
      <c r="O2139" s="150"/>
      <c r="P2139" s="207"/>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2" t="str">
        <f t="shared" si="104"/>
        <v/>
      </c>
    </row>
    <row r="2140" spans="1:28" s="170" customFormat="1" ht="20.25">
      <c r="A2140" s="155"/>
      <c r="B2140" s="302"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50"/>
      <c r="L2140" s="150"/>
      <c r="M2140" s="150"/>
      <c r="N2140" s="150"/>
      <c r="O2140" s="150"/>
      <c r="P2140" s="207"/>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2" t="str">
        <f t="shared" si="104"/>
        <v/>
      </c>
    </row>
    <row r="2141" spans="1:28" s="170" customFormat="1" ht="20.25">
      <c r="A2141" s="155"/>
      <c r="B2141" s="302"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50"/>
      <c r="L2141" s="150"/>
      <c r="M2141" s="150"/>
      <c r="N2141" s="150"/>
      <c r="O2141" s="150"/>
      <c r="P2141" s="207"/>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2" t="str">
        <f t="shared" si="104"/>
        <v/>
      </c>
    </row>
    <row r="2142" spans="1:28" s="170" customFormat="1" ht="20.25">
      <c r="A2142" s="155"/>
      <c r="B2142" s="302"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50"/>
      <c r="L2142" s="150"/>
      <c r="M2142" s="150"/>
      <c r="N2142" s="150"/>
      <c r="O2142" s="150"/>
      <c r="P2142" s="207"/>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2" t="str">
        <f t="shared" si="104"/>
        <v/>
      </c>
    </row>
    <row r="2143" spans="1:28" s="170" customFormat="1" ht="20.25">
      <c r="A2143" s="155"/>
      <c r="B2143" s="302"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50"/>
      <c r="L2143" s="150"/>
      <c r="M2143" s="150"/>
      <c r="N2143" s="150"/>
      <c r="O2143" s="150"/>
      <c r="P2143" s="207"/>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2" t="str">
        <f t="shared" si="104"/>
        <v/>
      </c>
    </row>
    <row r="2144" spans="1:28" s="170" customFormat="1" ht="20.25">
      <c r="A2144" s="155"/>
      <c r="B2144" s="302"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50"/>
      <c r="L2144" s="150"/>
      <c r="M2144" s="150"/>
      <c r="N2144" s="150"/>
      <c r="O2144" s="150"/>
      <c r="P2144" s="207"/>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2" t="str">
        <f t="shared" si="104"/>
        <v/>
      </c>
    </row>
    <row r="2145" spans="1:28" s="170" customFormat="1" ht="20.25">
      <c r="A2145" s="155"/>
      <c r="B2145" s="302"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50"/>
      <c r="L2145" s="150"/>
      <c r="M2145" s="150"/>
      <c r="N2145" s="150"/>
      <c r="O2145" s="150"/>
      <c r="P2145" s="207"/>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2" t="str">
        <f t="shared" si="104"/>
        <v/>
      </c>
    </row>
    <row r="2146" spans="1:28" s="170" customFormat="1" ht="20.25">
      <c r="A2146" s="155"/>
      <c r="B2146" s="302"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50"/>
      <c r="L2146" s="150"/>
      <c r="M2146" s="150"/>
      <c r="N2146" s="150"/>
      <c r="O2146" s="150"/>
      <c r="P2146" s="207"/>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2" t="str">
        <f t="shared" si="104"/>
        <v/>
      </c>
    </row>
    <row r="2147" spans="1:28" s="170" customFormat="1" ht="20.25">
      <c r="A2147" s="155"/>
      <c r="B2147" s="302"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50"/>
      <c r="L2147" s="150"/>
      <c r="M2147" s="150"/>
      <c r="N2147" s="150"/>
      <c r="O2147" s="150"/>
      <c r="P2147" s="207"/>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2" t="str">
        <f t="shared" si="104"/>
        <v/>
      </c>
    </row>
    <row r="2148" spans="1:28" s="170" customFormat="1" ht="20.25">
      <c r="A2148" s="155"/>
      <c r="B2148" s="302"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50"/>
      <c r="L2148" s="150"/>
      <c r="M2148" s="150"/>
      <c r="N2148" s="150"/>
      <c r="O2148" s="150"/>
      <c r="P2148" s="207"/>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2" t="str">
        <f t="shared" si="104"/>
        <v/>
      </c>
    </row>
    <row r="2149" spans="1:28" s="170" customFormat="1" ht="20.25">
      <c r="A2149" s="155"/>
      <c r="B2149" s="302"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50"/>
      <c r="L2149" s="150"/>
      <c r="M2149" s="150"/>
      <c r="N2149" s="150"/>
      <c r="O2149" s="150"/>
      <c r="P2149" s="207"/>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2" t="str">
        <f t="shared" si="104"/>
        <v/>
      </c>
    </row>
    <row r="2150" spans="1:28" s="170" customFormat="1" ht="20.25">
      <c r="A2150" s="155"/>
      <c r="B2150" s="302"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50"/>
      <c r="L2150" s="150"/>
      <c r="M2150" s="150"/>
      <c r="N2150" s="150"/>
      <c r="O2150" s="150"/>
      <c r="P2150" s="207"/>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2" t="str">
        <f t="shared" si="104"/>
        <v/>
      </c>
    </row>
    <row r="2151" spans="1:28" s="170" customFormat="1" ht="20.25">
      <c r="A2151" s="155"/>
      <c r="B2151" s="302"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50"/>
      <c r="L2151" s="150"/>
      <c r="M2151" s="150"/>
      <c r="N2151" s="150"/>
      <c r="O2151" s="150"/>
      <c r="P2151" s="207"/>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2" t="str">
        <f t="shared" si="104"/>
        <v/>
      </c>
    </row>
    <row r="2152" spans="1:28" s="170" customFormat="1" ht="20.25">
      <c r="A2152" s="155"/>
      <c r="B2152" s="302"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50"/>
      <c r="L2152" s="150"/>
      <c r="M2152" s="150"/>
      <c r="N2152" s="150"/>
      <c r="O2152" s="150"/>
      <c r="P2152" s="207"/>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2" t="str">
        <f t="shared" si="104"/>
        <v/>
      </c>
    </row>
    <row r="2153" spans="1:28" s="170" customFormat="1" ht="20.25">
      <c r="A2153" s="155"/>
      <c r="B2153" s="302"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50"/>
      <c r="L2153" s="150"/>
      <c r="M2153" s="150"/>
      <c r="N2153" s="150"/>
      <c r="O2153" s="150"/>
      <c r="P2153" s="207"/>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2" t="str">
        <f t="shared" si="104"/>
        <v/>
      </c>
    </row>
    <row r="2154" spans="1:28" s="170" customFormat="1" ht="20.25">
      <c r="A2154" s="155"/>
      <c r="B2154" s="302"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50"/>
      <c r="L2154" s="150"/>
      <c r="M2154" s="150"/>
      <c r="N2154" s="150"/>
      <c r="O2154" s="150"/>
      <c r="P2154" s="207"/>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2" t="str">
        <f t="shared" si="104"/>
        <v/>
      </c>
    </row>
    <row r="2155" spans="1:28" s="170" customFormat="1" ht="20.25">
      <c r="A2155" s="155"/>
      <c r="B2155" s="302"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50"/>
      <c r="L2155" s="150"/>
      <c r="M2155" s="150"/>
      <c r="N2155" s="150"/>
      <c r="O2155" s="150"/>
      <c r="P2155" s="207"/>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2" t="str">
        <f t="shared" si="104"/>
        <v/>
      </c>
    </row>
    <row r="2156" spans="1:28" s="170" customFormat="1" ht="20.25">
      <c r="A2156" s="155"/>
      <c r="B2156" s="302"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50"/>
      <c r="L2156" s="150"/>
      <c r="M2156" s="150"/>
      <c r="N2156" s="150"/>
      <c r="O2156" s="150"/>
      <c r="P2156" s="207"/>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2" t="str">
        <f t="shared" si="104"/>
        <v/>
      </c>
    </row>
    <row r="2157" spans="1:28" s="170" customFormat="1" ht="20.25">
      <c r="A2157" s="155"/>
      <c r="B2157" s="302"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50"/>
      <c r="L2157" s="150"/>
      <c r="M2157" s="150"/>
      <c r="N2157" s="150"/>
      <c r="O2157" s="150"/>
      <c r="P2157" s="207"/>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2" t="str">
        <f t="shared" si="104"/>
        <v/>
      </c>
    </row>
    <row r="2158" spans="1:28" s="170" customFormat="1" ht="20.25">
      <c r="A2158" s="155"/>
      <c r="B2158" s="302"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50"/>
      <c r="L2158" s="150"/>
      <c r="M2158" s="150"/>
      <c r="N2158" s="150"/>
      <c r="O2158" s="150"/>
      <c r="P2158" s="207"/>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2" t="str">
        <f t="shared" si="104"/>
        <v/>
      </c>
    </row>
    <row r="2159" spans="1:28" s="170" customFormat="1" ht="20.25">
      <c r="A2159" s="155"/>
      <c r="B2159" s="302"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50"/>
      <c r="L2159" s="150"/>
      <c r="M2159" s="150"/>
      <c r="N2159" s="150"/>
      <c r="O2159" s="150"/>
      <c r="P2159" s="207"/>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2" t="str">
        <f t="shared" si="104"/>
        <v/>
      </c>
    </row>
    <row r="2160" spans="1:28" s="170" customFormat="1" ht="20.25">
      <c r="A2160" s="155"/>
      <c r="B2160" s="302"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50"/>
      <c r="L2160" s="150"/>
      <c r="M2160" s="150"/>
      <c r="N2160" s="150"/>
      <c r="O2160" s="150"/>
      <c r="P2160" s="207"/>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2" t="str">
        <f t="shared" si="104"/>
        <v/>
      </c>
    </row>
    <row r="2161" spans="1:28" s="170" customFormat="1" ht="20.25">
      <c r="A2161" s="155"/>
      <c r="B2161" s="302"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50"/>
      <c r="L2161" s="150"/>
      <c r="M2161" s="150"/>
      <c r="N2161" s="150"/>
      <c r="O2161" s="150"/>
      <c r="P2161" s="207"/>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2" t="str">
        <f t="shared" si="104"/>
        <v/>
      </c>
    </row>
    <row r="2162" spans="1:28" s="170" customFormat="1" ht="20.25">
      <c r="A2162" s="155"/>
      <c r="B2162" s="302"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50"/>
      <c r="L2162" s="150"/>
      <c r="M2162" s="150"/>
      <c r="N2162" s="150"/>
      <c r="O2162" s="150"/>
      <c r="P2162" s="207"/>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2" t="str">
        <f t="shared" si="104"/>
        <v/>
      </c>
    </row>
    <row r="2163" spans="1:28" s="170" customFormat="1" ht="20.25">
      <c r="A2163" s="155"/>
      <c r="B2163" s="302"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50"/>
      <c r="L2163" s="150"/>
      <c r="M2163" s="150"/>
      <c r="N2163" s="150"/>
      <c r="O2163" s="150"/>
      <c r="P2163" s="207"/>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2" t="str">
        <f t="shared" si="104"/>
        <v/>
      </c>
    </row>
    <row r="2164" spans="1:28" s="170" customFormat="1" ht="20.25">
      <c r="A2164" s="155"/>
      <c r="B2164" s="302"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50"/>
      <c r="L2164" s="150"/>
      <c r="M2164" s="150"/>
      <c r="N2164" s="150"/>
      <c r="O2164" s="150"/>
      <c r="P2164" s="207"/>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2" t="str">
        <f t="shared" si="104"/>
        <v/>
      </c>
    </row>
    <row r="2165" spans="1:28" s="170" customFormat="1" ht="20.25">
      <c r="A2165" s="155"/>
      <c r="B2165" s="302"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50"/>
      <c r="L2165" s="150"/>
      <c r="M2165" s="150"/>
      <c r="N2165" s="150"/>
      <c r="O2165" s="150"/>
      <c r="P2165" s="207"/>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2" t="str">
        <f t="shared" si="104"/>
        <v/>
      </c>
    </row>
    <row r="2166" spans="1:28" s="170" customFormat="1" ht="20.25">
      <c r="A2166" s="155"/>
      <c r="B2166" s="302"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50"/>
      <c r="L2166" s="150"/>
      <c r="M2166" s="150"/>
      <c r="N2166" s="150"/>
      <c r="O2166" s="150"/>
      <c r="P2166" s="207"/>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2" t="str">
        <f t="shared" si="104"/>
        <v/>
      </c>
    </row>
    <row r="2167" spans="1:28" s="170" customFormat="1" ht="20.25">
      <c r="A2167" s="155"/>
      <c r="B2167" s="302"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50"/>
      <c r="L2167" s="150"/>
      <c r="M2167" s="150"/>
      <c r="N2167" s="150"/>
      <c r="O2167" s="150"/>
      <c r="P2167" s="207"/>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2" t="str">
        <f t="shared" si="104"/>
        <v/>
      </c>
    </row>
    <row r="2168" spans="1:28" s="170" customFormat="1" ht="20.25">
      <c r="A2168" s="155"/>
      <c r="B2168" s="302"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50"/>
      <c r="L2168" s="150"/>
      <c r="M2168" s="150"/>
      <c r="N2168" s="150"/>
      <c r="O2168" s="150"/>
      <c r="P2168" s="207"/>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2" t="str">
        <f t="shared" si="104"/>
        <v/>
      </c>
    </row>
    <row r="2169" spans="1:28" s="170" customFormat="1" ht="20.25">
      <c r="A2169" s="155"/>
      <c r="B2169" s="302"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50"/>
      <c r="L2169" s="150"/>
      <c r="M2169" s="150"/>
      <c r="N2169" s="150"/>
      <c r="O2169" s="150"/>
      <c r="P2169" s="207"/>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2" t="str">
        <f t="shared" si="104"/>
        <v/>
      </c>
    </row>
    <row r="2170" spans="1:28" s="170" customFormat="1" ht="20.25">
      <c r="A2170" s="155"/>
      <c r="B2170" s="302"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50"/>
      <c r="L2170" s="150"/>
      <c r="M2170" s="150"/>
      <c r="N2170" s="150"/>
      <c r="O2170" s="150"/>
      <c r="P2170" s="207"/>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ref="X2170:X2233" ca="1" si="105">IF(AND(C2170="Smelter not listed",OR(LEN(D2170)=0,LEN(E2170)=0)),1,0)</f>
        <v>0</v>
      </c>
      <c r="AB2170" s="312" t="str">
        <f t="shared" si="104"/>
        <v/>
      </c>
    </row>
    <row r="2171" spans="1:28" s="170" customFormat="1" ht="20.25">
      <c r="A2171" s="155"/>
      <c r="B2171" s="302"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50"/>
      <c r="L2171" s="150"/>
      <c r="M2171" s="150"/>
      <c r="N2171" s="150"/>
      <c r="O2171" s="150"/>
      <c r="P2171" s="207"/>
      <c r="Q2171" s="151"/>
      <c r="R2171" s="149" t="str">
        <f ca="1">IF(ISERROR($V2171),"",OFFSET('Smelter Look-up'!$C$4,$V2171-4,0)&amp;"")</f>
        <v/>
      </c>
      <c r="S2171" s="155" t="str">
        <f t="shared" ref="S2171:S2234" ca="1" si="106">IF(B2171="","",IF(ISERROR(MATCH($E2171,CL,0)),"Unknown",INDIRECT("'C'!$A$"&amp;MATCH($E2171,CL,0)+1)))</f>
        <v/>
      </c>
      <c r="T2171" s="155" t="str">
        <f ca="1">IF(B2171="","",IF(ISERROR(MATCH($J2171,SorP!$B$1:$B$6226,0)),"",INDIRECT("'SorP'!$A$"&amp;MATCH($S2171&amp;$J2171,SorP!C:C,0))))</f>
        <v/>
      </c>
      <c r="U2171" s="168"/>
      <c r="V2171" s="169" t="e">
        <f>IF(C2171="",NA(),MATCH($B2171&amp;$C2171,'Smelter Look-up'!$J:$J,0))</f>
        <v>#N/A</v>
      </c>
      <c r="X2171" s="170">
        <f t="shared" ca="1" si="105"/>
        <v>0</v>
      </c>
      <c r="AB2171" s="312" t="str">
        <f t="shared" si="104"/>
        <v/>
      </c>
    </row>
    <row r="2172" spans="1:28" s="170" customFormat="1" ht="20.25">
      <c r="A2172" s="155"/>
      <c r="B2172" s="302"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50"/>
      <c r="L2172" s="150"/>
      <c r="M2172" s="150"/>
      <c r="N2172" s="150"/>
      <c r="O2172" s="150"/>
      <c r="P2172" s="207"/>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2" t="str">
        <f t="shared" si="104"/>
        <v/>
      </c>
    </row>
    <row r="2173" spans="1:28" s="170" customFormat="1" ht="20.25">
      <c r="A2173" s="155"/>
      <c r="B2173" s="302"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50"/>
      <c r="L2173" s="150"/>
      <c r="M2173" s="150"/>
      <c r="N2173" s="150"/>
      <c r="O2173" s="150"/>
      <c r="P2173" s="207"/>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2" t="str">
        <f t="shared" si="104"/>
        <v/>
      </c>
    </row>
    <row r="2174" spans="1:28" s="170" customFormat="1" ht="20.25">
      <c r="A2174" s="155"/>
      <c r="B2174" s="302"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50"/>
      <c r="L2174" s="150"/>
      <c r="M2174" s="150"/>
      <c r="N2174" s="150"/>
      <c r="O2174" s="150"/>
      <c r="P2174" s="207"/>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2" t="str">
        <f t="shared" si="104"/>
        <v/>
      </c>
    </row>
    <row r="2175" spans="1:28" s="170" customFormat="1" ht="20.25">
      <c r="A2175" s="155"/>
      <c r="B2175" s="302"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50"/>
      <c r="L2175" s="150"/>
      <c r="M2175" s="150"/>
      <c r="N2175" s="150"/>
      <c r="O2175" s="150"/>
      <c r="P2175" s="207"/>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2" t="str">
        <f t="shared" si="104"/>
        <v/>
      </c>
    </row>
    <row r="2176" spans="1:28" s="170" customFormat="1" ht="20.25">
      <c r="A2176" s="155"/>
      <c r="B2176" s="302"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50"/>
      <c r="L2176" s="150"/>
      <c r="M2176" s="150"/>
      <c r="N2176" s="150"/>
      <c r="O2176" s="150"/>
      <c r="P2176" s="207"/>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2" t="str">
        <f t="shared" si="104"/>
        <v/>
      </c>
    </row>
    <row r="2177" spans="1:28" s="170" customFormat="1" ht="20.25">
      <c r="A2177" s="155"/>
      <c r="B2177" s="302"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50"/>
      <c r="L2177" s="150"/>
      <c r="M2177" s="150"/>
      <c r="N2177" s="150"/>
      <c r="O2177" s="150"/>
      <c r="P2177" s="207"/>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2" t="str">
        <f t="shared" ref="AB2177:AB2240" si="107">IF(C2177="","",B2177)</f>
        <v/>
      </c>
    </row>
    <row r="2178" spans="1:28" s="170" customFormat="1" ht="20.25">
      <c r="A2178" s="155"/>
      <c r="B2178" s="302"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50"/>
      <c r="L2178" s="150"/>
      <c r="M2178" s="150"/>
      <c r="N2178" s="150"/>
      <c r="O2178" s="150"/>
      <c r="P2178" s="207"/>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2" t="str">
        <f t="shared" si="107"/>
        <v/>
      </c>
    </row>
    <row r="2179" spans="1:28" s="170" customFormat="1" ht="20.25">
      <c r="A2179" s="155"/>
      <c r="B2179" s="302"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50"/>
      <c r="L2179" s="150"/>
      <c r="M2179" s="150"/>
      <c r="N2179" s="150"/>
      <c r="O2179" s="150"/>
      <c r="P2179" s="207"/>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2" t="str">
        <f t="shared" si="107"/>
        <v/>
      </c>
    </row>
    <row r="2180" spans="1:28" s="170" customFormat="1" ht="20.25">
      <c r="A2180" s="155"/>
      <c r="B2180" s="302"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50"/>
      <c r="L2180" s="150"/>
      <c r="M2180" s="150"/>
      <c r="N2180" s="150"/>
      <c r="O2180" s="150"/>
      <c r="P2180" s="207"/>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2" t="str">
        <f t="shared" si="107"/>
        <v/>
      </c>
    </row>
    <row r="2181" spans="1:28" s="170" customFormat="1" ht="20.25">
      <c r="A2181" s="155"/>
      <c r="B2181" s="302"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50"/>
      <c r="L2181" s="150"/>
      <c r="M2181" s="150"/>
      <c r="N2181" s="150"/>
      <c r="O2181" s="150"/>
      <c r="P2181" s="207"/>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2" t="str">
        <f t="shared" si="107"/>
        <v/>
      </c>
    </row>
    <row r="2182" spans="1:28" s="170" customFormat="1" ht="20.25">
      <c r="A2182" s="155"/>
      <c r="B2182" s="302"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50"/>
      <c r="L2182" s="150"/>
      <c r="M2182" s="150"/>
      <c r="N2182" s="150"/>
      <c r="O2182" s="150"/>
      <c r="P2182" s="207"/>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2" t="str">
        <f t="shared" si="107"/>
        <v/>
      </c>
    </row>
    <row r="2183" spans="1:28" s="170" customFormat="1" ht="20.25">
      <c r="A2183" s="155"/>
      <c r="B2183" s="302"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50"/>
      <c r="L2183" s="150"/>
      <c r="M2183" s="150"/>
      <c r="N2183" s="150"/>
      <c r="O2183" s="150"/>
      <c r="P2183" s="207"/>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2" t="str">
        <f t="shared" si="107"/>
        <v/>
      </c>
    </row>
    <row r="2184" spans="1:28" s="170" customFormat="1" ht="20.25">
      <c r="A2184" s="155"/>
      <c r="B2184" s="302"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50"/>
      <c r="L2184" s="150"/>
      <c r="M2184" s="150"/>
      <c r="N2184" s="150"/>
      <c r="O2184" s="150"/>
      <c r="P2184" s="207"/>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2" t="str">
        <f t="shared" si="107"/>
        <v/>
      </c>
    </row>
    <row r="2185" spans="1:28" s="170" customFormat="1" ht="20.25">
      <c r="A2185" s="155"/>
      <c r="B2185" s="302"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50"/>
      <c r="L2185" s="150"/>
      <c r="M2185" s="150"/>
      <c r="N2185" s="150"/>
      <c r="O2185" s="150"/>
      <c r="P2185" s="207"/>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2" t="str">
        <f t="shared" si="107"/>
        <v/>
      </c>
    </row>
    <row r="2186" spans="1:28" s="170" customFormat="1" ht="20.25">
      <c r="A2186" s="155"/>
      <c r="B2186" s="302"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50"/>
      <c r="L2186" s="150"/>
      <c r="M2186" s="150"/>
      <c r="N2186" s="150"/>
      <c r="O2186" s="150"/>
      <c r="P2186" s="207"/>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2" t="str">
        <f t="shared" si="107"/>
        <v/>
      </c>
    </row>
    <row r="2187" spans="1:28" s="170" customFormat="1" ht="20.25">
      <c r="A2187" s="155"/>
      <c r="B2187" s="302"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50"/>
      <c r="L2187" s="150"/>
      <c r="M2187" s="150"/>
      <c r="N2187" s="150"/>
      <c r="O2187" s="150"/>
      <c r="P2187" s="207"/>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2" t="str">
        <f t="shared" si="107"/>
        <v/>
      </c>
    </row>
    <row r="2188" spans="1:28" s="170" customFormat="1" ht="20.25">
      <c r="A2188" s="155"/>
      <c r="B2188" s="302"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50"/>
      <c r="L2188" s="150"/>
      <c r="M2188" s="150"/>
      <c r="N2188" s="150"/>
      <c r="O2188" s="150"/>
      <c r="P2188" s="207"/>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2" t="str">
        <f t="shared" si="107"/>
        <v/>
      </c>
    </row>
    <row r="2189" spans="1:28" s="170" customFormat="1" ht="20.25">
      <c r="A2189" s="155"/>
      <c r="B2189" s="302"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50"/>
      <c r="L2189" s="150"/>
      <c r="M2189" s="150"/>
      <c r="N2189" s="150"/>
      <c r="O2189" s="150"/>
      <c r="P2189" s="207"/>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2" t="str">
        <f t="shared" si="107"/>
        <v/>
      </c>
    </row>
    <row r="2190" spans="1:28" s="170" customFormat="1" ht="20.25">
      <c r="A2190" s="155"/>
      <c r="B2190" s="302"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50"/>
      <c r="L2190" s="150"/>
      <c r="M2190" s="150"/>
      <c r="N2190" s="150"/>
      <c r="O2190" s="150"/>
      <c r="P2190" s="207"/>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2" t="str">
        <f t="shared" si="107"/>
        <v/>
      </c>
    </row>
    <row r="2191" spans="1:28" s="170" customFormat="1" ht="20.25">
      <c r="A2191" s="155"/>
      <c r="B2191" s="302"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50"/>
      <c r="L2191" s="150"/>
      <c r="M2191" s="150"/>
      <c r="N2191" s="150"/>
      <c r="O2191" s="150"/>
      <c r="P2191" s="207"/>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2" t="str">
        <f t="shared" si="107"/>
        <v/>
      </c>
    </row>
    <row r="2192" spans="1:28" s="170" customFormat="1" ht="20.25">
      <c r="A2192" s="155"/>
      <c r="B2192" s="302"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50"/>
      <c r="L2192" s="150"/>
      <c r="M2192" s="150"/>
      <c r="N2192" s="150"/>
      <c r="O2192" s="150"/>
      <c r="P2192" s="207"/>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2" t="str">
        <f t="shared" si="107"/>
        <v/>
      </c>
    </row>
    <row r="2193" spans="1:28" s="170" customFormat="1" ht="20.25">
      <c r="A2193" s="155"/>
      <c r="B2193" s="302"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50"/>
      <c r="L2193" s="150"/>
      <c r="M2193" s="150"/>
      <c r="N2193" s="150"/>
      <c r="O2193" s="150"/>
      <c r="P2193" s="207"/>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2" t="str">
        <f t="shared" si="107"/>
        <v/>
      </c>
    </row>
    <row r="2194" spans="1:28" s="170" customFormat="1" ht="20.25">
      <c r="A2194" s="155"/>
      <c r="B2194" s="302"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50"/>
      <c r="L2194" s="150"/>
      <c r="M2194" s="150"/>
      <c r="N2194" s="150"/>
      <c r="O2194" s="150"/>
      <c r="P2194" s="207"/>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2" t="str">
        <f t="shared" si="107"/>
        <v/>
      </c>
    </row>
    <row r="2195" spans="1:28" s="170" customFormat="1" ht="20.25">
      <c r="A2195" s="155"/>
      <c r="B2195" s="302"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50"/>
      <c r="L2195" s="150"/>
      <c r="M2195" s="150"/>
      <c r="N2195" s="150"/>
      <c r="O2195" s="150"/>
      <c r="P2195" s="207"/>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2" t="str">
        <f t="shared" si="107"/>
        <v/>
      </c>
    </row>
    <row r="2196" spans="1:28" s="170" customFormat="1" ht="20.25">
      <c r="A2196" s="155"/>
      <c r="B2196" s="302"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50"/>
      <c r="L2196" s="150"/>
      <c r="M2196" s="150"/>
      <c r="N2196" s="150"/>
      <c r="O2196" s="150"/>
      <c r="P2196" s="207"/>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2" t="str">
        <f t="shared" si="107"/>
        <v/>
      </c>
    </row>
    <row r="2197" spans="1:28" s="170" customFormat="1" ht="20.25">
      <c r="A2197" s="155"/>
      <c r="B2197" s="302"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50"/>
      <c r="L2197" s="150"/>
      <c r="M2197" s="150"/>
      <c r="N2197" s="150"/>
      <c r="O2197" s="150"/>
      <c r="P2197" s="207"/>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2" t="str">
        <f t="shared" si="107"/>
        <v/>
      </c>
    </row>
    <row r="2198" spans="1:28" s="170" customFormat="1" ht="20.25">
      <c r="A2198" s="155"/>
      <c r="B2198" s="302"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50"/>
      <c r="L2198" s="150"/>
      <c r="M2198" s="150"/>
      <c r="N2198" s="150"/>
      <c r="O2198" s="150"/>
      <c r="P2198" s="207"/>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2" t="str">
        <f t="shared" si="107"/>
        <v/>
      </c>
    </row>
    <row r="2199" spans="1:28" s="170" customFormat="1" ht="20.25">
      <c r="A2199" s="155"/>
      <c r="B2199" s="302"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50"/>
      <c r="L2199" s="150"/>
      <c r="M2199" s="150"/>
      <c r="N2199" s="150"/>
      <c r="O2199" s="150"/>
      <c r="P2199" s="207"/>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2" t="str">
        <f t="shared" si="107"/>
        <v/>
      </c>
    </row>
    <row r="2200" spans="1:28" s="170" customFormat="1" ht="20.25">
      <c r="A2200" s="155"/>
      <c r="B2200" s="302"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50"/>
      <c r="L2200" s="150"/>
      <c r="M2200" s="150"/>
      <c r="N2200" s="150"/>
      <c r="O2200" s="150"/>
      <c r="P2200" s="207"/>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2" t="str">
        <f t="shared" si="107"/>
        <v/>
      </c>
    </row>
    <row r="2201" spans="1:28" s="170" customFormat="1" ht="20.25">
      <c r="A2201" s="155"/>
      <c r="B2201" s="302"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50"/>
      <c r="L2201" s="150"/>
      <c r="M2201" s="150"/>
      <c r="N2201" s="150"/>
      <c r="O2201" s="150"/>
      <c r="P2201" s="207"/>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2" t="str">
        <f t="shared" si="107"/>
        <v/>
      </c>
    </row>
    <row r="2202" spans="1:28" s="170" customFormat="1" ht="20.25">
      <c r="A2202" s="155"/>
      <c r="B2202" s="302"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50"/>
      <c r="L2202" s="150"/>
      <c r="M2202" s="150"/>
      <c r="N2202" s="150"/>
      <c r="O2202" s="150"/>
      <c r="P2202" s="207"/>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2" t="str">
        <f t="shared" si="107"/>
        <v/>
      </c>
    </row>
    <row r="2203" spans="1:28" s="170" customFormat="1" ht="20.25">
      <c r="A2203" s="155"/>
      <c r="B2203" s="302"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50"/>
      <c r="L2203" s="150"/>
      <c r="M2203" s="150"/>
      <c r="N2203" s="150"/>
      <c r="O2203" s="150"/>
      <c r="P2203" s="207"/>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2" t="str">
        <f t="shared" si="107"/>
        <v/>
      </c>
    </row>
    <row r="2204" spans="1:28" s="170" customFormat="1" ht="20.25">
      <c r="A2204" s="155"/>
      <c r="B2204" s="302"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50"/>
      <c r="L2204" s="150"/>
      <c r="M2204" s="150"/>
      <c r="N2204" s="150"/>
      <c r="O2204" s="150"/>
      <c r="P2204" s="207"/>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2" t="str">
        <f t="shared" si="107"/>
        <v/>
      </c>
    </row>
    <row r="2205" spans="1:28" s="170" customFormat="1" ht="20.25">
      <c r="A2205" s="155"/>
      <c r="B2205" s="302"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50"/>
      <c r="L2205" s="150"/>
      <c r="M2205" s="150"/>
      <c r="N2205" s="150"/>
      <c r="O2205" s="150"/>
      <c r="P2205" s="207"/>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2" t="str">
        <f t="shared" si="107"/>
        <v/>
      </c>
    </row>
    <row r="2206" spans="1:28" s="170" customFormat="1" ht="20.25">
      <c r="A2206" s="155"/>
      <c r="B2206" s="302"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50"/>
      <c r="L2206" s="150"/>
      <c r="M2206" s="150"/>
      <c r="N2206" s="150"/>
      <c r="O2206" s="150"/>
      <c r="P2206" s="207"/>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2" t="str">
        <f t="shared" si="107"/>
        <v/>
      </c>
    </row>
    <row r="2207" spans="1:28" s="170" customFormat="1" ht="20.25">
      <c r="A2207" s="155"/>
      <c r="B2207" s="302"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50"/>
      <c r="L2207" s="150"/>
      <c r="M2207" s="150"/>
      <c r="N2207" s="150"/>
      <c r="O2207" s="150"/>
      <c r="P2207" s="207"/>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2" t="str">
        <f t="shared" si="107"/>
        <v/>
      </c>
    </row>
    <row r="2208" spans="1:28" s="170" customFormat="1" ht="20.25">
      <c r="A2208" s="155"/>
      <c r="B2208" s="302"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50"/>
      <c r="L2208" s="150"/>
      <c r="M2208" s="150"/>
      <c r="N2208" s="150"/>
      <c r="O2208" s="150"/>
      <c r="P2208" s="207"/>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2" t="str">
        <f t="shared" si="107"/>
        <v/>
      </c>
    </row>
    <row r="2209" spans="1:28" s="170" customFormat="1" ht="20.25">
      <c r="A2209" s="155"/>
      <c r="B2209" s="302"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50"/>
      <c r="L2209" s="150"/>
      <c r="M2209" s="150"/>
      <c r="N2209" s="150"/>
      <c r="O2209" s="150"/>
      <c r="P2209" s="207"/>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2" t="str">
        <f t="shared" si="107"/>
        <v/>
      </c>
    </row>
    <row r="2210" spans="1:28" s="170" customFormat="1" ht="20.25">
      <c r="A2210" s="155"/>
      <c r="B2210" s="302"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50"/>
      <c r="L2210" s="150"/>
      <c r="M2210" s="150"/>
      <c r="N2210" s="150"/>
      <c r="O2210" s="150"/>
      <c r="P2210" s="207"/>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2" t="str">
        <f t="shared" si="107"/>
        <v/>
      </c>
    </row>
    <row r="2211" spans="1:28" s="170" customFormat="1" ht="20.25">
      <c r="A2211" s="155"/>
      <c r="B2211" s="302"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50"/>
      <c r="L2211" s="150"/>
      <c r="M2211" s="150"/>
      <c r="N2211" s="150"/>
      <c r="O2211" s="150"/>
      <c r="P2211" s="207"/>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2" t="str">
        <f t="shared" si="107"/>
        <v/>
      </c>
    </row>
    <row r="2212" spans="1:28" s="170" customFormat="1" ht="20.25">
      <c r="A2212" s="155"/>
      <c r="B2212" s="302"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50"/>
      <c r="L2212" s="150"/>
      <c r="M2212" s="150"/>
      <c r="N2212" s="150"/>
      <c r="O2212" s="150"/>
      <c r="P2212" s="207"/>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2" t="str">
        <f t="shared" si="107"/>
        <v/>
      </c>
    </row>
    <row r="2213" spans="1:28" s="170" customFormat="1" ht="20.25">
      <c r="A2213" s="155"/>
      <c r="B2213" s="302"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50"/>
      <c r="L2213" s="150"/>
      <c r="M2213" s="150"/>
      <c r="N2213" s="150"/>
      <c r="O2213" s="150"/>
      <c r="P2213" s="207"/>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2" t="str">
        <f t="shared" si="107"/>
        <v/>
      </c>
    </row>
    <row r="2214" spans="1:28" s="170" customFormat="1" ht="20.25">
      <c r="A2214" s="155"/>
      <c r="B2214" s="302"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50"/>
      <c r="L2214" s="150"/>
      <c r="M2214" s="150"/>
      <c r="N2214" s="150"/>
      <c r="O2214" s="150"/>
      <c r="P2214" s="207"/>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2" t="str">
        <f t="shared" si="107"/>
        <v/>
      </c>
    </row>
    <row r="2215" spans="1:28" s="170" customFormat="1" ht="20.25">
      <c r="A2215" s="155"/>
      <c r="B2215" s="302"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50"/>
      <c r="L2215" s="150"/>
      <c r="M2215" s="150"/>
      <c r="N2215" s="150"/>
      <c r="O2215" s="150"/>
      <c r="P2215" s="207"/>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2" t="str">
        <f t="shared" si="107"/>
        <v/>
      </c>
    </row>
    <row r="2216" spans="1:28" s="170" customFormat="1" ht="20.25">
      <c r="A2216" s="155"/>
      <c r="B2216" s="302"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50"/>
      <c r="L2216" s="150"/>
      <c r="M2216" s="150"/>
      <c r="N2216" s="150"/>
      <c r="O2216" s="150"/>
      <c r="P2216" s="207"/>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2" t="str">
        <f t="shared" si="107"/>
        <v/>
      </c>
    </row>
    <row r="2217" spans="1:28" s="170" customFormat="1" ht="20.25">
      <c r="A2217" s="155"/>
      <c r="B2217" s="302"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50"/>
      <c r="L2217" s="150"/>
      <c r="M2217" s="150"/>
      <c r="N2217" s="150"/>
      <c r="O2217" s="150"/>
      <c r="P2217" s="207"/>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2" t="str">
        <f t="shared" si="107"/>
        <v/>
      </c>
    </row>
    <row r="2218" spans="1:28" s="170" customFormat="1" ht="20.25">
      <c r="A2218" s="155"/>
      <c r="B2218" s="302"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50"/>
      <c r="L2218" s="150"/>
      <c r="M2218" s="150"/>
      <c r="N2218" s="150"/>
      <c r="O2218" s="150"/>
      <c r="P2218" s="207"/>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2" t="str">
        <f t="shared" si="107"/>
        <v/>
      </c>
    </row>
    <row r="2219" spans="1:28" s="170" customFormat="1" ht="20.25">
      <c r="A2219" s="155"/>
      <c r="B2219" s="302"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50"/>
      <c r="L2219" s="150"/>
      <c r="M2219" s="150"/>
      <c r="N2219" s="150"/>
      <c r="O2219" s="150"/>
      <c r="P2219" s="207"/>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2" t="str">
        <f t="shared" si="107"/>
        <v/>
      </c>
    </row>
    <row r="2220" spans="1:28" s="170" customFormat="1" ht="20.25">
      <c r="A2220" s="155"/>
      <c r="B2220" s="302"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50"/>
      <c r="L2220" s="150"/>
      <c r="M2220" s="150"/>
      <c r="N2220" s="150"/>
      <c r="O2220" s="150"/>
      <c r="P2220" s="207"/>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2" t="str">
        <f t="shared" si="107"/>
        <v/>
      </c>
    </row>
    <row r="2221" spans="1:28" s="170" customFormat="1" ht="20.25">
      <c r="A2221" s="155"/>
      <c r="B2221" s="302"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50"/>
      <c r="L2221" s="150"/>
      <c r="M2221" s="150"/>
      <c r="N2221" s="150"/>
      <c r="O2221" s="150"/>
      <c r="P2221" s="207"/>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2" t="str">
        <f t="shared" si="107"/>
        <v/>
      </c>
    </row>
    <row r="2222" spans="1:28" s="170" customFormat="1" ht="20.25">
      <c r="A2222" s="155"/>
      <c r="B2222" s="302"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50"/>
      <c r="L2222" s="150"/>
      <c r="M2222" s="150"/>
      <c r="N2222" s="150"/>
      <c r="O2222" s="150"/>
      <c r="P2222" s="207"/>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2" t="str">
        <f t="shared" si="107"/>
        <v/>
      </c>
    </row>
    <row r="2223" spans="1:28" s="170" customFormat="1" ht="20.25">
      <c r="A2223" s="155"/>
      <c r="B2223" s="302"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50"/>
      <c r="L2223" s="150"/>
      <c r="M2223" s="150"/>
      <c r="N2223" s="150"/>
      <c r="O2223" s="150"/>
      <c r="P2223" s="207"/>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2" t="str">
        <f t="shared" si="107"/>
        <v/>
      </c>
    </row>
    <row r="2224" spans="1:28" s="170" customFormat="1" ht="20.25">
      <c r="A2224" s="155"/>
      <c r="B2224" s="302"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50"/>
      <c r="L2224" s="150"/>
      <c r="M2224" s="150"/>
      <c r="N2224" s="150"/>
      <c r="O2224" s="150"/>
      <c r="P2224" s="207"/>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2" t="str">
        <f t="shared" si="107"/>
        <v/>
      </c>
    </row>
    <row r="2225" spans="1:28" s="170" customFormat="1" ht="20.25">
      <c r="A2225" s="155"/>
      <c r="B2225" s="302"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50"/>
      <c r="L2225" s="150"/>
      <c r="M2225" s="150"/>
      <c r="N2225" s="150"/>
      <c r="O2225" s="150"/>
      <c r="P2225" s="207"/>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2" t="str">
        <f t="shared" si="107"/>
        <v/>
      </c>
    </row>
    <row r="2226" spans="1:28" s="170" customFormat="1" ht="20.25">
      <c r="A2226" s="155"/>
      <c r="B2226" s="302"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50"/>
      <c r="L2226" s="150"/>
      <c r="M2226" s="150"/>
      <c r="N2226" s="150"/>
      <c r="O2226" s="150"/>
      <c r="P2226" s="207"/>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2" t="str">
        <f t="shared" si="107"/>
        <v/>
      </c>
    </row>
    <row r="2227" spans="1:28" s="170" customFormat="1" ht="20.25">
      <c r="A2227" s="155"/>
      <c r="B2227" s="302"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50"/>
      <c r="L2227" s="150"/>
      <c r="M2227" s="150"/>
      <c r="N2227" s="150"/>
      <c r="O2227" s="150"/>
      <c r="P2227" s="207"/>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2" t="str">
        <f t="shared" si="107"/>
        <v/>
      </c>
    </row>
    <row r="2228" spans="1:28" s="170" customFormat="1" ht="20.25">
      <c r="A2228" s="155"/>
      <c r="B2228" s="302"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50"/>
      <c r="L2228" s="150"/>
      <c r="M2228" s="150"/>
      <c r="N2228" s="150"/>
      <c r="O2228" s="150"/>
      <c r="P2228" s="207"/>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2" t="str">
        <f t="shared" si="107"/>
        <v/>
      </c>
    </row>
    <row r="2229" spans="1:28" s="170" customFormat="1" ht="20.25">
      <c r="A2229" s="155"/>
      <c r="B2229" s="302"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50"/>
      <c r="L2229" s="150"/>
      <c r="M2229" s="150"/>
      <c r="N2229" s="150"/>
      <c r="O2229" s="150"/>
      <c r="P2229" s="207"/>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2" t="str">
        <f t="shared" si="107"/>
        <v/>
      </c>
    </row>
    <row r="2230" spans="1:28" s="170" customFormat="1" ht="20.25">
      <c r="A2230" s="155"/>
      <c r="B2230" s="302"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50"/>
      <c r="L2230" s="150"/>
      <c r="M2230" s="150"/>
      <c r="N2230" s="150"/>
      <c r="O2230" s="150"/>
      <c r="P2230" s="207"/>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2" t="str">
        <f t="shared" si="107"/>
        <v/>
      </c>
    </row>
    <row r="2231" spans="1:28" s="170" customFormat="1" ht="20.25">
      <c r="A2231" s="155"/>
      <c r="B2231" s="302"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50"/>
      <c r="L2231" s="150"/>
      <c r="M2231" s="150"/>
      <c r="N2231" s="150"/>
      <c r="O2231" s="150"/>
      <c r="P2231" s="207"/>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2" t="str">
        <f t="shared" si="107"/>
        <v/>
      </c>
    </row>
    <row r="2232" spans="1:28" s="170" customFormat="1" ht="20.25">
      <c r="A2232" s="155"/>
      <c r="B2232" s="302"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50"/>
      <c r="L2232" s="150"/>
      <c r="M2232" s="150"/>
      <c r="N2232" s="150"/>
      <c r="O2232" s="150"/>
      <c r="P2232" s="207"/>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2" t="str">
        <f t="shared" si="107"/>
        <v/>
      </c>
    </row>
    <row r="2233" spans="1:28" s="170" customFormat="1" ht="20.25">
      <c r="A2233" s="155"/>
      <c r="B2233" s="302"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50"/>
      <c r="L2233" s="150"/>
      <c r="M2233" s="150"/>
      <c r="N2233" s="150"/>
      <c r="O2233" s="150"/>
      <c r="P2233" s="207"/>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2" t="str">
        <f t="shared" si="107"/>
        <v/>
      </c>
    </row>
    <row r="2234" spans="1:28" s="170" customFormat="1" ht="20.25">
      <c r="A2234" s="155"/>
      <c r="B2234" s="302"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50"/>
      <c r="L2234" s="150"/>
      <c r="M2234" s="150"/>
      <c r="N2234" s="150"/>
      <c r="O2234" s="150"/>
      <c r="P2234" s="207"/>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ref="X2234:X2297" ca="1" si="108">IF(AND(C2234="Smelter not listed",OR(LEN(D2234)=0,LEN(E2234)=0)),1,0)</f>
        <v>0</v>
      </c>
      <c r="AB2234" s="312" t="str">
        <f t="shared" si="107"/>
        <v/>
      </c>
    </row>
    <row r="2235" spans="1:28" s="170" customFormat="1" ht="20.25">
      <c r="A2235" s="155"/>
      <c r="B2235" s="302"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50"/>
      <c r="L2235" s="150"/>
      <c r="M2235" s="150"/>
      <c r="N2235" s="150"/>
      <c r="O2235" s="150"/>
      <c r="P2235" s="207"/>
      <c r="Q2235" s="151"/>
      <c r="R2235" s="149" t="str">
        <f ca="1">IF(ISERROR($V2235),"",OFFSET('Smelter Look-up'!$C$4,$V2235-4,0)&amp;"")</f>
        <v/>
      </c>
      <c r="S2235" s="155" t="str">
        <f t="shared" ref="S2235:S2298" ca="1" si="109">IF(B2235="","",IF(ISERROR(MATCH($E2235,CL,0)),"Unknown",INDIRECT("'C'!$A$"&amp;MATCH($E2235,CL,0)+1)))</f>
        <v/>
      </c>
      <c r="T2235" s="155" t="str">
        <f ca="1">IF(B2235="","",IF(ISERROR(MATCH($J2235,SorP!$B$1:$B$6226,0)),"",INDIRECT("'SorP'!$A$"&amp;MATCH($S2235&amp;$J2235,SorP!C:C,0))))</f>
        <v/>
      </c>
      <c r="U2235" s="168"/>
      <c r="V2235" s="169" t="e">
        <f>IF(C2235="",NA(),MATCH($B2235&amp;$C2235,'Smelter Look-up'!$J:$J,0))</f>
        <v>#N/A</v>
      </c>
      <c r="X2235" s="170">
        <f t="shared" ca="1" si="108"/>
        <v>0</v>
      </c>
      <c r="AB2235" s="312" t="str">
        <f t="shared" si="107"/>
        <v/>
      </c>
    </row>
    <row r="2236" spans="1:28" s="170" customFormat="1" ht="20.25">
      <c r="A2236" s="155"/>
      <c r="B2236" s="302"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50"/>
      <c r="L2236" s="150"/>
      <c r="M2236" s="150"/>
      <c r="N2236" s="150"/>
      <c r="O2236" s="150"/>
      <c r="P2236" s="207"/>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2" t="str">
        <f t="shared" si="107"/>
        <v/>
      </c>
    </row>
    <row r="2237" spans="1:28" s="170" customFormat="1" ht="20.25">
      <c r="A2237" s="155"/>
      <c r="B2237" s="302"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50"/>
      <c r="L2237" s="150"/>
      <c r="M2237" s="150"/>
      <c r="N2237" s="150"/>
      <c r="O2237" s="150"/>
      <c r="P2237" s="207"/>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2" t="str">
        <f t="shared" si="107"/>
        <v/>
      </c>
    </row>
    <row r="2238" spans="1:28" s="170" customFormat="1" ht="20.25">
      <c r="A2238" s="155"/>
      <c r="B2238" s="302"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50"/>
      <c r="L2238" s="150"/>
      <c r="M2238" s="150"/>
      <c r="N2238" s="150"/>
      <c r="O2238" s="150"/>
      <c r="P2238" s="207"/>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2" t="str">
        <f t="shared" si="107"/>
        <v/>
      </c>
    </row>
    <row r="2239" spans="1:28" s="170" customFormat="1" ht="20.25">
      <c r="A2239" s="155"/>
      <c r="B2239" s="302"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50"/>
      <c r="L2239" s="150"/>
      <c r="M2239" s="150"/>
      <c r="N2239" s="150"/>
      <c r="O2239" s="150"/>
      <c r="P2239" s="207"/>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2" t="str">
        <f t="shared" si="107"/>
        <v/>
      </c>
    </row>
    <row r="2240" spans="1:28" s="170" customFormat="1" ht="20.25">
      <c r="A2240" s="155"/>
      <c r="B2240" s="302"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50"/>
      <c r="L2240" s="150"/>
      <c r="M2240" s="150"/>
      <c r="N2240" s="150"/>
      <c r="O2240" s="150"/>
      <c r="P2240" s="207"/>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2" t="str">
        <f t="shared" si="107"/>
        <v/>
      </c>
    </row>
    <row r="2241" spans="1:28" s="170" customFormat="1" ht="20.25">
      <c r="A2241" s="155"/>
      <c r="B2241" s="302"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50"/>
      <c r="L2241" s="150"/>
      <c r="M2241" s="150"/>
      <c r="N2241" s="150"/>
      <c r="O2241" s="150"/>
      <c r="P2241" s="207"/>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2" t="str">
        <f t="shared" ref="AB2241:AB2304" si="110">IF(C2241="","",B2241)</f>
        <v/>
      </c>
    </row>
    <row r="2242" spans="1:28" s="170" customFormat="1" ht="20.25">
      <c r="A2242" s="155"/>
      <c r="B2242" s="302"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50"/>
      <c r="L2242" s="150"/>
      <c r="M2242" s="150"/>
      <c r="N2242" s="150"/>
      <c r="O2242" s="150"/>
      <c r="P2242" s="207"/>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2" t="str">
        <f t="shared" si="110"/>
        <v/>
      </c>
    </row>
    <row r="2243" spans="1:28" s="170" customFormat="1" ht="20.25">
      <c r="A2243" s="155"/>
      <c r="B2243" s="302"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50"/>
      <c r="L2243" s="150"/>
      <c r="M2243" s="150"/>
      <c r="N2243" s="150"/>
      <c r="O2243" s="150"/>
      <c r="P2243" s="207"/>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2" t="str">
        <f t="shared" si="110"/>
        <v/>
      </c>
    </row>
    <row r="2244" spans="1:28" s="170" customFormat="1" ht="20.25">
      <c r="A2244" s="155"/>
      <c r="B2244" s="302"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50"/>
      <c r="L2244" s="150"/>
      <c r="M2244" s="150"/>
      <c r="N2244" s="150"/>
      <c r="O2244" s="150"/>
      <c r="P2244" s="207"/>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2" t="str">
        <f t="shared" si="110"/>
        <v/>
      </c>
    </row>
    <row r="2245" spans="1:28" s="170" customFormat="1" ht="20.25">
      <c r="A2245" s="155"/>
      <c r="B2245" s="302"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50"/>
      <c r="L2245" s="150"/>
      <c r="M2245" s="150"/>
      <c r="N2245" s="150"/>
      <c r="O2245" s="150"/>
      <c r="P2245" s="207"/>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2" t="str">
        <f t="shared" si="110"/>
        <v/>
      </c>
    </row>
    <row r="2246" spans="1:28" s="170" customFormat="1" ht="20.25">
      <c r="A2246" s="155"/>
      <c r="B2246" s="302"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50"/>
      <c r="L2246" s="150"/>
      <c r="M2246" s="150"/>
      <c r="N2246" s="150"/>
      <c r="O2246" s="150"/>
      <c r="P2246" s="207"/>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2" t="str">
        <f t="shared" si="110"/>
        <v/>
      </c>
    </row>
    <row r="2247" spans="1:28" s="170" customFormat="1" ht="20.25">
      <c r="A2247" s="155"/>
      <c r="B2247" s="302"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50"/>
      <c r="L2247" s="150"/>
      <c r="M2247" s="150"/>
      <c r="N2247" s="150"/>
      <c r="O2247" s="150"/>
      <c r="P2247" s="207"/>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2" t="str">
        <f t="shared" si="110"/>
        <v/>
      </c>
    </row>
    <row r="2248" spans="1:28" s="170" customFormat="1" ht="20.25">
      <c r="A2248" s="155"/>
      <c r="B2248" s="302"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50"/>
      <c r="L2248" s="150"/>
      <c r="M2248" s="150"/>
      <c r="N2248" s="150"/>
      <c r="O2248" s="150"/>
      <c r="P2248" s="207"/>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2" t="str">
        <f t="shared" si="110"/>
        <v/>
      </c>
    </row>
    <row r="2249" spans="1:28" s="170" customFormat="1" ht="20.25">
      <c r="A2249" s="155"/>
      <c r="B2249" s="302"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50"/>
      <c r="L2249" s="150"/>
      <c r="M2249" s="150"/>
      <c r="N2249" s="150"/>
      <c r="O2249" s="150"/>
      <c r="P2249" s="207"/>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2" t="str">
        <f t="shared" si="110"/>
        <v/>
      </c>
    </row>
    <row r="2250" spans="1:28" s="170" customFormat="1" ht="20.25">
      <c r="A2250" s="155"/>
      <c r="B2250" s="302"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50"/>
      <c r="L2250" s="150"/>
      <c r="M2250" s="150"/>
      <c r="N2250" s="150"/>
      <c r="O2250" s="150"/>
      <c r="P2250" s="207"/>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2" t="str">
        <f t="shared" si="110"/>
        <v/>
      </c>
    </row>
    <row r="2251" spans="1:28" s="170" customFormat="1" ht="20.25">
      <c r="A2251" s="155"/>
      <c r="B2251" s="302"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50"/>
      <c r="L2251" s="150"/>
      <c r="M2251" s="150"/>
      <c r="N2251" s="150"/>
      <c r="O2251" s="150"/>
      <c r="P2251" s="207"/>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2" t="str">
        <f t="shared" si="110"/>
        <v/>
      </c>
    </row>
    <row r="2252" spans="1:28" s="170" customFormat="1" ht="20.25">
      <c r="A2252" s="155"/>
      <c r="B2252" s="302"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50"/>
      <c r="L2252" s="150"/>
      <c r="M2252" s="150"/>
      <c r="N2252" s="150"/>
      <c r="O2252" s="150"/>
      <c r="P2252" s="207"/>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2" t="str">
        <f t="shared" si="110"/>
        <v/>
      </c>
    </row>
    <row r="2253" spans="1:28" s="170" customFormat="1" ht="20.25">
      <c r="A2253" s="155"/>
      <c r="B2253" s="302"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50"/>
      <c r="L2253" s="150"/>
      <c r="M2253" s="150"/>
      <c r="N2253" s="150"/>
      <c r="O2253" s="150"/>
      <c r="P2253" s="207"/>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2" t="str">
        <f t="shared" si="110"/>
        <v/>
      </c>
    </row>
    <row r="2254" spans="1:28" s="170" customFormat="1" ht="20.25">
      <c r="A2254" s="155"/>
      <c r="B2254" s="302"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50"/>
      <c r="L2254" s="150"/>
      <c r="M2254" s="150"/>
      <c r="N2254" s="150"/>
      <c r="O2254" s="150"/>
      <c r="P2254" s="207"/>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2" t="str">
        <f t="shared" si="110"/>
        <v/>
      </c>
    </row>
    <row r="2255" spans="1:28" s="170" customFormat="1" ht="20.25">
      <c r="A2255" s="155"/>
      <c r="B2255" s="302"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50"/>
      <c r="L2255" s="150"/>
      <c r="M2255" s="150"/>
      <c r="N2255" s="150"/>
      <c r="O2255" s="150"/>
      <c r="P2255" s="207"/>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2" t="str">
        <f t="shared" si="110"/>
        <v/>
      </c>
    </row>
    <row r="2256" spans="1:28" s="170" customFormat="1" ht="20.25">
      <c r="A2256" s="155"/>
      <c r="B2256" s="302"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50"/>
      <c r="L2256" s="150"/>
      <c r="M2256" s="150"/>
      <c r="N2256" s="150"/>
      <c r="O2256" s="150"/>
      <c r="P2256" s="207"/>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2" t="str">
        <f t="shared" si="110"/>
        <v/>
      </c>
    </row>
    <row r="2257" spans="1:28" s="170" customFormat="1" ht="20.25">
      <c r="A2257" s="155"/>
      <c r="B2257" s="302"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50"/>
      <c r="L2257" s="150"/>
      <c r="M2257" s="150"/>
      <c r="N2257" s="150"/>
      <c r="O2257" s="150"/>
      <c r="P2257" s="207"/>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2" t="str">
        <f t="shared" si="110"/>
        <v/>
      </c>
    </row>
    <row r="2258" spans="1:28" s="170" customFormat="1" ht="20.25">
      <c r="A2258" s="155"/>
      <c r="B2258" s="302"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50"/>
      <c r="L2258" s="150"/>
      <c r="M2258" s="150"/>
      <c r="N2258" s="150"/>
      <c r="O2258" s="150"/>
      <c r="P2258" s="207"/>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2" t="str">
        <f t="shared" si="110"/>
        <v/>
      </c>
    </row>
    <row r="2259" spans="1:28" s="170" customFormat="1" ht="20.25">
      <c r="A2259" s="155"/>
      <c r="B2259" s="302"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50"/>
      <c r="L2259" s="150"/>
      <c r="M2259" s="150"/>
      <c r="N2259" s="150"/>
      <c r="O2259" s="150"/>
      <c r="P2259" s="207"/>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2" t="str">
        <f t="shared" si="110"/>
        <v/>
      </c>
    </row>
    <row r="2260" spans="1:28" s="170" customFormat="1" ht="20.25">
      <c r="A2260" s="155"/>
      <c r="B2260" s="302"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50"/>
      <c r="L2260" s="150"/>
      <c r="M2260" s="150"/>
      <c r="N2260" s="150"/>
      <c r="O2260" s="150"/>
      <c r="P2260" s="207"/>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2" t="str">
        <f t="shared" si="110"/>
        <v/>
      </c>
    </row>
    <row r="2261" spans="1:28" s="170" customFormat="1" ht="20.25">
      <c r="A2261" s="155"/>
      <c r="B2261" s="302"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50"/>
      <c r="L2261" s="150"/>
      <c r="M2261" s="150"/>
      <c r="N2261" s="150"/>
      <c r="O2261" s="150"/>
      <c r="P2261" s="207"/>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2" t="str">
        <f t="shared" si="110"/>
        <v/>
      </c>
    </row>
    <row r="2262" spans="1:28" s="170" customFormat="1" ht="20.25">
      <c r="A2262" s="155"/>
      <c r="B2262" s="302"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50"/>
      <c r="L2262" s="150"/>
      <c r="M2262" s="150"/>
      <c r="N2262" s="150"/>
      <c r="O2262" s="150"/>
      <c r="P2262" s="207"/>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2" t="str">
        <f t="shared" si="110"/>
        <v/>
      </c>
    </row>
    <row r="2263" spans="1:28" s="170" customFormat="1" ht="20.25">
      <c r="A2263" s="155"/>
      <c r="B2263" s="302"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50"/>
      <c r="L2263" s="150"/>
      <c r="M2263" s="150"/>
      <c r="N2263" s="150"/>
      <c r="O2263" s="150"/>
      <c r="P2263" s="207"/>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2" t="str">
        <f t="shared" si="110"/>
        <v/>
      </c>
    </row>
    <row r="2264" spans="1:28" s="170" customFormat="1" ht="20.25">
      <c r="A2264" s="155"/>
      <c r="B2264" s="302"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50"/>
      <c r="L2264" s="150"/>
      <c r="M2264" s="150"/>
      <c r="N2264" s="150"/>
      <c r="O2264" s="150"/>
      <c r="P2264" s="207"/>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2" t="str">
        <f t="shared" si="110"/>
        <v/>
      </c>
    </row>
    <row r="2265" spans="1:28" s="170" customFormat="1" ht="20.25">
      <c r="A2265" s="155"/>
      <c r="B2265" s="302"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50"/>
      <c r="L2265" s="150"/>
      <c r="M2265" s="150"/>
      <c r="N2265" s="150"/>
      <c r="O2265" s="150"/>
      <c r="P2265" s="207"/>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2" t="str">
        <f t="shared" si="110"/>
        <v/>
      </c>
    </row>
    <row r="2266" spans="1:28" s="170" customFormat="1" ht="20.25">
      <c r="A2266" s="155"/>
      <c r="B2266" s="302"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50"/>
      <c r="L2266" s="150"/>
      <c r="M2266" s="150"/>
      <c r="N2266" s="150"/>
      <c r="O2266" s="150"/>
      <c r="P2266" s="207"/>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2" t="str">
        <f t="shared" si="110"/>
        <v/>
      </c>
    </row>
    <row r="2267" spans="1:28" s="170" customFormat="1" ht="20.25">
      <c r="A2267" s="155"/>
      <c r="B2267" s="302"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50"/>
      <c r="L2267" s="150"/>
      <c r="M2267" s="150"/>
      <c r="N2267" s="150"/>
      <c r="O2267" s="150"/>
      <c r="P2267" s="207"/>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2" t="str">
        <f t="shared" si="110"/>
        <v/>
      </c>
    </row>
    <row r="2268" spans="1:28" s="170" customFormat="1" ht="20.25">
      <c r="A2268" s="155"/>
      <c r="B2268" s="302"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50"/>
      <c r="L2268" s="150"/>
      <c r="M2268" s="150"/>
      <c r="N2268" s="150"/>
      <c r="O2268" s="150"/>
      <c r="P2268" s="207"/>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2" t="str">
        <f t="shared" si="110"/>
        <v/>
      </c>
    </row>
    <row r="2269" spans="1:28" s="170" customFormat="1" ht="20.25">
      <c r="A2269" s="155"/>
      <c r="B2269" s="302"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50"/>
      <c r="L2269" s="150"/>
      <c r="M2269" s="150"/>
      <c r="N2269" s="150"/>
      <c r="O2269" s="150"/>
      <c r="P2269" s="207"/>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2" t="str">
        <f t="shared" si="110"/>
        <v/>
      </c>
    </row>
    <row r="2270" spans="1:28" s="170" customFormat="1" ht="20.25">
      <c r="A2270" s="155"/>
      <c r="B2270" s="302"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50"/>
      <c r="L2270" s="150"/>
      <c r="M2270" s="150"/>
      <c r="N2270" s="150"/>
      <c r="O2270" s="150"/>
      <c r="P2270" s="207"/>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2" t="str">
        <f t="shared" si="110"/>
        <v/>
      </c>
    </row>
    <row r="2271" spans="1:28" s="170" customFormat="1" ht="20.25">
      <c r="A2271" s="155"/>
      <c r="B2271" s="302"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50"/>
      <c r="L2271" s="150"/>
      <c r="M2271" s="150"/>
      <c r="N2271" s="150"/>
      <c r="O2271" s="150"/>
      <c r="P2271" s="207"/>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2" t="str">
        <f t="shared" si="110"/>
        <v/>
      </c>
    </row>
    <row r="2272" spans="1:28" s="170" customFormat="1" ht="20.25">
      <c r="A2272" s="155"/>
      <c r="B2272" s="302"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50"/>
      <c r="L2272" s="150"/>
      <c r="M2272" s="150"/>
      <c r="N2272" s="150"/>
      <c r="O2272" s="150"/>
      <c r="P2272" s="207"/>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2" t="str">
        <f t="shared" si="110"/>
        <v/>
      </c>
    </row>
    <row r="2273" spans="1:28" s="170" customFormat="1" ht="20.25">
      <c r="A2273" s="155"/>
      <c r="B2273" s="302"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50"/>
      <c r="L2273" s="150"/>
      <c r="M2273" s="150"/>
      <c r="N2273" s="150"/>
      <c r="O2273" s="150"/>
      <c r="P2273" s="207"/>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2" t="str">
        <f t="shared" si="110"/>
        <v/>
      </c>
    </row>
    <row r="2274" spans="1:28" s="170" customFormat="1" ht="20.25">
      <c r="A2274" s="155"/>
      <c r="B2274" s="302"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50"/>
      <c r="L2274" s="150"/>
      <c r="M2274" s="150"/>
      <c r="N2274" s="150"/>
      <c r="O2274" s="150"/>
      <c r="P2274" s="207"/>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2" t="str">
        <f t="shared" si="110"/>
        <v/>
      </c>
    </row>
    <row r="2275" spans="1:28" s="170" customFormat="1" ht="20.25">
      <c r="A2275" s="155"/>
      <c r="B2275" s="302"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50"/>
      <c r="L2275" s="150"/>
      <c r="M2275" s="150"/>
      <c r="N2275" s="150"/>
      <c r="O2275" s="150"/>
      <c r="P2275" s="207"/>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2" t="str">
        <f t="shared" si="110"/>
        <v/>
      </c>
    </row>
    <row r="2276" spans="1:28" s="170" customFormat="1" ht="20.25">
      <c r="A2276" s="155"/>
      <c r="B2276" s="302"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50"/>
      <c r="L2276" s="150"/>
      <c r="M2276" s="150"/>
      <c r="N2276" s="150"/>
      <c r="O2276" s="150"/>
      <c r="P2276" s="207"/>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2" t="str">
        <f t="shared" si="110"/>
        <v/>
      </c>
    </row>
    <row r="2277" spans="1:28" s="170" customFormat="1" ht="20.25">
      <c r="A2277" s="155"/>
      <c r="B2277" s="302"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50"/>
      <c r="L2277" s="150"/>
      <c r="M2277" s="150"/>
      <c r="N2277" s="150"/>
      <c r="O2277" s="150"/>
      <c r="P2277" s="207"/>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2" t="str">
        <f t="shared" si="110"/>
        <v/>
      </c>
    </row>
    <row r="2278" spans="1:28" s="170" customFormat="1" ht="20.25">
      <c r="A2278" s="155"/>
      <c r="B2278" s="302"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50"/>
      <c r="L2278" s="150"/>
      <c r="M2278" s="150"/>
      <c r="N2278" s="150"/>
      <c r="O2278" s="150"/>
      <c r="P2278" s="207"/>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2" t="str">
        <f t="shared" si="110"/>
        <v/>
      </c>
    </row>
    <row r="2279" spans="1:28" s="170" customFormat="1" ht="20.25">
      <c r="A2279" s="155"/>
      <c r="B2279" s="302"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50"/>
      <c r="L2279" s="150"/>
      <c r="M2279" s="150"/>
      <c r="N2279" s="150"/>
      <c r="O2279" s="150"/>
      <c r="P2279" s="207"/>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2" t="str">
        <f t="shared" si="110"/>
        <v/>
      </c>
    </row>
    <row r="2280" spans="1:28" s="170" customFormat="1" ht="20.25">
      <c r="A2280" s="155"/>
      <c r="B2280" s="302"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50"/>
      <c r="L2280" s="150"/>
      <c r="M2280" s="150"/>
      <c r="N2280" s="150"/>
      <c r="O2280" s="150"/>
      <c r="P2280" s="207"/>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2" t="str">
        <f t="shared" si="110"/>
        <v/>
      </c>
    </row>
    <row r="2281" spans="1:28" s="170" customFormat="1" ht="20.25">
      <c r="A2281" s="155"/>
      <c r="B2281" s="302"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50"/>
      <c r="L2281" s="150"/>
      <c r="M2281" s="150"/>
      <c r="N2281" s="150"/>
      <c r="O2281" s="150"/>
      <c r="P2281" s="207"/>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2" t="str">
        <f t="shared" si="110"/>
        <v/>
      </c>
    </row>
    <row r="2282" spans="1:28" s="170" customFormat="1" ht="20.25">
      <c r="A2282" s="155"/>
      <c r="B2282" s="302"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50"/>
      <c r="L2282" s="150"/>
      <c r="M2282" s="150"/>
      <c r="N2282" s="150"/>
      <c r="O2282" s="150"/>
      <c r="P2282" s="207"/>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2" t="str">
        <f t="shared" si="110"/>
        <v/>
      </c>
    </row>
    <row r="2283" spans="1:28" s="170" customFormat="1" ht="20.25">
      <c r="A2283" s="155"/>
      <c r="B2283" s="302"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50"/>
      <c r="L2283" s="150"/>
      <c r="M2283" s="150"/>
      <c r="N2283" s="150"/>
      <c r="O2283" s="150"/>
      <c r="P2283" s="207"/>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2" t="str">
        <f t="shared" si="110"/>
        <v/>
      </c>
    </row>
    <row r="2284" spans="1:28" s="170" customFormat="1" ht="20.25">
      <c r="A2284" s="155"/>
      <c r="B2284" s="302"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50"/>
      <c r="L2284" s="150"/>
      <c r="M2284" s="150"/>
      <c r="N2284" s="150"/>
      <c r="O2284" s="150"/>
      <c r="P2284" s="207"/>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2" t="str">
        <f t="shared" si="110"/>
        <v/>
      </c>
    </row>
    <row r="2285" spans="1:28" s="170" customFormat="1" ht="20.25">
      <c r="A2285" s="155"/>
      <c r="B2285" s="302"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50"/>
      <c r="L2285" s="150"/>
      <c r="M2285" s="150"/>
      <c r="N2285" s="150"/>
      <c r="O2285" s="150"/>
      <c r="P2285" s="207"/>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2" t="str">
        <f t="shared" si="110"/>
        <v/>
      </c>
    </row>
    <row r="2286" spans="1:28" s="170" customFormat="1" ht="20.25">
      <c r="A2286" s="155"/>
      <c r="B2286" s="302"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50"/>
      <c r="L2286" s="150"/>
      <c r="M2286" s="150"/>
      <c r="N2286" s="150"/>
      <c r="O2286" s="150"/>
      <c r="P2286" s="207"/>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2" t="str">
        <f t="shared" si="110"/>
        <v/>
      </c>
    </row>
    <row r="2287" spans="1:28" s="170" customFormat="1" ht="20.25">
      <c r="A2287" s="155"/>
      <c r="B2287" s="302"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50"/>
      <c r="L2287" s="150"/>
      <c r="M2287" s="150"/>
      <c r="N2287" s="150"/>
      <c r="O2287" s="150"/>
      <c r="P2287" s="207"/>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2" t="str">
        <f t="shared" si="110"/>
        <v/>
      </c>
    </row>
    <row r="2288" spans="1:28" s="170" customFormat="1" ht="20.25">
      <c r="A2288" s="155"/>
      <c r="B2288" s="302"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50"/>
      <c r="L2288" s="150"/>
      <c r="M2288" s="150"/>
      <c r="N2288" s="150"/>
      <c r="O2288" s="150"/>
      <c r="P2288" s="207"/>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2" t="str">
        <f t="shared" si="110"/>
        <v/>
      </c>
    </row>
    <row r="2289" spans="1:28" s="170" customFormat="1" ht="20.25">
      <c r="A2289" s="155"/>
      <c r="B2289" s="302"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50"/>
      <c r="L2289" s="150"/>
      <c r="M2289" s="150"/>
      <c r="N2289" s="150"/>
      <c r="O2289" s="150"/>
      <c r="P2289" s="207"/>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2" t="str">
        <f t="shared" si="110"/>
        <v/>
      </c>
    </row>
    <row r="2290" spans="1:28" s="170" customFormat="1" ht="20.25">
      <c r="A2290" s="155"/>
      <c r="B2290" s="302"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50"/>
      <c r="L2290" s="150"/>
      <c r="M2290" s="150"/>
      <c r="N2290" s="150"/>
      <c r="O2290" s="150"/>
      <c r="P2290" s="207"/>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2" t="str">
        <f t="shared" si="110"/>
        <v/>
      </c>
    </row>
    <row r="2291" spans="1:28" s="170" customFormat="1" ht="20.25">
      <c r="A2291" s="155"/>
      <c r="B2291" s="302"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50"/>
      <c r="L2291" s="150"/>
      <c r="M2291" s="150"/>
      <c r="N2291" s="150"/>
      <c r="O2291" s="150"/>
      <c r="P2291" s="207"/>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2" t="str">
        <f t="shared" si="110"/>
        <v/>
      </c>
    </row>
    <row r="2292" spans="1:28" s="170" customFormat="1" ht="20.25">
      <c r="A2292" s="155"/>
      <c r="B2292" s="302"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50"/>
      <c r="L2292" s="150"/>
      <c r="M2292" s="150"/>
      <c r="N2292" s="150"/>
      <c r="O2292" s="150"/>
      <c r="P2292" s="207"/>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2" t="str">
        <f t="shared" si="110"/>
        <v/>
      </c>
    </row>
    <row r="2293" spans="1:28" s="170" customFormat="1" ht="20.25">
      <c r="A2293" s="155"/>
      <c r="B2293" s="302"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50"/>
      <c r="L2293" s="150"/>
      <c r="M2293" s="150"/>
      <c r="N2293" s="150"/>
      <c r="O2293" s="150"/>
      <c r="P2293" s="207"/>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2" t="str">
        <f t="shared" si="110"/>
        <v/>
      </c>
    </row>
    <row r="2294" spans="1:28" s="170" customFormat="1" ht="20.25">
      <c r="A2294" s="155"/>
      <c r="B2294" s="302"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50"/>
      <c r="L2294" s="150"/>
      <c r="M2294" s="150"/>
      <c r="N2294" s="150"/>
      <c r="O2294" s="150"/>
      <c r="P2294" s="207"/>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2" t="str">
        <f t="shared" si="110"/>
        <v/>
      </c>
    </row>
    <row r="2295" spans="1:28" s="170" customFormat="1" ht="20.25">
      <c r="A2295" s="155"/>
      <c r="B2295" s="302"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50"/>
      <c r="L2295" s="150"/>
      <c r="M2295" s="150"/>
      <c r="N2295" s="150"/>
      <c r="O2295" s="150"/>
      <c r="P2295" s="207"/>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2" t="str">
        <f t="shared" si="110"/>
        <v/>
      </c>
    </row>
    <row r="2296" spans="1:28" s="170" customFormat="1" ht="20.25">
      <c r="A2296" s="155"/>
      <c r="B2296" s="302"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50"/>
      <c r="L2296" s="150"/>
      <c r="M2296" s="150"/>
      <c r="N2296" s="150"/>
      <c r="O2296" s="150"/>
      <c r="P2296" s="207"/>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2" t="str">
        <f t="shared" si="110"/>
        <v/>
      </c>
    </row>
    <row r="2297" spans="1:28" s="170" customFormat="1" ht="20.25">
      <c r="A2297" s="155"/>
      <c r="B2297" s="302"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50"/>
      <c r="L2297" s="150"/>
      <c r="M2297" s="150"/>
      <c r="N2297" s="150"/>
      <c r="O2297" s="150"/>
      <c r="P2297" s="207"/>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2" t="str">
        <f t="shared" si="110"/>
        <v/>
      </c>
    </row>
    <row r="2298" spans="1:28" s="170" customFormat="1" ht="20.25">
      <c r="A2298" s="155"/>
      <c r="B2298" s="302"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50"/>
      <c r="L2298" s="150"/>
      <c r="M2298" s="150"/>
      <c r="N2298" s="150"/>
      <c r="O2298" s="150"/>
      <c r="P2298" s="207"/>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ref="X2298:X2361" ca="1" si="111">IF(AND(C2298="Smelter not listed",OR(LEN(D2298)=0,LEN(E2298)=0)),1,0)</f>
        <v>0</v>
      </c>
      <c r="AB2298" s="312" t="str">
        <f t="shared" si="110"/>
        <v/>
      </c>
    </row>
    <row r="2299" spans="1:28" s="170" customFormat="1" ht="20.25">
      <c r="A2299" s="155"/>
      <c r="B2299" s="302"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50"/>
      <c r="L2299" s="150"/>
      <c r="M2299" s="150"/>
      <c r="N2299" s="150"/>
      <c r="O2299" s="150"/>
      <c r="P2299" s="207"/>
      <c r="Q2299" s="151"/>
      <c r="R2299" s="149" t="str">
        <f ca="1">IF(ISERROR($V2299),"",OFFSET('Smelter Look-up'!$C$4,$V2299-4,0)&amp;"")</f>
        <v/>
      </c>
      <c r="S2299" s="155" t="str">
        <f t="shared" ref="S2299:S2362" ca="1" si="112">IF(B2299="","",IF(ISERROR(MATCH($E2299,CL,0)),"Unknown",INDIRECT("'C'!$A$"&amp;MATCH($E2299,CL,0)+1)))</f>
        <v/>
      </c>
      <c r="T2299" s="155" t="str">
        <f ca="1">IF(B2299="","",IF(ISERROR(MATCH($J2299,SorP!$B$1:$B$6226,0)),"",INDIRECT("'SorP'!$A$"&amp;MATCH($S2299&amp;$J2299,SorP!C:C,0))))</f>
        <v/>
      </c>
      <c r="U2299" s="168"/>
      <c r="V2299" s="169" t="e">
        <f>IF(C2299="",NA(),MATCH($B2299&amp;$C2299,'Smelter Look-up'!$J:$J,0))</f>
        <v>#N/A</v>
      </c>
      <c r="X2299" s="170">
        <f t="shared" ca="1" si="111"/>
        <v>0</v>
      </c>
      <c r="AB2299" s="312" t="str">
        <f t="shared" si="110"/>
        <v/>
      </c>
    </row>
    <row r="2300" spans="1:28" s="170" customFormat="1" ht="20.25">
      <c r="A2300" s="155"/>
      <c r="B2300" s="302"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50"/>
      <c r="L2300" s="150"/>
      <c r="M2300" s="150"/>
      <c r="N2300" s="150"/>
      <c r="O2300" s="150"/>
      <c r="P2300" s="207"/>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2" t="str">
        <f t="shared" si="110"/>
        <v/>
      </c>
    </row>
    <row r="2301" spans="1:28" s="170" customFormat="1" ht="20.25">
      <c r="A2301" s="155"/>
      <c r="B2301" s="302"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50"/>
      <c r="L2301" s="150"/>
      <c r="M2301" s="150"/>
      <c r="N2301" s="150"/>
      <c r="O2301" s="150"/>
      <c r="P2301" s="207"/>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2" t="str">
        <f t="shared" si="110"/>
        <v/>
      </c>
    </row>
    <row r="2302" spans="1:28" s="170" customFormat="1" ht="20.25">
      <c r="A2302" s="155"/>
      <c r="B2302" s="302"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50"/>
      <c r="L2302" s="150"/>
      <c r="M2302" s="150"/>
      <c r="N2302" s="150"/>
      <c r="O2302" s="150"/>
      <c r="P2302" s="207"/>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2" t="str">
        <f t="shared" si="110"/>
        <v/>
      </c>
    </row>
    <row r="2303" spans="1:28" s="170" customFormat="1" ht="20.25">
      <c r="A2303" s="155"/>
      <c r="B2303" s="302"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50"/>
      <c r="L2303" s="150"/>
      <c r="M2303" s="150"/>
      <c r="N2303" s="150"/>
      <c r="O2303" s="150"/>
      <c r="P2303" s="207"/>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2" t="str">
        <f t="shared" si="110"/>
        <v/>
      </c>
    </row>
    <row r="2304" spans="1:28" s="170" customFormat="1" ht="20.25">
      <c r="A2304" s="155"/>
      <c r="B2304" s="302"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50"/>
      <c r="L2304" s="150"/>
      <c r="M2304" s="150"/>
      <c r="N2304" s="150"/>
      <c r="O2304" s="150"/>
      <c r="P2304" s="207"/>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2" t="str">
        <f t="shared" si="110"/>
        <v/>
      </c>
    </row>
    <row r="2305" spans="1:28" s="170" customFormat="1" ht="20.25">
      <c r="A2305" s="155"/>
      <c r="B2305" s="302"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50"/>
      <c r="L2305" s="150"/>
      <c r="M2305" s="150"/>
      <c r="N2305" s="150"/>
      <c r="O2305" s="150"/>
      <c r="P2305" s="207"/>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2" t="str">
        <f t="shared" ref="AB2305:AB2368" si="113">IF(C2305="","",B2305)</f>
        <v/>
      </c>
    </row>
    <row r="2306" spans="1:28" s="170" customFormat="1" ht="20.25">
      <c r="A2306" s="155"/>
      <c r="B2306" s="302"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50"/>
      <c r="L2306" s="150"/>
      <c r="M2306" s="150"/>
      <c r="N2306" s="150"/>
      <c r="O2306" s="150"/>
      <c r="P2306" s="207"/>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2" t="str">
        <f t="shared" si="113"/>
        <v/>
      </c>
    </row>
    <row r="2307" spans="1:28" s="170" customFormat="1" ht="20.25">
      <c r="A2307" s="155"/>
      <c r="B2307" s="302"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50"/>
      <c r="L2307" s="150"/>
      <c r="M2307" s="150"/>
      <c r="N2307" s="150"/>
      <c r="O2307" s="150"/>
      <c r="P2307" s="207"/>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2" t="str">
        <f t="shared" si="113"/>
        <v/>
      </c>
    </row>
    <row r="2308" spans="1:28" s="170" customFormat="1" ht="20.25">
      <c r="A2308" s="155"/>
      <c r="B2308" s="302"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50"/>
      <c r="L2308" s="150"/>
      <c r="M2308" s="150"/>
      <c r="N2308" s="150"/>
      <c r="O2308" s="150"/>
      <c r="P2308" s="207"/>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2" t="str">
        <f t="shared" si="113"/>
        <v/>
      </c>
    </row>
    <row r="2309" spans="1:28" s="170" customFormat="1" ht="20.25">
      <c r="A2309" s="155"/>
      <c r="B2309" s="302"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50"/>
      <c r="L2309" s="150"/>
      <c r="M2309" s="150"/>
      <c r="N2309" s="150"/>
      <c r="O2309" s="150"/>
      <c r="P2309" s="207"/>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2" t="str">
        <f t="shared" si="113"/>
        <v/>
      </c>
    </row>
    <row r="2310" spans="1:28" s="170" customFormat="1" ht="20.25">
      <c r="A2310" s="155"/>
      <c r="B2310" s="302"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50"/>
      <c r="L2310" s="150"/>
      <c r="M2310" s="150"/>
      <c r="N2310" s="150"/>
      <c r="O2310" s="150"/>
      <c r="P2310" s="207"/>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2" t="str">
        <f t="shared" si="113"/>
        <v/>
      </c>
    </row>
    <row r="2311" spans="1:28" s="170" customFormat="1" ht="20.25">
      <c r="A2311" s="155"/>
      <c r="B2311" s="302"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50"/>
      <c r="L2311" s="150"/>
      <c r="M2311" s="150"/>
      <c r="N2311" s="150"/>
      <c r="O2311" s="150"/>
      <c r="P2311" s="207"/>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2" t="str">
        <f t="shared" si="113"/>
        <v/>
      </c>
    </row>
    <row r="2312" spans="1:28" s="170" customFormat="1" ht="20.25">
      <c r="A2312" s="155"/>
      <c r="B2312" s="302"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50"/>
      <c r="L2312" s="150"/>
      <c r="M2312" s="150"/>
      <c r="N2312" s="150"/>
      <c r="O2312" s="150"/>
      <c r="P2312" s="207"/>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2" t="str">
        <f t="shared" si="113"/>
        <v/>
      </c>
    </row>
    <row r="2313" spans="1:28" s="170" customFormat="1" ht="20.25">
      <c r="A2313" s="155"/>
      <c r="B2313" s="302"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50"/>
      <c r="L2313" s="150"/>
      <c r="M2313" s="150"/>
      <c r="N2313" s="150"/>
      <c r="O2313" s="150"/>
      <c r="P2313" s="207"/>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2" t="str">
        <f t="shared" si="113"/>
        <v/>
      </c>
    </row>
    <row r="2314" spans="1:28" s="170" customFormat="1" ht="20.25">
      <c r="A2314" s="155"/>
      <c r="B2314" s="302"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50"/>
      <c r="L2314" s="150"/>
      <c r="M2314" s="150"/>
      <c r="N2314" s="150"/>
      <c r="O2314" s="150"/>
      <c r="P2314" s="207"/>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2" t="str">
        <f t="shared" si="113"/>
        <v/>
      </c>
    </row>
    <row r="2315" spans="1:28" s="170" customFormat="1" ht="20.25">
      <c r="A2315" s="155"/>
      <c r="B2315" s="302"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50"/>
      <c r="L2315" s="150"/>
      <c r="M2315" s="150"/>
      <c r="N2315" s="150"/>
      <c r="O2315" s="150"/>
      <c r="P2315" s="207"/>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2" t="str">
        <f t="shared" si="113"/>
        <v/>
      </c>
    </row>
    <row r="2316" spans="1:28" s="170" customFormat="1" ht="20.25">
      <c r="A2316" s="155"/>
      <c r="B2316" s="302"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50"/>
      <c r="L2316" s="150"/>
      <c r="M2316" s="150"/>
      <c r="N2316" s="150"/>
      <c r="O2316" s="150"/>
      <c r="P2316" s="207"/>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2" t="str">
        <f t="shared" si="113"/>
        <v/>
      </c>
    </row>
    <row r="2317" spans="1:28" s="170" customFormat="1" ht="20.25">
      <c r="A2317" s="155"/>
      <c r="B2317" s="302"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50"/>
      <c r="L2317" s="150"/>
      <c r="M2317" s="150"/>
      <c r="N2317" s="150"/>
      <c r="O2317" s="150"/>
      <c r="P2317" s="207"/>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2" t="str">
        <f t="shared" si="113"/>
        <v/>
      </c>
    </row>
    <row r="2318" spans="1:28" s="170" customFormat="1" ht="20.25">
      <c r="A2318" s="155"/>
      <c r="B2318" s="302"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50"/>
      <c r="L2318" s="150"/>
      <c r="M2318" s="150"/>
      <c r="N2318" s="150"/>
      <c r="O2318" s="150"/>
      <c r="P2318" s="207"/>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2" t="str">
        <f t="shared" si="113"/>
        <v/>
      </c>
    </row>
    <row r="2319" spans="1:28" s="170" customFormat="1" ht="20.25">
      <c r="A2319" s="155"/>
      <c r="B2319" s="302"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50"/>
      <c r="L2319" s="150"/>
      <c r="M2319" s="150"/>
      <c r="N2319" s="150"/>
      <c r="O2319" s="150"/>
      <c r="P2319" s="207"/>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2" t="str">
        <f t="shared" si="113"/>
        <v/>
      </c>
    </row>
    <row r="2320" spans="1:28" s="170" customFormat="1" ht="20.25">
      <c r="A2320" s="155"/>
      <c r="B2320" s="302"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50"/>
      <c r="L2320" s="150"/>
      <c r="M2320" s="150"/>
      <c r="N2320" s="150"/>
      <c r="O2320" s="150"/>
      <c r="P2320" s="207"/>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2" t="str">
        <f t="shared" si="113"/>
        <v/>
      </c>
    </row>
    <row r="2321" spans="1:28" s="170" customFormat="1" ht="20.25">
      <c r="A2321" s="155"/>
      <c r="B2321" s="302"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50"/>
      <c r="L2321" s="150"/>
      <c r="M2321" s="150"/>
      <c r="N2321" s="150"/>
      <c r="O2321" s="150"/>
      <c r="P2321" s="207"/>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2" t="str">
        <f t="shared" si="113"/>
        <v/>
      </c>
    </row>
    <row r="2322" spans="1:28" s="170" customFormat="1" ht="20.25">
      <c r="A2322" s="155"/>
      <c r="B2322" s="302"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50"/>
      <c r="L2322" s="150"/>
      <c r="M2322" s="150"/>
      <c r="N2322" s="150"/>
      <c r="O2322" s="150"/>
      <c r="P2322" s="207"/>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2" t="str">
        <f t="shared" si="113"/>
        <v/>
      </c>
    </row>
    <row r="2323" spans="1:28" s="170" customFormat="1" ht="20.25">
      <c r="A2323" s="155"/>
      <c r="B2323" s="302"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50"/>
      <c r="L2323" s="150"/>
      <c r="M2323" s="150"/>
      <c r="N2323" s="150"/>
      <c r="O2323" s="150"/>
      <c r="P2323" s="207"/>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2" t="str">
        <f t="shared" si="113"/>
        <v/>
      </c>
    </row>
    <row r="2324" spans="1:28" s="170" customFormat="1" ht="20.25">
      <c r="A2324" s="155"/>
      <c r="B2324" s="302"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50"/>
      <c r="L2324" s="150"/>
      <c r="M2324" s="150"/>
      <c r="N2324" s="150"/>
      <c r="O2324" s="150"/>
      <c r="P2324" s="207"/>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2" t="str">
        <f t="shared" si="113"/>
        <v/>
      </c>
    </row>
    <row r="2325" spans="1:28" s="170" customFormat="1" ht="20.25">
      <c r="A2325" s="155"/>
      <c r="B2325" s="302"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50"/>
      <c r="L2325" s="150"/>
      <c r="M2325" s="150"/>
      <c r="N2325" s="150"/>
      <c r="O2325" s="150"/>
      <c r="P2325" s="207"/>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2" t="str">
        <f t="shared" si="113"/>
        <v/>
      </c>
    </row>
    <row r="2326" spans="1:28" s="170" customFormat="1" ht="20.25">
      <c r="A2326" s="155"/>
      <c r="B2326" s="302"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50"/>
      <c r="L2326" s="150"/>
      <c r="M2326" s="150"/>
      <c r="N2326" s="150"/>
      <c r="O2326" s="150"/>
      <c r="P2326" s="207"/>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2" t="str">
        <f t="shared" si="113"/>
        <v/>
      </c>
    </row>
    <row r="2327" spans="1:28" s="170" customFormat="1" ht="20.25">
      <c r="A2327" s="155"/>
      <c r="B2327" s="302"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50"/>
      <c r="L2327" s="150"/>
      <c r="M2327" s="150"/>
      <c r="N2327" s="150"/>
      <c r="O2327" s="150"/>
      <c r="P2327" s="207"/>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2" t="str">
        <f t="shared" si="113"/>
        <v/>
      </c>
    </row>
    <row r="2328" spans="1:28" s="170" customFormat="1" ht="20.25">
      <c r="A2328" s="155"/>
      <c r="B2328" s="302"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50"/>
      <c r="L2328" s="150"/>
      <c r="M2328" s="150"/>
      <c r="N2328" s="150"/>
      <c r="O2328" s="150"/>
      <c r="P2328" s="207"/>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2" t="str">
        <f t="shared" si="113"/>
        <v/>
      </c>
    </row>
    <row r="2329" spans="1:28" s="170" customFormat="1" ht="20.25">
      <c r="A2329" s="155"/>
      <c r="B2329" s="302"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50"/>
      <c r="L2329" s="150"/>
      <c r="M2329" s="150"/>
      <c r="N2329" s="150"/>
      <c r="O2329" s="150"/>
      <c r="P2329" s="207"/>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2" t="str">
        <f t="shared" si="113"/>
        <v/>
      </c>
    </row>
    <row r="2330" spans="1:28" s="170" customFormat="1" ht="20.25">
      <c r="A2330" s="155"/>
      <c r="B2330" s="302"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50"/>
      <c r="L2330" s="150"/>
      <c r="M2330" s="150"/>
      <c r="N2330" s="150"/>
      <c r="O2330" s="150"/>
      <c r="P2330" s="207"/>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2" t="str">
        <f t="shared" si="113"/>
        <v/>
      </c>
    </row>
    <row r="2331" spans="1:28" s="170" customFormat="1" ht="20.25">
      <c r="A2331" s="155"/>
      <c r="B2331" s="302"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50"/>
      <c r="L2331" s="150"/>
      <c r="M2331" s="150"/>
      <c r="N2331" s="150"/>
      <c r="O2331" s="150"/>
      <c r="P2331" s="207"/>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2" t="str">
        <f t="shared" si="113"/>
        <v/>
      </c>
    </row>
    <row r="2332" spans="1:28" s="170" customFormat="1" ht="20.25">
      <c r="A2332" s="155"/>
      <c r="B2332" s="302"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50"/>
      <c r="L2332" s="150"/>
      <c r="M2332" s="150"/>
      <c r="N2332" s="150"/>
      <c r="O2332" s="150"/>
      <c r="P2332" s="207"/>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2" t="str">
        <f t="shared" si="113"/>
        <v/>
      </c>
    </row>
    <row r="2333" spans="1:28" s="170" customFormat="1" ht="20.25">
      <c r="A2333" s="155"/>
      <c r="B2333" s="302"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50"/>
      <c r="L2333" s="150"/>
      <c r="M2333" s="150"/>
      <c r="N2333" s="150"/>
      <c r="O2333" s="150"/>
      <c r="P2333" s="207"/>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2" t="str">
        <f t="shared" si="113"/>
        <v/>
      </c>
    </row>
    <row r="2334" spans="1:28" s="170" customFormat="1" ht="20.25">
      <c r="A2334" s="155"/>
      <c r="B2334" s="302"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50"/>
      <c r="L2334" s="150"/>
      <c r="M2334" s="150"/>
      <c r="N2334" s="150"/>
      <c r="O2334" s="150"/>
      <c r="P2334" s="207"/>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2" t="str">
        <f t="shared" si="113"/>
        <v/>
      </c>
    </row>
    <row r="2335" spans="1:28" s="170" customFormat="1" ht="20.25">
      <c r="A2335" s="155"/>
      <c r="B2335" s="302"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50"/>
      <c r="L2335" s="150"/>
      <c r="M2335" s="150"/>
      <c r="N2335" s="150"/>
      <c r="O2335" s="150"/>
      <c r="P2335" s="207"/>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2" t="str">
        <f t="shared" si="113"/>
        <v/>
      </c>
    </row>
    <row r="2336" spans="1:28" s="170" customFormat="1" ht="20.25">
      <c r="A2336" s="155"/>
      <c r="B2336" s="302"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50"/>
      <c r="L2336" s="150"/>
      <c r="M2336" s="150"/>
      <c r="N2336" s="150"/>
      <c r="O2336" s="150"/>
      <c r="P2336" s="207"/>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2" t="str">
        <f t="shared" si="113"/>
        <v/>
      </c>
    </row>
    <row r="2337" spans="1:28" s="170" customFormat="1" ht="20.25">
      <c r="A2337" s="155"/>
      <c r="B2337" s="302"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50"/>
      <c r="L2337" s="150"/>
      <c r="M2337" s="150"/>
      <c r="N2337" s="150"/>
      <c r="O2337" s="150"/>
      <c r="P2337" s="207"/>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2" t="str">
        <f t="shared" si="113"/>
        <v/>
      </c>
    </row>
    <row r="2338" spans="1:28" s="170" customFormat="1" ht="20.25">
      <c r="A2338" s="155"/>
      <c r="B2338" s="302"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50"/>
      <c r="L2338" s="150"/>
      <c r="M2338" s="150"/>
      <c r="N2338" s="150"/>
      <c r="O2338" s="150"/>
      <c r="P2338" s="207"/>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2" t="str">
        <f t="shared" si="113"/>
        <v/>
      </c>
    </row>
    <row r="2339" spans="1:28" s="170" customFormat="1" ht="20.25">
      <c r="A2339" s="155"/>
      <c r="B2339" s="302"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50"/>
      <c r="L2339" s="150"/>
      <c r="M2339" s="150"/>
      <c r="N2339" s="150"/>
      <c r="O2339" s="150"/>
      <c r="P2339" s="207"/>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2" t="str">
        <f t="shared" si="113"/>
        <v/>
      </c>
    </row>
    <row r="2340" spans="1:28" s="170" customFormat="1" ht="20.25">
      <c r="A2340" s="155"/>
      <c r="B2340" s="302"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50"/>
      <c r="L2340" s="150"/>
      <c r="M2340" s="150"/>
      <c r="N2340" s="150"/>
      <c r="O2340" s="150"/>
      <c r="P2340" s="207"/>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2" t="str">
        <f t="shared" si="113"/>
        <v/>
      </c>
    </row>
    <row r="2341" spans="1:28" s="170" customFormat="1" ht="20.25">
      <c r="A2341" s="155"/>
      <c r="B2341" s="302"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50"/>
      <c r="L2341" s="150"/>
      <c r="M2341" s="150"/>
      <c r="N2341" s="150"/>
      <c r="O2341" s="150"/>
      <c r="P2341" s="207"/>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2" t="str">
        <f t="shared" si="113"/>
        <v/>
      </c>
    </row>
    <row r="2342" spans="1:28" s="170" customFormat="1" ht="20.25">
      <c r="A2342" s="155"/>
      <c r="B2342" s="302"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50"/>
      <c r="L2342" s="150"/>
      <c r="M2342" s="150"/>
      <c r="N2342" s="150"/>
      <c r="O2342" s="150"/>
      <c r="P2342" s="207"/>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2" t="str">
        <f t="shared" si="113"/>
        <v/>
      </c>
    </row>
    <row r="2343" spans="1:28" s="170" customFormat="1" ht="20.25">
      <c r="A2343" s="155"/>
      <c r="B2343" s="302"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50"/>
      <c r="L2343" s="150"/>
      <c r="M2343" s="150"/>
      <c r="N2343" s="150"/>
      <c r="O2343" s="150"/>
      <c r="P2343" s="207"/>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2" t="str">
        <f t="shared" si="113"/>
        <v/>
      </c>
    </row>
    <row r="2344" spans="1:28" s="170" customFormat="1" ht="20.25">
      <c r="A2344" s="155"/>
      <c r="B2344" s="302"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50"/>
      <c r="L2344" s="150"/>
      <c r="M2344" s="150"/>
      <c r="N2344" s="150"/>
      <c r="O2344" s="150"/>
      <c r="P2344" s="207"/>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2" t="str">
        <f t="shared" si="113"/>
        <v/>
      </c>
    </row>
    <row r="2345" spans="1:28" s="170" customFormat="1" ht="20.25">
      <c r="A2345" s="155"/>
      <c r="B2345" s="302"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50"/>
      <c r="L2345" s="150"/>
      <c r="M2345" s="150"/>
      <c r="N2345" s="150"/>
      <c r="O2345" s="150"/>
      <c r="P2345" s="207"/>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2" t="str">
        <f t="shared" si="113"/>
        <v/>
      </c>
    </row>
    <row r="2346" spans="1:28" s="170" customFormat="1" ht="20.25">
      <c r="A2346" s="155"/>
      <c r="B2346" s="302"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50"/>
      <c r="L2346" s="150"/>
      <c r="M2346" s="150"/>
      <c r="N2346" s="150"/>
      <c r="O2346" s="150"/>
      <c r="P2346" s="207"/>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2" t="str">
        <f t="shared" si="113"/>
        <v/>
      </c>
    </row>
    <row r="2347" spans="1:28" s="170" customFormat="1" ht="20.25">
      <c r="A2347" s="155"/>
      <c r="B2347" s="302"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50"/>
      <c r="L2347" s="150"/>
      <c r="M2347" s="150"/>
      <c r="N2347" s="150"/>
      <c r="O2347" s="150"/>
      <c r="P2347" s="207"/>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2" t="str">
        <f t="shared" si="113"/>
        <v/>
      </c>
    </row>
    <row r="2348" spans="1:28" s="170" customFormat="1" ht="20.25">
      <c r="A2348" s="155"/>
      <c r="B2348" s="302"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50"/>
      <c r="L2348" s="150"/>
      <c r="M2348" s="150"/>
      <c r="N2348" s="150"/>
      <c r="O2348" s="150"/>
      <c r="P2348" s="207"/>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2" t="str">
        <f t="shared" si="113"/>
        <v/>
      </c>
    </row>
    <row r="2349" spans="1:28" s="170" customFormat="1" ht="20.25">
      <c r="A2349" s="155"/>
      <c r="B2349" s="302"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50"/>
      <c r="L2349" s="150"/>
      <c r="M2349" s="150"/>
      <c r="N2349" s="150"/>
      <c r="O2349" s="150"/>
      <c r="P2349" s="207"/>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2" t="str">
        <f t="shared" si="113"/>
        <v/>
      </c>
    </row>
    <row r="2350" spans="1:28" s="170" customFormat="1" ht="20.25">
      <c r="A2350" s="155"/>
      <c r="B2350" s="302"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50"/>
      <c r="L2350" s="150"/>
      <c r="M2350" s="150"/>
      <c r="N2350" s="150"/>
      <c r="O2350" s="150"/>
      <c r="P2350" s="207"/>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2" t="str">
        <f t="shared" si="113"/>
        <v/>
      </c>
    </row>
    <row r="2351" spans="1:28" s="170" customFormat="1" ht="20.25">
      <c r="A2351" s="155"/>
      <c r="B2351" s="302"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50"/>
      <c r="L2351" s="150"/>
      <c r="M2351" s="150"/>
      <c r="N2351" s="150"/>
      <c r="O2351" s="150"/>
      <c r="P2351" s="207"/>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2" t="str">
        <f t="shared" si="113"/>
        <v/>
      </c>
    </row>
    <row r="2352" spans="1:28" s="170" customFormat="1" ht="20.25">
      <c r="A2352" s="155"/>
      <c r="B2352" s="302"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50"/>
      <c r="L2352" s="150"/>
      <c r="M2352" s="150"/>
      <c r="N2352" s="150"/>
      <c r="O2352" s="150"/>
      <c r="P2352" s="207"/>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2" t="str">
        <f t="shared" si="113"/>
        <v/>
      </c>
    </row>
    <row r="2353" spans="1:28" s="170" customFormat="1" ht="20.25">
      <c r="A2353" s="155"/>
      <c r="B2353" s="302"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50"/>
      <c r="L2353" s="150"/>
      <c r="M2353" s="150"/>
      <c r="N2353" s="150"/>
      <c r="O2353" s="150"/>
      <c r="P2353" s="207"/>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2" t="str">
        <f t="shared" si="113"/>
        <v/>
      </c>
    </row>
    <row r="2354" spans="1:28" s="170" customFormat="1" ht="20.25">
      <c r="A2354" s="155"/>
      <c r="B2354" s="302"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50"/>
      <c r="L2354" s="150"/>
      <c r="M2354" s="150"/>
      <c r="N2354" s="150"/>
      <c r="O2354" s="150"/>
      <c r="P2354" s="207"/>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2" t="str">
        <f t="shared" si="113"/>
        <v/>
      </c>
    </row>
    <row r="2355" spans="1:28" s="170" customFormat="1" ht="20.25">
      <c r="A2355" s="155"/>
      <c r="B2355" s="302"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50"/>
      <c r="L2355" s="150"/>
      <c r="M2355" s="150"/>
      <c r="N2355" s="150"/>
      <c r="O2355" s="150"/>
      <c r="P2355" s="207"/>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2" t="str">
        <f t="shared" si="113"/>
        <v/>
      </c>
    </row>
    <row r="2356" spans="1:28" s="170" customFormat="1" ht="20.25">
      <c r="A2356" s="155"/>
      <c r="B2356" s="302"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50"/>
      <c r="L2356" s="150"/>
      <c r="M2356" s="150"/>
      <c r="N2356" s="150"/>
      <c r="O2356" s="150"/>
      <c r="P2356" s="207"/>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2" t="str">
        <f t="shared" si="113"/>
        <v/>
      </c>
    </row>
    <row r="2357" spans="1:28" s="170" customFormat="1" ht="20.25">
      <c r="A2357" s="155"/>
      <c r="B2357" s="302"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50"/>
      <c r="L2357" s="150"/>
      <c r="M2357" s="150"/>
      <c r="N2357" s="150"/>
      <c r="O2357" s="150"/>
      <c r="P2357" s="207"/>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2" t="str">
        <f t="shared" si="113"/>
        <v/>
      </c>
    </row>
    <row r="2358" spans="1:28" s="170" customFormat="1" ht="20.25">
      <c r="A2358" s="155"/>
      <c r="B2358" s="302"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50"/>
      <c r="L2358" s="150"/>
      <c r="M2358" s="150"/>
      <c r="N2358" s="150"/>
      <c r="O2358" s="150"/>
      <c r="P2358" s="207"/>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2" t="str">
        <f t="shared" si="113"/>
        <v/>
      </c>
    </row>
    <row r="2359" spans="1:28" s="170" customFormat="1" ht="20.25">
      <c r="A2359" s="155"/>
      <c r="B2359" s="302"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50"/>
      <c r="L2359" s="150"/>
      <c r="M2359" s="150"/>
      <c r="N2359" s="150"/>
      <c r="O2359" s="150"/>
      <c r="P2359" s="207"/>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2" t="str">
        <f t="shared" si="113"/>
        <v/>
      </c>
    </row>
    <row r="2360" spans="1:28" s="170" customFormat="1" ht="20.25">
      <c r="A2360" s="155"/>
      <c r="B2360" s="302"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50"/>
      <c r="L2360" s="150"/>
      <c r="M2360" s="150"/>
      <c r="N2360" s="150"/>
      <c r="O2360" s="150"/>
      <c r="P2360" s="207"/>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2" t="str">
        <f t="shared" si="113"/>
        <v/>
      </c>
    </row>
    <row r="2361" spans="1:28" s="170" customFormat="1" ht="20.25">
      <c r="A2361" s="155"/>
      <c r="B2361" s="302"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50"/>
      <c r="L2361" s="150"/>
      <c r="M2361" s="150"/>
      <c r="N2361" s="150"/>
      <c r="O2361" s="150"/>
      <c r="P2361" s="207"/>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2" t="str">
        <f t="shared" si="113"/>
        <v/>
      </c>
    </row>
    <row r="2362" spans="1:28" s="170" customFormat="1" ht="20.25">
      <c r="A2362" s="155"/>
      <c r="B2362" s="302"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50"/>
      <c r="L2362" s="150"/>
      <c r="M2362" s="150"/>
      <c r="N2362" s="150"/>
      <c r="O2362" s="150"/>
      <c r="P2362" s="207"/>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ref="X2362:X2425" ca="1" si="114">IF(AND(C2362="Smelter not listed",OR(LEN(D2362)=0,LEN(E2362)=0)),1,0)</f>
        <v>0</v>
      </c>
      <c r="AB2362" s="312" t="str">
        <f t="shared" si="113"/>
        <v/>
      </c>
    </row>
    <row r="2363" spans="1:28" s="170" customFormat="1" ht="20.25">
      <c r="A2363" s="155"/>
      <c r="B2363" s="302"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50"/>
      <c r="L2363" s="150"/>
      <c r="M2363" s="150"/>
      <c r="N2363" s="150"/>
      <c r="O2363" s="150"/>
      <c r="P2363" s="207"/>
      <c r="Q2363" s="151"/>
      <c r="R2363" s="149" t="str">
        <f ca="1">IF(ISERROR($V2363),"",OFFSET('Smelter Look-up'!$C$4,$V2363-4,0)&amp;"")</f>
        <v/>
      </c>
      <c r="S2363" s="155" t="str">
        <f t="shared" ref="S2363:S2428" ca="1" si="115">IF(B2363="","",IF(ISERROR(MATCH($E2363,CL,0)),"Unknown",INDIRECT("'C'!$A$"&amp;MATCH($E2363,CL,0)+1)))</f>
        <v/>
      </c>
      <c r="T2363" s="155" t="str">
        <f ca="1">IF(B2363="","",IF(ISERROR(MATCH($J2363,SorP!$B$1:$B$6226,0)),"",INDIRECT("'SorP'!$A$"&amp;MATCH($S2363&amp;$J2363,SorP!C:C,0))))</f>
        <v/>
      </c>
      <c r="U2363" s="168"/>
      <c r="V2363" s="169" t="e">
        <f>IF(C2363="",NA(),MATCH($B2363&amp;$C2363,'Smelter Look-up'!$J:$J,0))</f>
        <v>#N/A</v>
      </c>
      <c r="X2363" s="170">
        <f t="shared" ca="1" si="114"/>
        <v>0</v>
      </c>
      <c r="AB2363" s="312" t="str">
        <f t="shared" si="113"/>
        <v/>
      </c>
    </row>
    <row r="2364" spans="1:28" s="170" customFormat="1" ht="20.25">
      <c r="A2364" s="155"/>
      <c r="B2364" s="302"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50"/>
      <c r="L2364" s="150"/>
      <c r="M2364" s="150"/>
      <c r="N2364" s="150"/>
      <c r="O2364" s="150"/>
      <c r="P2364" s="207"/>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2" t="str">
        <f t="shared" si="113"/>
        <v/>
      </c>
    </row>
    <row r="2365" spans="1:28" s="170" customFormat="1" ht="20.25">
      <c r="A2365" s="155"/>
      <c r="B2365" s="302"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50"/>
      <c r="L2365" s="150"/>
      <c r="M2365" s="150"/>
      <c r="N2365" s="150"/>
      <c r="O2365" s="150"/>
      <c r="P2365" s="207"/>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2" t="str">
        <f t="shared" si="113"/>
        <v/>
      </c>
    </row>
    <row r="2366" spans="1:28" s="170" customFormat="1" ht="20.25">
      <c r="A2366" s="155"/>
      <c r="B2366" s="302"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50"/>
      <c r="L2366" s="150"/>
      <c r="M2366" s="150"/>
      <c r="N2366" s="150"/>
      <c r="O2366" s="150"/>
      <c r="P2366" s="207"/>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2" t="str">
        <f t="shared" si="113"/>
        <v/>
      </c>
    </row>
    <row r="2367" spans="1:28" s="170" customFormat="1" ht="20.25">
      <c r="A2367" s="155"/>
      <c r="B2367" s="302"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50"/>
      <c r="L2367" s="150"/>
      <c r="M2367" s="150"/>
      <c r="N2367" s="150"/>
      <c r="O2367" s="150"/>
      <c r="P2367" s="207"/>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2" t="str">
        <f t="shared" si="113"/>
        <v/>
      </c>
    </row>
    <row r="2368" spans="1:28" s="170" customFormat="1" ht="20.25">
      <c r="A2368" s="155"/>
      <c r="B2368" s="302"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50"/>
      <c r="L2368" s="150"/>
      <c r="M2368" s="150"/>
      <c r="N2368" s="150"/>
      <c r="O2368" s="150"/>
      <c r="P2368" s="207"/>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2" t="str">
        <f t="shared" si="113"/>
        <v/>
      </c>
    </row>
    <row r="2369" spans="1:28" s="170" customFormat="1" ht="20.25">
      <c r="A2369" s="155"/>
      <c r="B2369" s="302"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50"/>
      <c r="L2369" s="150"/>
      <c r="M2369" s="150"/>
      <c r="N2369" s="150"/>
      <c r="O2369" s="150"/>
      <c r="P2369" s="207"/>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2" t="str">
        <f t="shared" ref="AB2369:AB2435" si="116">IF(C2369="","",B2369)</f>
        <v/>
      </c>
    </row>
    <row r="2370" spans="1:28" s="170" customFormat="1" ht="20.25">
      <c r="A2370" s="155"/>
      <c r="B2370" s="302"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50"/>
      <c r="L2370" s="150"/>
      <c r="M2370" s="150"/>
      <c r="N2370" s="150"/>
      <c r="O2370" s="150"/>
      <c r="P2370" s="207"/>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2" t="str">
        <f t="shared" si="116"/>
        <v/>
      </c>
    </row>
    <row r="2371" spans="1:28" s="170" customFormat="1" ht="20.25">
      <c r="A2371" s="155"/>
      <c r="B2371" s="302"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50"/>
      <c r="L2371" s="150"/>
      <c r="M2371" s="150"/>
      <c r="N2371" s="150"/>
      <c r="O2371" s="150"/>
      <c r="P2371" s="207"/>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2" t="str">
        <f t="shared" si="116"/>
        <v/>
      </c>
    </row>
    <row r="2372" spans="1:28" s="170" customFormat="1" ht="20.25">
      <c r="A2372" s="155"/>
      <c r="B2372" s="302"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50"/>
      <c r="L2372" s="150"/>
      <c r="M2372" s="150"/>
      <c r="N2372" s="150"/>
      <c r="O2372" s="150"/>
      <c r="P2372" s="207"/>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2" t="str">
        <f t="shared" si="116"/>
        <v/>
      </c>
    </row>
    <row r="2373" spans="1:28" s="170" customFormat="1" ht="20.25">
      <c r="A2373" s="155"/>
      <c r="B2373" s="302"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50"/>
      <c r="L2373" s="150"/>
      <c r="M2373" s="150"/>
      <c r="N2373" s="150"/>
      <c r="O2373" s="150"/>
      <c r="P2373" s="207"/>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2" t="str">
        <f t="shared" si="116"/>
        <v/>
      </c>
    </row>
    <row r="2374" spans="1:28" s="170" customFormat="1" ht="20.25">
      <c r="A2374" s="155"/>
      <c r="B2374" s="302"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50"/>
      <c r="L2374" s="150"/>
      <c r="M2374" s="150"/>
      <c r="N2374" s="150"/>
      <c r="O2374" s="150"/>
      <c r="P2374" s="207"/>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2" t="str">
        <f t="shared" si="116"/>
        <v/>
      </c>
    </row>
    <row r="2375" spans="1:28" s="170" customFormat="1" ht="20.25">
      <c r="A2375" s="155"/>
      <c r="B2375" s="302"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50"/>
      <c r="L2375" s="150"/>
      <c r="M2375" s="150"/>
      <c r="N2375" s="150"/>
      <c r="O2375" s="150"/>
      <c r="P2375" s="207"/>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2" t="str">
        <f t="shared" si="116"/>
        <v/>
      </c>
    </row>
    <row r="2376" spans="1:28" s="170" customFormat="1" ht="20.25">
      <c r="A2376" s="155"/>
      <c r="B2376" s="302"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50"/>
      <c r="L2376" s="150"/>
      <c r="M2376" s="150"/>
      <c r="N2376" s="150"/>
      <c r="O2376" s="150"/>
      <c r="P2376" s="207"/>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2" t="str">
        <f t="shared" si="116"/>
        <v/>
      </c>
    </row>
    <row r="2377" spans="1:28" s="170" customFormat="1" ht="20.25">
      <c r="A2377" s="155"/>
      <c r="B2377" s="302"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50"/>
      <c r="L2377" s="150"/>
      <c r="M2377" s="150"/>
      <c r="N2377" s="150"/>
      <c r="O2377" s="150"/>
      <c r="P2377" s="207"/>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2" t="str">
        <f t="shared" si="116"/>
        <v/>
      </c>
    </row>
    <row r="2378" spans="1:28" s="170" customFormat="1" ht="20.25">
      <c r="A2378" s="155"/>
      <c r="B2378" s="302"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50"/>
      <c r="L2378" s="150"/>
      <c r="M2378" s="150"/>
      <c r="N2378" s="150"/>
      <c r="O2378" s="150"/>
      <c r="P2378" s="207"/>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2" t="str">
        <f t="shared" si="116"/>
        <v/>
      </c>
    </row>
    <row r="2379" spans="1:28" s="170" customFormat="1" ht="20.25">
      <c r="A2379" s="155"/>
      <c r="B2379" s="302"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50"/>
      <c r="L2379" s="150"/>
      <c r="M2379" s="150"/>
      <c r="N2379" s="150"/>
      <c r="O2379" s="150"/>
      <c r="P2379" s="207"/>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2" t="str">
        <f t="shared" si="116"/>
        <v/>
      </c>
    </row>
    <row r="2380" spans="1:28" s="170" customFormat="1" ht="20.25">
      <c r="A2380" s="155"/>
      <c r="B2380" s="302"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50"/>
      <c r="L2380" s="150"/>
      <c r="M2380" s="150"/>
      <c r="N2380" s="150"/>
      <c r="O2380" s="150"/>
      <c r="P2380" s="207"/>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2" t="str">
        <f t="shared" si="116"/>
        <v/>
      </c>
    </row>
    <row r="2381" spans="1:28" s="170" customFormat="1" ht="20.25">
      <c r="A2381" s="155"/>
      <c r="B2381" s="302"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50"/>
      <c r="L2381" s="150"/>
      <c r="M2381" s="150"/>
      <c r="N2381" s="150"/>
      <c r="O2381" s="150"/>
      <c r="P2381" s="207"/>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2" t="str">
        <f t="shared" si="116"/>
        <v/>
      </c>
    </row>
    <row r="2382" spans="1:28" s="170" customFormat="1" ht="20.25">
      <c r="A2382" s="155"/>
      <c r="B2382" s="302"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50"/>
      <c r="L2382" s="150"/>
      <c r="M2382" s="150"/>
      <c r="N2382" s="150"/>
      <c r="O2382" s="150"/>
      <c r="P2382" s="207"/>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2" t="str">
        <f t="shared" si="116"/>
        <v/>
      </c>
    </row>
    <row r="2383" spans="1:28" s="170" customFormat="1" ht="20.25">
      <c r="A2383" s="155"/>
      <c r="B2383" s="302"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50"/>
      <c r="L2383" s="150"/>
      <c r="M2383" s="150"/>
      <c r="N2383" s="150"/>
      <c r="O2383" s="150"/>
      <c r="P2383" s="207"/>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2" t="str">
        <f t="shared" si="116"/>
        <v/>
      </c>
    </row>
    <row r="2384" spans="1:28" s="170" customFormat="1" ht="20.25">
      <c r="A2384" s="155"/>
      <c r="B2384" s="302"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50"/>
      <c r="L2384" s="150"/>
      <c r="M2384" s="150"/>
      <c r="N2384" s="150"/>
      <c r="O2384" s="150"/>
      <c r="P2384" s="207"/>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2" t="str">
        <f t="shared" si="116"/>
        <v/>
      </c>
    </row>
    <row r="2385" spans="1:28" s="170" customFormat="1" ht="20.25">
      <c r="A2385" s="155"/>
      <c r="B2385" s="302"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50"/>
      <c r="L2385" s="150"/>
      <c r="M2385" s="150"/>
      <c r="N2385" s="150"/>
      <c r="O2385" s="150"/>
      <c r="P2385" s="207"/>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2" t="str">
        <f t="shared" si="116"/>
        <v/>
      </c>
    </row>
    <row r="2386" spans="1:28" s="170" customFormat="1" ht="20.25">
      <c r="A2386" s="155"/>
      <c r="B2386" s="302"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50"/>
      <c r="L2386" s="150"/>
      <c r="M2386" s="150"/>
      <c r="N2386" s="150"/>
      <c r="O2386" s="150"/>
      <c r="P2386" s="207"/>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2" t="str">
        <f t="shared" si="116"/>
        <v/>
      </c>
    </row>
    <row r="2387" spans="1:28" s="170" customFormat="1" ht="20.25">
      <c r="A2387" s="155"/>
      <c r="B2387" s="302"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50"/>
      <c r="L2387" s="150"/>
      <c r="M2387" s="150"/>
      <c r="N2387" s="150"/>
      <c r="O2387" s="150"/>
      <c r="P2387" s="207"/>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2" t="str">
        <f t="shared" si="116"/>
        <v/>
      </c>
    </row>
    <row r="2388" spans="1:28" s="170" customFormat="1" ht="20.25">
      <c r="A2388" s="155"/>
      <c r="B2388" s="302"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50"/>
      <c r="L2388" s="150"/>
      <c r="M2388" s="150"/>
      <c r="N2388" s="150"/>
      <c r="O2388" s="150"/>
      <c r="P2388" s="207"/>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2" t="str">
        <f t="shared" si="116"/>
        <v/>
      </c>
    </row>
    <row r="2389" spans="1:28" s="170" customFormat="1" ht="20.25">
      <c r="A2389" s="155"/>
      <c r="B2389" s="302"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50"/>
      <c r="L2389" s="150"/>
      <c r="M2389" s="150"/>
      <c r="N2389" s="150"/>
      <c r="O2389" s="150"/>
      <c r="P2389" s="207"/>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2" t="str">
        <f t="shared" si="116"/>
        <v/>
      </c>
    </row>
    <row r="2390" spans="1:28" s="170" customFormat="1" ht="20.25">
      <c r="A2390" s="155"/>
      <c r="B2390" s="302"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50"/>
      <c r="L2390" s="150"/>
      <c r="M2390" s="150"/>
      <c r="N2390" s="150"/>
      <c r="O2390" s="150"/>
      <c r="P2390" s="207"/>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2" t="str">
        <f t="shared" si="116"/>
        <v/>
      </c>
    </row>
    <row r="2391" spans="1:28" s="170" customFormat="1" ht="20.25">
      <c r="A2391" s="155"/>
      <c r="B2391" s="302"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50"/>
      <c r="L2391" s="150"/>
      <c r="M2391" s="150"/>
      <c r="N2391" s="150"/>
      <c r="O2391" s="150"/>
      <c r="P2391" s="207"/>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2" t="str">
        <f t="shared" si="116"/>
        <v/>
      </c>
    </row>
    <row r="2392" spans="1:28" s="170" customFormat="1" ht="20.25">
      <c r="A2392" s="155"/>
      <c r="B2392" s="302"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50"/>
      <c r="L2392" s="150"/>
      <c r="M2392" s="150"/>
      <c r="N2392" s="150"/>
      <c r="O2392" s="150"/>
      <c r="P2392" s="207"/>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2" t="str">
        <f t="shared" si="116"/>
        <v/>
      </c>
    </row>
    <row r="2393" spans="1:28" s="170" customFormat="1" ht="20.25">
      <c r="A2393" s="155"/>
      <c r="B2393" s="302"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50"/>
      <c r="L2393" s="150"/>
      <c r="M2393" s="150"/>
      <c r="N2393" s="150"/>
      <c r="O2393" s="150"/>
      <c r="P2393" s="207"/>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2" t="str">
        <f t="shared" si="116"/>
        <v/>
      </c>
    </row>
    <row r="2394" spans="1:28" s="170" customFormat="1" ht="20.25">
      <c r="A2394" s="155"/>
      <c r="B2394" s="302"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50"/>
      <c r="L2394" s="150"/>
      <c r="M2394" s="150"/>
      <c r="N2394" s="150"/>
      <c r="O2394" s="150"/>
      <c r="P2394" s="207"/>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2" t="str">
        <f t="shared" si="116"/>
        <v/>
      </c>
    </row>
    <row r="2395" spans="1:28" s="170" customFormat="1" ht="20.25">
      <c r="A2395" s="155"/>
      <c r="B2395" s="302"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50"/>
      <c r="L2395" s="150"/>
      <c r="M2395" s="150"/>
      <c r="N2395" s="150"/>
      <c r="O2395" s="150"/>
      <c r="P2395" s="207"/>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2" t="str">
        <f t="shared" si="116"/>
        <v/>
      </c>
    </row>
    <row r="2396" spans="1:28" s="170" customFormat="1" ht="20.25">
      <c r="A2396" s="155"/>
      <c r="B2396" s="302"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50"/>
      <c r="L2396" s="150"/>
      <c r="M2396" s="150"/>
      <c r="N2396" s="150"/>
      <c r="O2396" s="150"/>
      <c r="P2396" s="207"/>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2" t="str">
        <f t="shared" si="116"/>
        <v/>
      </c>
    </row>
    <row r="2397" spans="1:28" s="170" customFormat="1" ht="20.25">
      <c r="A2397" s="155"/>
      <c r="B2397" s="302"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50"/>
      <c r="L2397" s="150"/>
      <c r="M2397" s="150"/>
      <c r="N2397" s="150"/>
      <c r="O2397" s="150"/>
      <c r="P2397" s="207"/>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2" t="str">
        <f t="shared" si="116"/>
        <v/>
      </c>
    </row>
    <row r="2398" spans="1:28" s="170" customFormat="1" ht="20.25">
      <c r="A2398" s="155"/>
      <c r="B2398" s="302"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50"/>
      <c r="L2398" s="150"/>
      <c r="M2398" s="150"/>
      <c r="N2398" s="150"/>
      <c r="O2398" s="150"/>
      <c r="P2398" s="207"/>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2" t="str">
        <f t="shared" si="116"/>
        <v/>
      </c>
    </row>
    <row r="2399" spans="1:28" s="170" customFormat="1" ht="20.25">
      <c r="A2399" s="155"/>
      <c r="B2399" s="302"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50"/>
      <c r="L2399" s="150"/>
      <c r="M2399" s="150"/>
      <c r="N2399" s="150"/>
      <c r="O2399" s="150"/>
      <c r="P2399" s="207"/>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2" t="str">
        <f t="shared" si="116"/>
        <v/>
      </c>
    </row>
    <row r="2400" spans="1:28" s="170" customFormat="1" ht="20.25">
      <c r="A2400" s="155"/>
      <c r="B2400" s="302"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50"/>
      <c r="L2400" s="150"/>
      <c r="M2400" s="150"/>
      <c r="N2400" s="150"/>
      <c r="O2400" s="150"/>
      <c r="P2400" s="207"/>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2" t="str">
        <f t="shared" si="116"/>
        <v/>
      </c>
    </row>
    <row r="2401" spans="1:28" s="170" customFormat="1" ht="20.25">
      <c r="A2401" s="155"/>
      <c r="B2401" s="302"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50"/>
      <c r="L2401" s="150"/>
      <c r="M2401" s="150"/>
      <c r="N2401" s="150"/>
      <c r="O2401" s="150"/>
      <c r="P2401" s="207"/>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2" t="str">
        <f t="shared" si="116"/>
        <v/>
      </c>
    </row>
    <row r="2402" spans="1:28" s="170" customFormat="1" ht="20.25">
      <c r="A2402" s="155"/>
      <c r="B2402" s="302"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50"/>
      <c r="L2402" s="150"/>
      <c r="M2402" s="150"/>
      <c r="N2402" s="150"/>
      <c r="O2402" s="150"/>
      <c r="P2402" s="207"/>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2" t="str">
        <f t="shared" si="116"/>
        <v/>
      </c>
    </row>
    <row r="2403" spans="1:28" s="170" customFormat="1" ht="20.25">
      <c r="A2403" s="155"/>
      <c r="B2403" s="302"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50"/>
      <c r="L2403" s="150"/>
      <c r="M2403" s="150"/>
      <c r="N2403" s="150"/>
      <c r="O2403" s="150"/>
      <c r="P2403" s="207"/>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2" t="str">
        <f t="shared" si="116"/>
        <v/>
      </c>
    </row>
    <row r="2404" spans="1:28" s="170" customFormat="1" ht="20.25">
      <c r="A2404" s="155"/>
      <c r="B2404" s="302"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50"/>
      <c r="L2404" s="150"/>
      <c r="M2404" s="150"/>
      <c r="N2404" s="150"/>
      <c r="O2404" s="150"/>
      <c r="P2404" s="207"/>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2" t="str">
        <f t="shared" si="116"/>
        <v/>
      </c>
    </row>
    <row r="2405" spans="1:28" s="170" customFormat="1" ht="20.25">
      <c r="A2405" s="155"/>
      <c r="B2405" s="302"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50"/>
      <c r="L2405" s="150"/>
      <c r="M2405" s="150"/>
      <c r="N2405" s="150"/>
      <c r="O2405" s="150"/>
      <c r="P2405" s="207"/>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2" t="str">
        <f t="shared" si="116"/>
        <v/>
      </c>
    </row>
    <row r="2406" spans="1:28" s="170" customFormat="1" ht="20.25">
      <c r="A2406" s="155"/>
      <c r="B2406" s="302"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50"/>
      <c r="L2406" s="150"/>
      <c r="M2406" s="150"/>
      <c r="N2406" s="150"/>
      <c r="O2406" s="150"/>
      <c r="P2406" s="207"/>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2" t="str">
        <f t="shared" si="116"/>
        <v/>
      </c>
    </row>
    <row r="2407" spans="1:28" s="170" customFormat="1" ht="20.25">
      <c r="A2407" s="155"/>
      <c r="B2407" s="302"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50"/>
      <c r="L2407" s="150"/>
      <c r="M2407" s="150"/>
      <c r="N2407" s="150"/>
      <c r="O2407" s="150"/>
      <c r="P2407" s="207"/>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2" t="str">
        <f t="shared" si="116"/>
        <v/>
      </c>
    </row>
    <row r="2408" spans="1:28" s="170" customFormat="1" ht="20.25">
      <c r="A2408" s="155"/>
      <c r="B2408" s="302"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50"/>
      <c r="L2408" s="150"/>
      <c r="M2408" s="150"/>
      <c r="N2408" s="150"/>
      <c r="O2408" s="150"/>
      <c r="P2408" s="207"/>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2" t="str">
        <f t="shared" si="116"/>
        <v/>
      </c>
    </row>
    <row r="2409" spans="1:28" s="170" customFormat="1" ht="20.25">
      <c r="A2409" s="155"/>
      <c r="B2409" s="302"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50"/>
      <c r="L2409" s="150"/>
      <c r="M2409" s="150"/>
      <c r="N2409" s="150"/>
      <c r="O2409" s="150"/>
      <c r="P2409" s="207"/>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2" t="str">
        <f t="shared" si="116"/>
        <v/>
      </c>
    </row>
    <row r="2410" spans="1:28" s="170" customFormat="1" ht="20.25">
      <c r="A2410" s="155"/>
      <c r="B2410" s="302"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50"/>
      <c r="L2410" s="150"/>
      <c r="M2410" s="150"/>
      <c r="N2410" s="150"/>
      <c r="O2410" s="150"/>
      <c r="P2410" s="207"/>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2" t="str">
        <f t="shared" si="116"/>
        <v/>
      </c>
    </row>
    <row r="2411" spans="1:28" s="170" customFormat="1" ht="20.25">
      <c r="A2411" s="155"/>
      <c r="B2411" s="302"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50"/>
      <c r="L2411" s="150"/>
      <c r="M2411" s="150"/>
      <c r="N2411" s="150"/>
      <c r="O2411" s="150"/>
      <c r="P2411" s="207"/>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2" t="str">
        <f t="shared" si="116"/>
        <v/>
      </c>
    </row>
    <row r="2412" spans="1:28" s="170" customFormat="1" ht="20.25">
      <c r="A2412" s="155"/>
      <c r="B2412" s="302"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50"/>
      <c r="L2412" s="150"/>
      <c r="M2412" s="150"/>
      <c r="N2412" s="150"/>
      <c r="O2412" s="150"/>
      <c r="P2412" s="207"/>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2" t="str">
        <f t="shared" si="116"/>
        <v/>
      </c>
    </row>
    <row r="2413" spans="1:28" s="170" customFormat="1" ht="20.25">
      <c r="A2413" s="155"/>
      <c r="B2413" s="302"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50"/>
      <c r="L2413" s="150"/>
      <c r="M2413" s="150"/>
      <c r="N2413" s="150"/>
      <c r="O2413" s="150"/>
      <c r="P2413" s="207"/>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2" t="str">
        <f t="shared" si="116"/>
        <v/>
      </c>
    </row>
    <row r="2414" spans="1:28" s="170" customFormat="1" ht="20.25">
      <c r="A2414" s="155"/>
      <c r="B2414" s="302"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50"/>
      <c r="L2414" s="150"/>
      <c r="M2414" s="150"/>
      <c r="N2414" s="150"/>
      <c r="O2414" s="150"/>
      <c r="P2414" s="207"/>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2" t="str">
        <f t="shared" si="116"/>
        <v/>
      </c>
    </row>
    <row r="2415" spans="1:28" s="170" customFormat="1" ht="20.25">
      <c r="A2415" s="155"/>
      <c r="B2415" s="302"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50"/>
      <c r="L2415" s="150"/>
      <c r="M2415" s="150"/>
      <c r="N2415" s="150"/>
      <c r="O2415" s="150"/>
      <c r="P2415" s="207"/>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2" t="str">
        <f t="shared" si="116"/>
        <v/>
      </c>
    </row>
    <row r="2416" spans="1:28" s="170" customFormat="1" ht="20.25">
      <c r="A2416" s="155"/>
      <c r="B2416" s="302"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50"/>
      <c r="L2416" s="150"/>
      <c r="M2416" s="150"/>
      <c r="N2416" s="150"/>
      <c r="O2416" s="150"/>
      <c r="P2416" s="207"/>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2" t="str">
        <f t="shared" si="116"/>
        <v/>
      </c>
    </row>
    <row r="2417" spans="1:35" s="170" customFormat="1" ht="20.25">
      <c r="A2417" s="155"/>
      <c r="B2417" s="302"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50"/>
      <c r="L2417" s="150"/>
      <c r="M2417" s="150"/>
      <c r="N2417" s="150"/>
      <c r="O2417" s="150"/>
      <c r="P2417" s="207"/>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2" t="str">
        <f t="shared" si="116"/>
        <v/>
      </c>
    </row>
    <row r="2418" spans="1:35" s="170" customFormat="1" ht="20.25">
      <c r="A2418" s="155"/>
      <c r="B2418" s="302"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50"/>
      <c r="L2418" s="150"/>
      <c r="M2418" s="150"/>
      <c r="N2418" s="150"/>
      <c r="O2418" s="150"/>
      <c r="P2418" s="207"/>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2" t="str">
        <f t="shared" si="116"/>
        <v/>
      </c>
    </row>
    <row r="2419" spans="1:35" s="170" customFormat="1" ht="20.25">
      <c r="A2419" s="155"/>
      <c r="B2419" s="302"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50"/>
      <c r="L2419" s="150"/>
      <c r="M2419" s="150"/>
      <c r="N2419" s="150"/>
      <c r="O2419" s="150"/>
      <c r="P2419" s="207"/>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2" t="str">
        <f t="shared" si="116"/>
        <v/>
      </c>
    </row>
    <row r="2420" spans="1:35" s="170" customFormat="1" ht="20.25">
      <c r="A2420" s="155"/>
      <c r="B2420" s="302"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50"/>
      <c r="L2420" s="150"/>
      <c r="M2420" s="150"/>
      <c r="N2420" s="150"/>
      <c r="O2420" s="150"/>
      <c r="P2420" s="207"/>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2" t="str">
        <f t="shared" si="116"/>
        <v/>
      </c>
    </row>
    <row r="2421" spans="1:35" s="170" customFormat="1" ht="20.25">
      <c r="A2421" s="155"/>
      <c r="B2421" s="302"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50"/>
      <c r="L2421" s="150"/>
      <c r="M2421" s="150"/>
      <c r="N2421" s="150"/>
      <c r="O2421" s="150"/>
      <c r="P2421" s="207"/>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2" t="str">
        <f t="shared" si="116"/>
        <v/>
      </c>
    </row>
    <row r="2422" spans="1:35" s="170" customFormat="1" ht="20.25">
      <c r="A2422" s="155"/>
      <c r="B2422" s="302"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50"/>
      <c r="L2422" s="150"/>
      <c r="M2422" s="150"/>
      <c r="N2422" s="150"/>
      <c r="O2422" s="150"/>
      <c r="P2422" s="207"/>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2" t="str">
        <f t="shared" si="116"/>
        <v/>
      </c>
    </row>
    <row r="2423" spans="1:35" s="170" customFormat="1" ht="20.25">
      <c r="A2423" s="155"/>
      <c r="B2423" s="302"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50"/>
      <c r="L2423" s="150"/>
      <c r="M2423" s="150"/>
      <c r="N2423" s="150"/>
      <c r="O2423" s="150"/>
      <c r="P2423" s="207"/>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2" t="str">
        <f t="shared" si="116"/>
        <v/>
      </c>
    </row>
    <row r="2424" spans="1:35" s="170" customFormat="1" ht="20.25">
      <c r="A2424" s="155"/>
      <c r="B2424" s="302"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50"/>
      <c r="L2424" s="150"/>
      <c r="M2424" s="150"/>
      <c r="N2424" s="150"/>
      <c r="O2424" s="150"/>
      <c r="P2424" s="207"/>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2" t="str">
        <f t="shared" si="116"/>
        <v/>
      </c>
    </row>
    <row r="2425" spans="1:35" s="170" customFormat="1" ht="20.25">
      <c r="A2425" s="155"/>
      <c r="B2425" s="302"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50"/>
      <c r="L2425" s="150"/>
      <c r="M2425" s="150"/>
      <c r="N2425" s="150"/>
      <c r="O2425" s="150"/>
      <c r="P2425" s="207"/>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2" t="str">
        <f t="shared" si="116"/>
        <v/>
      </c>
    </row>
    <row r="2426" spans="1:35" s="170" customFormat="1" ht="20.25">
      <c r="A2426" s="155"/>
      <c r="B2426" s="302"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50"/>
      <c r="L2426" s="150"/>
      <c r="M2426" s="150"/>
      <c r="N2426" s="150"/>
      <c r="O2426" s="150"/>
      <c r="P2426" s="207"/>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ref="X2426:X2435" ca="1" si="117">IF(AND(C2426="Smelter not listed",OR(LEN(D2426)=0,LEN(E2426)=0)),1,0)</f>
        <v>0</v>
      </c>
      <c r="AB2426" s="312" t="str">
        <f t="shared" si="116"/>
        <v/>
      </c>
    </row>
    <row r="2427" spans="1:35" s="170" customFormat="1" ht="20.25">
      <c r="A2427" s="155"/>
      <c r="B2427" s="302"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50"/>
      <c r="L2427" s="150"/>
      <c r="M2427" s="150"/>
      <c r="N2427" s="150"/>
      <c r="O2427" s="150"/>
      <c r="P2427" s="207"/>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7"/>
        <v>0</v>
      </c>
      <c r="AB2427" s="312" t="str">
        <f t="shared" si="116"/>
        <v/>
      </c>
    </row>
    <row r="2428" spans="1:35" s="170" customFormat="1" ht="20.25">
      <c r="A2428" s="155"/>
      <c r="B2428" s="302"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50"/>
      <c r="L2428" s="150"/>
      <c r="M2428" s="150"/>
      <c r="N2428" s="150"/>
      <c r="O2428" s="150"/>
      <c r="P2428" s="207"/>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7"/>
        <v>0</v>
      </c>
      <c r="AB2428" s="312" t="str">
        <f t="shared" si="116"/>
        <v/>
      </c>
    </row>
    <row r="2429" spans="1:35" ht="20.25">
      <c r="A2429" s="203"/>
      <c r="B2429" s="302"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206"/>
      <c r="L2429" s="206"/>
      <c r="M2429" s="206"/>
      <c r="N2429" s="206"/>
      <c r="O2429" s="206"/>
      <c r="P2429" s="207"/>
      <c r="Q2429" s="208"/>
      <c r="R2429" s="149" t="str">
        <f ca="1">IF(ISERROR($V2429),"",OFFSET('Smelter Look-up'!$C$4,$V2429-4,0)&amp;"")</f>
        <v/>
      </c>
      <c r="S2429" s="155" t="str">
        <f t="shared" ref="S2429:S2434" ca="1" si="118">IF(B2429="","",IF(ISERROR(MATCH($E2429,CL,0)),"Unknown",INDIRECT("'C'!$A$"&amp;MATCH($E2429,CL,0)+1)))</f>
        <v/>
      </c>
      <c r="T2429" s="155" t="str">
        <f ca="1">IF(B2429="","",IF(ISERROR(MATCH($J2429,SorP!$B$1:$B$6226,0)),"",INDIRECT("'SorP'!$A$"&amp;MATCH($S2429&amp;$J2429,SorP!C:C,0))))</f>
        <v/>
      </c>
      <c r="U2429" s="168"/>
      <c r="V2429" s="169" t="e">
        <f>IF(C2429="",NA(),MATCH($B2429&amp;$C2429,'Smelter Look-up'!$J:$J,0))</f>
        <v>#N/A</v>
      </c>
      <c r="W2429" s="170"/>
      <c r="X2429" s="170">
        <f t="shared" ca="1" si="117"/>
        <v>0</v>
      </c>
      <c r="Y2429" s="170"/>
      <c r="Z2429" s="170"/>
      <c r="AA2429" s="170"/>
      <c r="AB2429" s="312" t="str">
        <f t="shared" si="116"/>
        <v/>
      </c>
      <c r="AC2429" s="170"/>
      <c r="AD2429" s="170"/>
      <c r="AE2429" s="170"/>
      <c r="AF2429" s="170"/>
      <c r="AG2429" s="170"/>
      <c r="AH2429" s="170"/>
      <c r="AI2429" s="170"/>
    </row>
    <row r="2430" spans="1:35" ht="20.25">
      <c r="A2430" s="155"/>
      <c r="B2430" s="303" t="str">
        <f>IF(LEN(A2430)=0,"",INDEX('Smelter Look-up'!$A:$A,MATCH($A2430,'Smelter Look-up'!$E:$E,0)))</f>
        <v/>
      </c>
      <c r="C2430" s="152" t="str">
        <f>IF(LEN(A2430)=0,"",INDEX('Smelter Look-up'!$C:$C,MATCH($A2430,'Smelter Look-up'!$E:$E,0)))</f>
        <v/>
      </c>
      <c r="D2430" s="234"/>
      <c r="E2430" s="234" t="str">
        <f ca="1">IF(ISERROR($V2430),"",OFFSET('Smelter Look-up'!$D$4,$V2430-4,0)&amp;"")</f>
        <v/>
      </c>
      <c r="F2430" s="234" t="str">
        <f ca="1">IF(ISERROR($V2430),"",OFFSET('Smelter Look-up'!$E$4,$V2430-4,0))</f>
        <v/>
      </c>
      <c r="G2430" s="234"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50"/>
      <c r="L2430" s="150"/>
      <c r="M2430" s="150"/>
      <c r="N2430" s="150"/>
      <c r="O2430" s="150"/>
      <c r="P2430" s="235"/>
      <c r="Q2430" s="151"/>
      <c r="R2430" s="233"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W2430" s="170"/>
      <c r="X2430" s="170">
        <f t="shared" ca="1" si="117"/>
        <v>0</v>
      </c>
      <c r="Y2430" s="170"/>
      <c r="Z2430" s="170"/>
      <c r="AA2430" s="170"/>
      <c r="AB2430" s="312" t="str">
        <f t="shared" si="116"/>
        <v/>
      </c>
      <c r="AC2430" s="170"/>
      <c r="AD2430" s="170"/>
      <c r="AE2430" s="170"/>
      <c r="AF2430" s="170"/>
      <c r="AG2430" s="170"/>
      <c r="AH2430" s="170"/>
      <c r="AI2430" s="170"/>
    </row>
    <row r="2431" spans="1:35" ht="20.25">
      <c r="A2431" s="203"/>
      <c r="B2431" s="303" t="str">
        <f>IF(LEN(A2431)=0,"",INDEX('Smelter Look-up'!$A:$A,MATCH($A2431,'Smelter Look-up'!$E:$E,0)))</f>
        <v/>
      </c>
      <c r="C2431" s="152" t="str">
        <f>IF(LEN(A2431)=0,"",INDEX('Smelter Look-up'!$C:$C,MATCH($A2431,'Smelter Look-up'!$E:$E,0)))</f>
        <v/>
      </c>
      <c r="D2431" s="149"/>
      <c r="E2431" s="234" t="str">
        <f ca="1">IF(ISERROR($V2431),"",OFFSET('Smelter Look-up'!$D$4,$V2431-4,0)&amp;"")</f>
        <v/>
      </c>
      <c r="F2431" s="234" t="str">
        <f ca="1">IF(ISERROR($V2431),"",OFFSET('Smelter Look-up'!$E$4,$V2431-4,0))</f>
        <v/>
      </c>
      <c r="G2431" s="234"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206"/>
      <c r="L2431" s="206"/>
      <c r="M2431" s="206"/>
      <c r="N2431" s="206"/>
      <c r="O2431" s="206"/>
      <c r="P2431" s="369"/>
      <c r="Q2431" s="208"/>
      <c r="R2431" s="233"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W2431" s="170"/>
      <c r="X2431" s="170">
        <f t="shared" ca="1" si="117"/>
        <v>0</v>
      </c>
      <c r="Y2431" s="170"/>
      <c r="Z2431" s="170"/>
      <c r="AA2431" s="170"/>
      <c r="AB2431" s="312" t="str">
        <f t="shared" si="116"/>
        <v/>
      </c>
      <c r="AC2431" s="170"/>
      <c r="AD2431" s="170"/>
      <c r="AE2431" s="170"/>
      <c r="AF2431" s="170"/>
      <c r="AG2431" s="170"/>
      <c r="AH2431" s="170"/>
      <c r="AI2431" s="170"/>
    </row>
    <row r="2432" spans="1:35" ht="20.25">
      <c r="A2432" s="203"/>
      <c r="B2432" s="303" t="str">
        <f>IF(LEN(A2432)=0,"",INDEX('Smelter Look-up'!$A:$A,MATCH($A2432,'Smelter Look-up'!$E:$E,0)))</f>
        <v/>
      </c>
      <c r="C2432" s="152" t="str">
        <f>IF(LEN(A2432)=0,"",INDEX('Smelter Look-up'!$C:$C,MATCH($A2432,'Smelter Look-up'!$E:$E,0)))</f>
        <v/>
      </c>
      <c r="D2432" s="149"/>
      <c r="E2432" s="234" t="str">
        <f ca="1">IF(ISERROR($V2432),"",OFFSET('Smelter Look-up'!$D$4,$V2432-4,0)&amp;"")</f>
        <v/>
      </c>
      <c r="F2432" s="234" t="str">
        <f ca="1">IF(ISERROR($V2432),"",OFFSET('Smelter Look-up'!$E$4,$V2432-4,0))</f>
        <v/>
      </c>
      <c r="G2432" s="234"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206"/>
      <c r="L2432" s="206"/>
      <c r="M2432" s="206"/>
      <c r="N2432" s="206"/>
      <c r="O2432" s="206"/>
      <c r="P2432" s="369"/>
      <c r="Q2432" s="208"/>
      <c r="R2432" s="233"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W2432" s="170"/>
      <c r="X2432" s="170">
        <f t="shared" ca="1" si="117"/>
        <v>0</v>
      </c>
      <c r="Y2432" s="170"/>
      <c r="Z2432" s="170"/>
      <c r="AA2432" s="170"/>
      <c r="AB2432" s="312" t="str">
        <f t="shared" si="116"/>
        <v/>
      </c>
      <c r="AC2432" s="170"/>
      <c r="AD2432" s="170"/>
      <c r="AE2432" s="170"/>
      <c r="AF2432" s="170"/>
      <c r="AG2432" s="170"/>
      <c r="AH2432" s="170"/>
      <c r="AI2432" s="170"/>
    </row>
    <row r="2433" spans="1:35" ht="20.25">
      <c r="A2433" s="203"/>
      <c r="B2433" s="303" t="str">
        <f>IF(LEN(A2433)=0,"",INDEX('Smelter Look-up'!$A:$A,MATCH($A2433,'Smelter Look-up'!$E:$E,0)))</f>
        <v/>
      </c>
      <c r="C2433" s="152" t="str">
        <f>IF(LEN(A2433)=0,"",INDEX('Smelter Look-up'!$C:$C,MATCH($A2433,'Smelter Look-up'!$E:$E,0)))</f>
        <v/>
      </c>
      <c r="D2433" s="149"/>
      <c r="E2433" s="234" t="str">
        <f ca="1">IF(ISERROR($V2433),"",OFFSET('Smelter Look-up'!$D$4,$V2433-4,0)&amp;"")</f>
        <v/>
      </c>
      <c r="F2433" s="234" t="str">
        <f ca="1">IF(ISERROR($V2433),"",OFFSET('Smelter Look-up'!$E$4,$V2433-4,0))</f>
        <v/>
      </c>
      <c r="G2433" s="234"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206"/>
      <c r="L2433" s="206"/>
      <c r="M2433" s="206"/>
      <c r="N2433" s="206"/>
      <c r="O2433" s="206"/>
      <c r="P2433" s="369"/>
      <c r="Q2433" s="208"/>
      <c r="R2433" s="233"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W2433" s="170"/>
      <c r="X2433" s="170">
        <f t="shared" ca="1" si="117"/>
        <v>0</v>
      </c>
      <c r="Y2433" s="170"/>
      <c r="Z2433" s="170"/>
      <c r="AA2433" s="170"/>
      <c r="AB2433" s="312" t="str">
        <f t="shared" si="116"/>
        <v/>
      </c>
      <c r="AC2433" s="170"/>
      <c r="AD2433" s="170"/>
      <c r="AE2433" s="170"/>
      <c r="AF2433" s="170"/>
      <c r="AG2433" s="170"/>
      <c r="AH2433" s="170"/>
      <c r="AI2433" s="170"/>
    </row>
    <row r="2434" spans="1:35" ht="20.25">
      <c r="A2434" s="203"/>
      <c r="B2434" s="303" t="str">
        <f>IF(LEN(A2434)=0,"",INDEX('Smelter Look-up'!$A:$A,MATCH($A2434,'Smelter Look-up'!$E:$E,0)))</f>
        <v/>
      </c>
      <c r="C2434" s="152" t="str">
        <f>IF(LEN(A2434)=0,"",INDEX('Smelter Look-up'!$C:$C,MATCH($A2434,'Smelter Look-up'!$E:$E,0)))</f>
        <v/>
      </c>
      <c r="D2434" s="149"/>
      <c r="E2434" s="234" t="str">
        <f ca="1">IF(ISERROR($V2434),"",OFFSET('Smelter Look-up'!$D$4,$V2434-4,0)&amp;"")</f>
        <v/>
      </c>
      <c r="F2434" s="234" t="str">
        <f ca="1">IF(ISERROR($V2434),"",OFFSET('Smelter Look-up'!$E$4,$V2434-4,0))</f>
        <v/>
      </c>
      <c r="G2434" s="234"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206"/>
      <c r="L2434" s="206"/>
      <c r="M2434" s="206"/>
      <c r="N2434" s="206"/>
      <c r="O2434" s="206"/>
      <c r="P2434" s="369"/>
      <c r="Q2434" s="208"/>
      <c r="R2434" s="233"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W2434" s="170"/>
      <c r="X2434" s="170">
        <f t="shared" ca="1" si="117"/>
        <v>0</v>
      </c>
      <c r="Y2434" s="170"/>
      <c r="Z2434" s="170"/>
      <c r="AA2434" s="170"/>
      <c r="AB2434" s="312" t="str">
        <f t="shared" si="116"/>
        <v/>
      </c>
      <c r="AC2434" s="170"/>
      <c r="AD2434" s="170"/>
      <c r="AE2434" s="170"/>
      <c r="AF2434" s="170"/>
      <c r="AG2434" s="170"/>
      <c r="AH2434" s="170"/>
      <c r="AI2434" s="170"/>
    </row>
    <row r="2435" spans="1:35" ht="21" thickBot="1">
      <c r="A2435" s="209"/>
      <c r="B2435" s="304" t="str">
        <f>IF(LEN(A2435)=0,"",INDEX('Smelter Look-up'!$A:$A,MATCH($A2435,'Smelter Look-up'!$E:$E,0)))</f>
        <v/>
      </c>
      <c r="C2435" s="236" t="str">
        <f>IF(LEN(A2435)=0,"",INDEX('Smelter Look-up'!$C:$C,MATCH($A2435,'Smelter Look-up'!$E:$E,0)))</f>
        <v/>
      </c>
      <c r="D2435" s="210"/>
      <c r="E2435" s="210" t="str">
        <f ca="1">IF(ISERROR($V2435),"",OFFSET('Smelter Look-up'!$D$4,$V2435-4,0)&amp;"")</f>
        <v/>
      </c>
      <c r="F2435" s="210" t="str">
        <f ca="1">IF(ISERROR($V2435),"",OFFSET('Smelter Look-up'!$E$4,$V2435-4,0))</f>
        <v/>
      </c>
      <c r="G2435" s="210" t="str">
        <f ca="1">IF(C2435=$X$4,"Enter smelter details",IF(ISERROR($V2435),"",OFFSET('Smelter Look-up'!$F$4,$V2435-4,0)))</f>
        <v/>
      </c>
      <c r="H2435" s="211" t="str">
        <f ca="1">IF(ISERROR($V2435),"",OFFSET('Smelter Look-up'!$G$4,$V2435-4,0))</f>
        <v/>
      </c>
      <c r="I2435" s="212" t="str">
        <f ca="1">IF(ISERROR($V2435),"",OFFSET('Smelter Look-up'!$H$4,$V2435-4,0))</f>
        <v/>
      </c>
      <c r="J2435" s="212" t="str">
        <f ca="1">IF(ISERROR($V2435),"",OFFSET('Smelter Look-up'!$I$4,$V2435-4,0))</f>
        <v/>
      </c>
      <c r="K2435" s="213"/>
      <c r="L2435" s="213"/>
      <c r="M2435" s="213"/>
      <c r="N2435" s="213"/>
      <c r="O2435" s="213"/>
      <c r="P2435" s="214"/>
      <c r="Q2435" s="237"/>
      <c r="R2435" s="215" t="str">
        <f ca="1">IF(ISERROR($V2435),"",OFFSET('Smelter Look-up'!$C$4,$V2435-4,0)&amp;"")</f>
        <v/>
      </c>
      <c r="S2435" s="155" t="str">
        <f t="shared" ref="S2435" ca="1" si="119">IF(B2435="","",IF(ISERROR(MATCH($E2435,CL,0)),"Unknown",INDIRECT("'C'!$A$"&amp;MATCH($E2435,CL,0)+1)))</f>
        <v/>
      </c>
      <c r="T2435" s="155" t="str">
        <f ca="1">IF(B2435="","",IF(ISERROR(MATCH($J2435,SorP!$B$1:$B$6226,0)),"",INDIRECT("'SorP'!$A$"&amp;MATCH($S2435&amp;$J2435,SorP!C:C,0))))</f>
        <v/>
      </c>
      <c r="U2435" s="168"/>
      <c r="V2435" s="169" t="e">
        <f>IF(C2435="",NA(),MATCH($B2435&amp;$C2435,'Smelter Look-up'!$J:$J,0))</f>
        <v>#N/A</v>
      </c>
      <c r="W2435" s="170"/>
      <c r="X2435" s="170">
        <f t="shared" ca="1" si="117"/>
        <v>0</v>
      </c>
      <c r="Y2435" s="170"/>
      <c r="Z2435" s="170"/>
      <c r="AA2435" s="170"/>
      <c r="AB2435" s="312" t="str">
        <f t="shared" si="116"/>
        <v/>
      </c>
      <c r="AC2435" s="170"/>
      <c r="AD2435" s="170"/>
      <c r="AE2435" s="170"/>
      <c r="AF2435" s="170"/>
      <c r="AG2435" s="170"/>
      <c r="AH2435" s="170"/>
      <c r="AI2435" s="170"/>
    </row>
    <row r="2436"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35"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B5:B2435">
    <cfRule type="expression" dxfId="14" priority="3">
      <formula>IF($B5="",TRUE)</formula>
    </cfRule>
  </conditionalFormatting>
  <conditionalFormatting sqref="C5:C2435">
    <cfRule type="expression" dxfId="13" priority="12" stopIfTrue="1">
      <formula>IF(AND(B5&lt;&gt;"",C5=""),TRUE)</formula>
    </cfRule>
  </conditionalFormatting>
  <conditionalFormatting sqref="D5:D2435">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35">
    <cfRule type="expression" dxfId="10" priority="8" stopIfTrue="1">
      <formula>IF(AND(E5="",$C5=$X$4),TRUE)</formula>
    </cfRule>
  </conditionalFormatting>
  <conditionalFormatting sqref="G5:G2435">
    <cfRule type="expression" dxfId="9" priority="10" stopIfTrue="1">
      <formula>IF(FIND("Enter smelter details",G5),TRUE)</formula>
    </cfRule>
  </conditionalFormatting>
  <dataValidations count="5">
    <dataValidation allowBlank="1" showErrorMessage="1" sqref="F5:G2435" xr:uid="{00000000-0002-0000-0400-000001000000}"/>
    <dataValidation type="list" allowBlank="1" showInputMessage="1" showErrorMessage="1" sqref="E5:E2435" xr:uid="{00000000-0002-0000-0400-000002000000}">
      <formula1>CL</formula1>
    </dataValidation>
    <dataValidation type="list" allowBlank="1" showInputMessage="1" showErrorMessage="1" sqref="P5:P2435" xr:uid="{00000000-0002-0000-0400-000003000000}">
      <formula1>$AH$2:$AH$4</formula1>
    </dataValidation>
    <dataValidation type="list" showInputMessage="1" showErrorMessage="1" sqref="C5:C2435" xr:uid="{468568F1-1491-4DEF-8101-18D7C78AC7D3}">
      <formula1>SN</formula1>
    </dataValidation>
    <dataValidation type="list" allowBlank="1" showInputMessage="1" showErrorMessage="1" sqref="B5:B2435"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3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80" zoomScaleNormal="80" workbookViewId="0">
      <pane xSplit="1" ySplit="3" topLeftCell="B115"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4" t="str">
        <f>Declaration!D8</f>
        <v>KME SE Group affiliates</v>
      </c>
      <c r="C4" s="136" t="str">
        <f t="shared" ref="C4:C11" ca="1" si="0">IF(H4=1,J4,I4)</f>
        <v>Complete</v>
      </c>
      <c r="D4" s="202" t="str">
        <f>IF(H4=1,"Click here to enter Company Name","")</f>
        <v/>
      </c>
      <c r="E4" s="16" t="s">
        <v>15</v>
      </c>
      <c r="F4" s="83">
        <v>1</v>
      </c>
      <c r="G4" s="62">
        <f t="shared" ref="G4:G11" si="1">IF(B4=0,1,0)</f>
        <v>0</v>
      </c>
      <c r="H4" s="63">
        <f t="shared" ref="H4:H17" si="2">F4*G4</f>
        <v>0</v>
      </c>
      <c r="I4" s="131" t="str">
        <f ca="1">OFFSET(L!$C$1,MATCH("Checker"&amp;"Comp",L!$A:$A,0)-1,SL,,)</f>
        <v>Complete</v>
      </c>
      <c r="J4" s="356" t="str">
        <f ca="1">OFFSET(L!$C$1,MATCH("Checker"&amp;ADDRESS(ROW(),COLUMN(),4),L!$A:$A,0)-1,SL,,)</f>
        <v>Provide your company name on the Declaration tab cell D8</v>
      </c>
    </row>
    <row r="5" spans="1:10" ht="39">
      <c r="A5" s="135" t="str">
        <f ca="1">Declaration!B9</f>
        <v>Declaration Scope or Class (*):</v>
      </c>
      <c r="B5" s="354"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v>
      </c>
      <c r="B6" s="79" t="str">
        <f>Declaration!D10</f>
        <v>Manufacturing Companies:
KME Germany GmbH, KME Italy S.p.A., 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5" t="str">
        <f>IF(H7=1,"Click here to enter Minerals/Metals in Scope","")</f>
        <v/>
      </c>
      <c r="E7" s="16"/>
      <c r="F7" s="83">
        <v>1</v>
      </c>
      <c r="G7" s="306">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39">
      <c r="A9" s="135" t="str">
        <f ca="1">Declaration!B19</f>
        <v>Contact Name (*):</v>
      </c>
      <c r="B9" s="354" t="str">
        <f>Declaration!D19</f>
        <v>Frank Otten</v>
      </c>
      <c r="C9" s="136" t="str">
        <f t="shared" ca="1" si="0"/>
        <v>Complete</v>
      </c>
      <c r="D9" s="315"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5" t="str">
        <f>Declaration!D20</f>
        <v>frank.otten@kme.com</v>
      </c>
      <c r="C10" s="136" t="str">
        <f t="shared" ca="1" si="0"/>
        <v>Complete</v>
      </c>
      <c r="D10" s="314"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4" t="str">
        <f>Declaration!D21</f>
        <v>00495413211509</v>
      </c>
      <c r="C11" s="136" t="str">
        <f t="shared" ca="1" si="0"/>
        <v>Complete</v>
      </c>
      <c r="D11" s="314"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4" t="str">
        <f>Declaration!D22</f>
        <v>Marco Calamia</v>
      </c>
      <c r="C12" s="136" t="str">
        <f t="shared" ref="C12:C72" ca="1" si="3">IF(H12=1,J12,I12)</f>
        <v>Complete</v>
      </c>
      <c r="D12" s="314"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marco.calamia@kme.com</v>
      </c>
      <c r="C13" s="79" t="str">
        <f t="shared" ca="1" si="3"/>
        <v>Complete</v>
      </c>
      <c r="D13" s="314" t="str">
        <f>IF(H13=1,"Click here to enter Representative's email","")</f>
        <v/>
      </c>
      <c r="E13" s="16" t="s">
        <v>18916</v>
      </c>
      <c r="F13" s="83">
        <v>1</v>
      </c>
      <c r="G13" s="62">
        <f>IF(ISNUMBER(SEARCH("@",B13)),0,1)</f>
        <v>0</v>
      </c>
      <c r="H13" s="63">
        <f t="shared" si="2"/>
        <v>0</v>
      </c>
      <c r="I13" s="131" t="str">
        <f ca="1">OFFSET(L!$C$1,MATCH("Checker"&amp;"Comp",L!$A:$A,0)-1,SL,,)</f>
        <v>Complete</v>
      </c>
      <c r="J13" s="357"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39">
      <c r="A15" s="80" t="str">
        <f ca="1">Declaration!B26</f>
        <v>Effective Date (*):</v>
      </c>
      <c r="B15" s="81">
        <f>Declaration!D26</f>
        <v>45896</v>
      </c>
      <c r="C15" s="79" t="str">
        <f t="shared" ca="1" si="3"/>
        <v>Complete</v>
      </c>
      <c r="D15" s="314"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1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15" customHeight="1">
      <c r="A17" s="80" t="str">
        <f>Declaration!B30</f>
        <v>Cobalt(*)</v>
      </c>
      <c r="B17" s="79" t="str">
        <f>Declaration!D30</f>
        <v>Yes</v>
      </c>
      <c r="C17" s="79" t="str">
        <f t="shared" ca="1" si="3"/>
        <v>Complete</v>
      </c>
      <c r="D17" s="314" t="str">
        <f>IF(H17=1,"Click here to answer question 1 for specified mineral","")</f>
        <v/>
      </c>
      <c r="E17" s="16" t="s">
        <v>18</v>
      </c>
      <c r="F17" s="321">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15" customHeight="1">
      <c r="A18" s="80" t="str">
        <f>Declaration!B31</f>
        <v>Copper(*)</v>
      </c>
      <c r="B18" s="79" t="str">
        <f>Declaration!D31</f>
        <v>Yes</v>
      </c>
      <c r="C18" s="79" t="str">
        <f t="shared" ca="1" si="3"/>
        <v>Complete</v>
      </c>
      <c r="D18" s="314" t="str">
        <f>IF(H18=1,"Click here to answer question 1 for specified mineral","")</f>
        <v/>
      </c>
      <c r="E18" s="16" t="s">
        <v>15</v>
      </c>
      <c r="F18" s="321">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15" customHeight="1">
      <c r="A19" s="80" t="str">
        <f>Declaration!B32</f>
        <v>Graphite(*)</v>
      </c>
      <c r="B19" s="79" t="str">
        <f>Declaration!D32</f>
        <v>No</v>
      </c>
      <c r="C19" s="79" t="str">
        <f t="shared" ca="1" si="3"/>
        <v>Complete</v>
      </c>
      <c r="D19" s="314" t="str">
        <f t="shared" ref="D19:D22" si="8">IF(H19=1,"Click here to answer question 1 for specified mineral","")</f>
        <v/>
      </c>
      <c r="E19" s="16" t="s">
        <v>15</v>
      </c>
      <c r="F19" s="321">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15" customHeight="1">
      <c r="A20" s="80" t="str">
        <f>Declaration!B33</f>
        <v>Lithium(*)</v>
      </c>
      <c r="B20" s="79" t="str">
        <f>Declaration!D33</f>
        <v>No</v>
      </c>
      <c r="C20" s="79" t="str">
        <f t="shared" ca="1" si="3"/>
        <v>Complete</v>
      </c>
      <c r="D20" s="314" t="str">
        <f t="shared" si="8"/>
        <v/>
      </c>
      <c r="E20" s="16" t="s">
        <v>15</v>
      </c>
      <c r="F20" s="321">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15" customHeight="1">
      <c r="A21" s="80" t="str">
        <f>Declaration!B34</f>
        <v>Mica(*)</v>
      </c>
      <c r="B21" s="79" t="str">
        <f>Declaration!D34</f>
        <v>No</v>
      </c>
      <c r="C21" s="79" t="str">
        <f t="shared" ca="1" si="3"/>
        <v>Complete</v>
      </c>
      <c r="D21" s="314" t="str">
        <f t="shared" si="8"/>
        <v/>
      </c>
      <c r="E21" s="16"/>
      <c r="F21" s="321">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15" customHeight="1">
      <c r="A22" s="80" t="str">
        <f>Declaration!B35</f>
        <v>Nickel(*)</v>
      </c>
      <c r="B22" s="79" t="str">
        <f>Declaration!D35</f>
        <v>Yes</v>
      </c>
      <c r="C22" s="79" t="str">
        <f t="shared" ca="1" si="3"/>
        <v>Complete</v>
      </c>
      <c r="D22" s="314" t="str">
        <f t="shared" si="8"/>
        <v/>
      </c>
      <c r="E22" s="16"/>
      <c r="F22" s="321">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1"/>
      <c r="G23" s="62"/>
      <c r="H23" s="63"/>
      <c r="I23" s="131"/>
      <c r="J23" s="132"/>
    </row>
    <row r="24" spans="1:10" ht="22.15" hidden="1" customHeight="1">
      <c r="A24" s="80" t="str">
        <f>Declaration!B37</f>
        <v/>
      </c>
      <c r="B24" s="79">
        <f>Declaration!D37</f>
        <v>0</v>
      </c>
      <c r="C24" s="79">
        <f t="shared" si="3"/>
        <v>0</v>
      </c>
      <c r="D24" s="85"/>
      <c r="E24" s="16"/>
      <c r="F24" s="321"/>
      <c r="G24" s="62"/>
      <c r="H24" s="63"/>
      <c r="I24" s="131"/>
      <c r="J24" s="132"/>
    </row>
    <row r="25" spans="1:10" ht="22.15" hidden="1" customHeight="1">
      <c r="A25" s="80" t="str">
        <f>Declaration!B38</f>
        <v/>
      </c>
      <c r="B25" s="79">
        <f>Declaration!D38</f>
        <v>0</v>
      </c>
      <c r="C25" s="79">
        <f t="shared" si="3"/>
        <v>0</v>
      </c>
      <c r="D25" s="85"/>
      <c r="E25" s="16"/>
      <c r="F25" s="321"/>
      <c r="G25" s="62"/>
      <c r="H25" s="63"/>
      <c r="I25" s="131"/>
      <c r="J25" s="132"/>
    </row>
    <row r="26" spans="1:10" ht="22.15" hidden="1" customHeight="1">
      <c r="A26" s="80" t="str">
        <f>Declaration!B39</f>
        <v/>
      </c>
      <c r="B26" s="79">
        <f>Declaration!D39</f>
        <v>0</v>
      </c>
      <c r="C26" s="79">
        <f t="shared" si="3"/>
        <v>0</v>
      </c>
      <c r="D26" s="85"/>
      <c r="E26" s="16"/>
      <c r="F26" s="321"/>
      <c r="G26" s="62"/>
      <c r="H26" s="63"/>
      <c r="I26" s="131"/>
      <c r="J26" s="132"/>
    </row>
    <row r="27" spans="1:10" ht="25.1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4"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4"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4"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4"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4"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4"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7"/>
      <c r="E34" s="16"/>
      <c r="F34" s="84"/>
      <c r="G34" s="62"/>
      <c r="H34" s="63"/>
      <c r="I34" s="131"/>
    </row>
    <row r="35" spans="1:10" ht="22.15" hidden="1" customHeight="1">
      <c r="A35" s="80" t="str">
        <f>Declaration!B49</f>
        <v/>
      </c>
      <c r="B35" s="79">
        <f>Declaration!D49</f>
        <v>0</v>
      </c>
      <c r="C35" s="136">
        <f t="shared" si="9"/>
        <v>0</v>
      </c>
      <c r="D35" s="227"/>
      <c r="E35" s="16"/>
      <c r="F35" s="84"/>
      <c r="G35" s="62"/>
      <c r="H35" s="63"/>
      <c r="I35" s="131"/>
    </row>
    <row r="36" spans="1:10" ht="22.15" hidden="1" customHeight="1">
      <c r="A36" s="80" t="str">
        <f>Declaration!B50</f>
        <v/>
      </c>
      <c r="B36" s="79">
        <f>Declaration!D50</f>
        <v>0</v>
      </c>
      <c r="C36" s="136">
        <f t="shared" si="9"/>
        <v>0</v>
      </c>
      <c r="D36" s="227"/>
      <c r="E36" s="16"/>
      <c r="F36" s="84"/>
      <c r="G36" s="62"/>
      <c r="H36" s="63"/>
      <c r="I36" s="131"/>
    </row>
    <row r="37" spans="1:10" ht="22.15" hidden="1" customHeight="1">
      <c r="A37" s="80" t="str">
        <f>Declaration!B51</f>
        <v/>
      </c>
      <c r="B37" s="79">
        <f>Declaration!D51</f>
        <v>0</v>
      </c>
      <c r="C37" s="136">
        <f t="shared" si="9"/>
        <v>0</v>
      </c>
      <c r="D37" s="227"/>
      <c r="E37" s="16"/>
      <c r="F37" s="84"/>
      <c r="G37" s="62"/>
      <c r="H37" s="63"/>
      <c r="I37" s="131"/>
    </row>
    <row r="38" spans="1:10" ht="25.1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6"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Yes</v>
      </c>
      <c r="C40" s="136" t="str">
        <f t="shared" ca="1" si="3"/>
        <v>Complete</v>
      </c>
      <c r="D40" s="316"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6"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6"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6"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6"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7"/>
      <c r="E45" s="16"/>
      <c r="F45" s="84"/>
      <c r="G45" s="62"/>
      <c r="H45" s="63"/>
      <c r="I45" s="131"/>
    </row>
    <row r="46" spans="1:10" ht="22.15" hidden="1" customHeight="1">
      <c r="A46" s="80" t="str">
        <f>Declaration!B61</f>
        <v/>
      </c>
      <c r="B46" s="79">
        <f>Declaration!D61</f>
        <v>0</v>
      </c>
      <c r="C46" s="136">
        <f t="shared" si="3"/>
        <v>0</v>
      </c>
      <c r="D46" s="227"/>
      <c r="E46" s="16"/>
      <c r="F46" s="84"/>
      <c r="G46" s="62"/>
      <c r="H46" s="63"/>
      <c r="I46" s="131"/>
    </row>
    <row r="47" spans="1:10" ht="22.15" hidden="1" customHeight="1">
      <c r="A47" s="80" t="str">
        <f>Declaration!B62</f>
        <v/>
      </c>
      <c r="B47" s="79">
        <f>Declaration!D62</f>
        <v>0</v>
      </c>
      <c r="C47" s="136">
        <f t="shared" si="3"/>
        <v>0</v>
      </c>
      <c r="D47" s="227"/>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6"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6"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6"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6"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6"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6"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7"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7"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7"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7"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7"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7"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7"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7"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7"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7"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7"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7"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Has all applicable smelter or processor information received by your company been reported in this declaration?(*)</v>
      </c>
      <c r="B82" s="82"/>
      <c r="C82" s="82"/>
      <c r="D82" s="86"/>
      <c r="E82" s="16" t="s">
        <v>16</v>
      </c>
      <c r="F82" s="83"/>
    </row>
    <row r="83" spans="1:10" ht="41.65" customHeight="1">
      <c r="A83" s="80" t="str">
        <f>Declaration!B102</f>
        <v>Cobalt(*)</v>
      </c>
      <c r="B83" s="79" t="str">
        <f>Declaration!D102</f>
        <v>Yes</v>
      </c>
      <c r="C83" s="136" t="str">
        <f t="shared" ref="C83:C92" ca="1" si="36">IF(H83=1,J83,I83)</f>
        <v>Complete</v>
      </c>
      <c r="D83" s="317"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80" t="str">
        <f>Declaration!B103</f>
        <v>Copper(*)</v>
      </c>
      <c r="B84" s="79" t="str">
        <f>Declaration!D103</f>
        <v>Yes</v>
      </c>
      <c r="C84" s="136" t="str">
        <f t="shared" ca="1" si="36"/>
        <v>Complete</v>
      </c>
      <c r="D84" s="317"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80" t="str">
        <f>Declaration!B104</f>
        <v>Graphite</v>
      </c>
      <c r="B85" s="79">
        <f>Declaration!D104</f>
        <v>0</v>
      </c>
      <c r="C85" s="136" t="str">
        <f t="shared" ca="1" si="36"/>
        <v>Complete</v>
      </c>
      <c r="D85" s="317"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80" t="str">
        <f>Declaration!B105</f>
        <v>Lithium</v>
      </c>
      <c r="B86" s="79">
        <f>Declaration!D105</f>
        <v>0</v>
      </c>
      <c r="C86" s="136" t="str">
        <f t="shared" ca="1" si="36"/>
        <v>Complete</v>
      </c>
      <c r="D86" s="317"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80" t="str">
        <f>Declaration!B106</f>
        <v>Mica</v>
      </c>
      <c r="B87" s="79">
        <f>Declaration!D106</f>
        <v>0</v>
      </c>
      <c r="C87" s="136" t="str">
        <f t="shared" ca="1" si="36"/>
        <v>Complete</v>
      </c>
      <c r="D87" s="317"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80" t="str">
        <f>Declaration!B107</f>
        <v>Nickel(*)</v>
      </c>
      <c r="B88" s="79" t="str">
        <f>Declaration!D107</f>
        <v>Yes</v>
      </c>
      <c r="C88" s="136" t="str">
        <f t="shared" ca="1" si="36"/>
        <v>Complete</v>
      </c>
      <c r="D88" s="317"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5"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8"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19"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9" t="s">
        <v>53</v>
      </c>
      <c r="B96" s="79" t="str">
        <f>Declaration!G117</f>
        <v>https://www.kme.com/fileadmin/DOWNLOADCENTER/ABOUT%20US/5%20Corporate/2025.08_KME_Responsible_Sourcing___Supply_Chain_Due_Diligence_ENG.pdf</v>
      </c>
      <c r="C96" s="79" t="str">
        <f ca="1">IF(H96=1,J96,I96)</f>
        <v>Complete</v>
      </c>
      <c r="D96" s="320"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1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19"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19"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19"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19"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19"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19"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19"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19"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19"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19"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8"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7" t="str">
        <f>IF(H114=0,"","Click here to provide smelter information")</f>
        <v/>
      </c>
      <c r="E114" s="16" t="s">
        <v>15</v>
      </c>
      <c r="F114" s="84">
        <f>F39</f>
        <v>1</v>
      </c>
      <c r="G114" s="62">
        <f>IF(AND(COUNTIF(SmelterIdetifiedForMetal,A114)&gt;0,COUNTIF('Smelter List'!AB$5:AB$2435,A114)&gt;0),0,1)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65" customHeight="1">
      <c r="A115" s="135" t="str">
        <f>Declaration!AA13</f>
        <v>Copper</v>
      </c>
      <c r="B115" s="79"/>
      <c r="C115" s="136" t="str">
        <f t="shared" ca="1" si="49"/>
        <v>Complete</v>
      </c>
      <c r="D115" s="377" t="str">
        <f>IF(H115=0,"","Click here to provide smelter information")</f>
        <v/>
      </c>
      <c r="E115" s="16"/>
      <c r="F115" s="84">
        <f>F40</f>
        <v>1</v>
      </c>
      <c r="G115" s="62">
        <f>IF(AND(COUNTIF(SmelterIdetifiedForMetal,A115)&gt;0,COUNTIF('Smelter List'!AB$5:AB$2435,A115)&gt;0),0,1)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65" customHeight="1">
      <c r="A116" s="135" t="str">
        <f>Declaration!AA14</f>
        <v>Graphite</v>
      </c>
      <c r="B116" s="79"/>
      <c r="C116" s="136" t="str">
        <f t="shared" ca="1" si="49"/>
        <v>Complete</v>
      </c>
      <c r="D116" s="377" t="str">
        <f t="shared" ref="D116:D119" si="51">IF(H116=0,"","Click here to provide smelter information")</f>
        <v/>
      </c>
      <c r="E116" s="16"/>
      <c r="F116" s="84">
        <f t="shared" ref="F116:F119" si="52">F41</f>
        <v>0</v>
      </c>
      <c r="G116" s="62">
        <f>IF(AND(COUNTIF(SmelterIdetifiedForMetal,A116)&gt;0,COUNTIF('Smelter List'!AB$5:AB$2435,A116)&gt;0),0,1)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65" customHeight="1">
      <c r="A117" s="135" t="str">
        <f>Declaration!AA15</f>
        <v>Lithium</v>
      </c>
      <c r="B117" s="79"/>
      <c r="C117" s="136" t="str">
        <f t="shared" ca="1" si="49"/>
        <v>Complete</v>
      </c>
      <c r="D117" s="377" t="str">
        <f t="shared" si="51"/>
        <v/>
      </c>
      <c r="E117" s="16"/>
      <c r="F117" s="84">
        <f t="shared" si="52"/>
        <v>0</v>
      </c>
      <c r="G117" s="62">
        <f>IF(AND(COUNTIF(SmelterIdetifiedForMetal,A117)&gt;0,COUNTIF('Smelter List'!AB$5:AB$2435,A117)&gt;0),0,1)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65" customHeight="1">
      <c r="A118" s="135" t="str">
        <f>Declaration!AA16</f>
        <v>Mica</v>
      </c>
      <c r="B118" s="79"/>
      <c r="C118" s="136" t="str">
        <f t="shared" ca="1" si="49"/>
        <v>Complete</v>
      </c>
      <c r="D118" s="377" t="str">
        <f t="shared" si="51"/>
        <v/>
      </c>
      <c r="E118" s="16"/>
      <c r="F118" s="84">
        <f t="shared" si="52"/>
        <v>0</v>
      </c>
      <c r="G118" s="62">
        <f>IF(AND(COUNTIF(SmelterIdetifiedForMetal,A118)&gt;0,COUNTIF('Smelter List'!AB$5:AB$2435,A118)&gt;0),0,1)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65" customHeight="1">
      <c r="A119" s="135" t="str">
        <f>Declaration!AA17</f>
        <v>Nickel</v>
      </c>
      <c r="B119" s="79"/>
      <c r="C119" s="136" t="str">
        <f t="shared" ca="1" si="49"/>
        <v>Complete</v>
      </c>
      <c r="D119" s="377" t="str">
        <f t="shared" si="51"/>
        <v/>
      </c>
      <c r="E119" s="16"/>
      <c r="F119" s="84">
        <f t="shared" si="52"/>
        <v>1</v>
      </c>
      <c r="G119" s="62">
        <f>IF(AND(COUNTIF(SmelterIdetifiedForMetal,A119)&gt;0,COUNTIF('Smelter List'!AB$5:AB$2435,A119)&gt;0),0,1)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15" hidden="1" customHeight="1">
      <c r="A120" s="135" t="str">
        <f>Declaration!AA18</f>
        <v/>
      </c>
      <c r="B120" s="79"/>
      <c r="C120" s="136">
        <f t="shared" si="49"/>
        <v>0</v>
      </c>
      <c r="D120" s="218"/>
      <c r="E120" s="16"/>
      <c r="F120" s="84"/>
      <c r="G120" s="62"/>
      <c r="H120" s="63"/>
      <c r="I120" s="131"/>
      <c r="K120" s="134"/>
    </row>
    <row r="121" spans="1:12" ht="25.15" hidden="1" customHeight="1">
      <c r="A121" s="135" t="str">
        <f>Declaration!AA19</f>
        <v/>
      </c>
      <c r="B121" s="79"/>
      <c r="C121" s="136">
        <f t="shared" si="49"/>
        <v>0</v>
      </c>
      <c r="D121" s="218"/>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Complete</v>
      </c>
      <c r="D124" s="218"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0" t="str">
        <f ca="1">OFFSET(L!$C$1,MATCH("Mine List"&amp;ADDRESS(ROW(),COLUMN(),4),L!$A:$A,0)-1,SL,,)</f>
        <v>TO BEGIN:</v>
      </c>
      <c r="C2" s="470" t="s">
        <v>19144</v>
      </c>
      <c r="D2" s="470" t="s">
        <v>19144</v>
      </c>
      <c r="E2" s="324"/>
      <c r="F2" s="324"/>
      <c r="G2" s="325"/>
      <c r="H2" s="471"/>
      <c r="I2" s="472"/>
      <c r="J2" s="472"/>
      <c r="K2" s="472"/>
      <c r="L2" s="472"/>
      <c r="M2" s="472"/>
      <c r="N2" s="326"/>
      <c r="O2" s="326"/>
    </row>
    <row r="3" spans="1:19" s="322" customFormat="1" ht="94.15" customHeight="1" thickBot="1">
      <c r="A3" s="358"/>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7"/>
      <c r="I3" s="328"/>
      <c r="K3" s="329"/>
      <c r="L3" s="329"/>
      <c r="M3" s="330" t="s">
        <v>19342</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19067</v>
      </c>
      <c r="S4" s="333" t="s">
        <v>19068</v>
      </c>
    </row>
    <row r="5" spans="1:19" s="339" customFormat="1" ht="19.89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19143</v>
      </c>
      <c r="P5" s="338"/>
      <c r="Q5" s="339" t="str">
        <f t="shared" ref="Q5:Q68" si="1">A5&amp;B5</f>
        <v/>
      </c>
      <c r="R5" s="339" t="b">
        <f t="shared" ref="R5:R68" si="2">OR(ISBLANK(B5),ISBLANK(C5))</f>
        <v>1</v>
      </c>
      <c r="S5" s="339" t="str">
        <f t="shared" ref="S5:S68" si="3">IF(R5,"",A5&amp;"+")</f>
        <v/>
      </c>
    </row>
    <row r="6" spans="1:19" s="339" customFormat="1" ht="19.899999999999999" customHeight="1">
      <c r="A6" s="302"/>
      <c r="B6" s="334"/>
      <c r="C6" s="334"/>
      <c r="D6" s="334"/>
      <c r="E6" s="334"/>
      <c r="F6" s="334"/>
      <c r="G6" s="335"/>
      <c r="H6" s="335"/>
      <c r="I6" s="336"/>
      <c r="J6" s="336"/>
      <c r="K6" s="336"/>
      <c r="L6" s="336"/>
      <c r="M6" s="336"/>
      <c r="N6" s="337" t="str">
        <f t="shared" ca="1" si="0"/>
        <v/>
      </c>
      <c r="O6" s="337" t="s">
        <v>19143</v>
      </c>
      <c r="P6" s="338"/>
      <c r="Q6" s="339" t="str">
        <f t="shared" si="1"/>
        <v/>
      </c>
      <c r="R6" s="339" t="b">
        <f t="shared" si="2"/>
        <v>1</v>
      </c>
      <c r="S6" s="339" t="str">
        <f t="shared" si="3"/>
        <v/>
      </c>
    </row>
    <row r="7" spans="1:19" s="339" customFormat="1" ht="19.899999999999999" customHeight="1">
      <c r="A7" s="302"/>
      <c r="B7" s="334"/>
      <c r="C7" s="334"/>
      <c r="D7" s="334"/>
      <c r="E7" s="334"/>
      <c r="F7" s="334"/>
      <c r="G7" s="335"/>
      <c r="H7" s="335"/>
      <c r="I7" s="336"/>
      <c r="J7" s="336"/>
      <c r="K7" s="336"/>
      <c r="L7" s="336"/>
      <c r="M7" s="336"/>
      <c r="N7" s="337" t="str">
        <f t="shared" ca="1" si="0"/>
        <v/>
      </c>
      <c r="O7" s="337" t="s">
        <v>19143</v>
      </c>
      <c r="P7" s="338"/>
      <c r="Q7" s="339" t="str">
        <f t="shared" si="1"/>
        <v/>
      </c>
      <c r="R7" s="339" t="b">
        <f t="shared" si="2"/>
        <v>1</v>
      </c>
      <c r="S7" s="339" t="str">
        <f t="shared" si="3"/>
        <v/>
      </c>
    </row>
    <row r="8" spans="1:19" s="339" customFormat="1" ht="19.899999999999999" customHeight="1">
      <c r="A8" s="302"/>
      <c r="B8" s="334"/>
      <c r="C8" s="334"/>
      <c r="D8" s="334"/>
      <c r="E8" s="334"/>
      <c r="F8" s="334"/>
      <c r="G8" s="335"/>
      <c r="H8" s="335"/>
      <c r="I8" s="336"/>
      <c r="J8" s="336"/>
      <c r="K8" s="336"/>
      <c r="L8" s="336"/>
      <c r="M8" s="336"/>
      <c r="N8" s="337" t="str">
        <f t="shared" ca="1" si="0"/>
        <v/>
      </c>
      <c r="O8" s="337" t="s">
        <v>19143</v>
      </c>
      <c r="P8" s="338"/>
      <c r="Q8" s="339" t="str">
        <f t="shared" si="1"/>
        <v/>
      </c>
      <c r="R8" s="339" t="b">
        <f t="shared" si="2"/>
        <v>1</v>
      </c>
      <c r="S8" s="339" t="str">
        <f t="shared" si="3"/>
        <v/>
      </c>
    </row>
    <row r="9" spans="1:19" s="339" customFormat="1" ht="19.899999999999999" customHeight="1">
      <c r="A9" s="302"/>
      <c r="B9" s="334"/>
      <c r="C9" s="334"/>
      <c r="D9" s="334"/>
      <c r="E9" s="334"/>
      <c r="F9" s="334"/>
      <c r="G9" s="335"/>
      <c r="H9" s="335"/>
      <c r="I9" s="336"/>
      <c r="J9" s="336"/>
      <c r="K9" s="336"/>
      <c r="L9" s="336"/>
      <c r="M9" s="336"/>
      <c r="N9" s="337" t="str">
        <f t="shared" ca="1" si="0"/>
        <v/>
      </c>
      <c r="O9" s="337" t="s">
        <v>19143</v>
      </c>
      <c r="P9" s="338"/>
      <c r="Q9" s="339" t="str">
        <f t="shared" si="1"/>
        <v/>
      </c>
      <c r="R9" s="339" t="b">
        <f t="shared" si="2"/>
        <v>1</v>
      </c>
      <c r="S9" s="339" t="str">
        <f t="shared" si="3"/>
        <v/>
      </c>
    </row>
    <row r="10" spans="1:19" s="339" customFormat="1" ht="19.899999999999999" customHeight="1">
      <c r="A10" s="302"/>
      <c r="B10" s="334"/>
      <c r="C10" s="334"/>
      <c r="D10" s="334"/>
      <c r="E10" s="334"/>
      <c r="F10" s="334"/>
      <c r="G10" s="335"/>
      <c r="H10" s="335"/>
      <c r="I10" s="336"/>
      <c r="J10" s="336"/>
      <c r="K10" s="336"/>
      <c r="L10" s="336"/>
      <c r="M10" s="336"/>
      <c r="N10" s="337" t="str">
        <f t="shared" ca="1" si="0"/>
        <v/>
      </c>
      <c r="O10" s="337" t="s">
        <v>19143</v>
      </c>
      <c r="P10" s="338"/>
      <c r="Q10" s="339" t="str">
        <f t="shared" si="1"/>
        <v/>
      </c>
      <c r="R10" s="339" t="b">
        <f t="shared" si="2"/>
        <v>1</v>
      </c>
      <c r="S10" s="339" t="str">
        <f t="shared" si="3"/>
        <v/>
      </c>
    </row>
    <row r="11" spans="1:19" s="339" customFormat="1" ht="19.899999999999999" customHeight="1">
      <c r="A11" s="302"/>
      <c r="B11" s="334"/>
      <c r="C11" s="334"/>
      <c r="D11" s="334"/>
      <c r="E11" s="334"/>
      <c r="F11" s="334"/>
      <c r="G11" s="335"/>
      <c r="H11" s="335"/>
      <c r="I11" s="336"/>
      <c r="J11" s="336"/>
      <c r="K11" s="336"/>
      <c r="L11" s="336"/>
      <c r="M11" s="336"/>
      <c r="N11" s="337" t="str">
        <f t="shared" ca="1" si="0"/>
        <v/>
      </c>
      <c r="O11" s="337" t="s">
        <v>19143</v>
      </c>
      <c r="P11" s="338"/>
      <c r="Q11" s="339" t="str">
        <f t="shared" si="1"/>
        <v/>
      </c>
      <c r="R11" s="339" t="b">
        <f t="shared" si="2"/>
        <v>1</v>
      </c>
      <c r="S11" s="339" t="str">
        <f t="shared" si="3"/>
        <v/>
      </c>
    </row>
    <row r="12" spans="1:19" s="339" customFormat="1" ht="19.899999999999999" customHeight="1">
      <c r="A12" s="302"/>
      <c r="B12" s="334"/>
      <c r="C12" s="334"/>
      <c r="D12" s="334"/>
      <c r="E12" s="334"/>
      <c r="F12" s="334"/>
      <c r="G12" s="335"/>
      <c r="H12" s="335"/>
      <c r="I12" s="336"/>
      <c r="J12" s="336"/>
      <c r="K12" s="336"/>
      <c r="L12" s="336"/>
      <c r="M12" s="336"/>
      <c r="N12" s="337" t="str">
        <f t="shared" ca="1" si="0"/>
        <v/>
      </c>
      <c r="O12" s="337" t="s">
        <v>19143</v>
      </c>
      <c r="P12" s="338"/>
      <c r="Q12" s="339" t="str">
        <f t="shared" si="1"/>
        <v/>
      </c>
      <c r="R12" s="339" t="b">
        <f t="shared" si="2"/>
        <v>1</v>
      </c>
      <c r="S12" s="339" t="str">
        <f t="shared" si="3"/>
        <v/>
      </c>
    </row>
    <row r="13" spans="1:19" s="339" customFormat="1" ht="19.899999999999999" customHeight="1">
      <c r="A13" s="302"/>
      <c r="B13" s="334"/>
      <c r="C13" s="334"/>
      <c r="D13" s="334"/>
      <c r="E13" s="334"/>
      <c r="F13" s="334"/>
      <c r="G13" s="335"/>
      <c r="H13" s="335"/>
      <c r="I13" s="336"/>
      <c r="J13" s="336"/>
      <c r="K13" s="336"/>
      <c r="L13" s="336"/>
      <c r="M13" s="336"/>
      <c r="N13" s="337" t="str">
        <f t="shared" ca="1" si="0"/>
        <v/>
      </c>
      <c r="O13" s="337" t="s">
        <v>19143</v>
      </c>
      <c r="P13" s="338"/>
      <c r="Q13" s="339" t="str">
        <f t="shared" si="1"/>
        <v/>
      </c>
      <c r="R13" s="339" t="b">
        <f t="shared" si="2"/>
        <v>1</v>
      </c>
      <c r="S13" s="339" t="str">
        <f t="shared" si="3"/>
        <v/>
      </c>
    </row>
    <row r="14" spans="1:19" s="339" customFormat="1" ht="19.899999999999999" customHeight="1">
      <c r="A14" s="302"/>
      <c r="B14" s="334"/>
      <c r="C14" s="334"/>
      <c r="D14" s="334"/>
      <c r="E14" s="334"/>
      <c r="F14" s="334"/>
      <c r="G14" s="335"/>
      <c r="H14" s="335"/>
      <c r="I14" s="336"/>
      <c r="J14" s="336"/>
      <c r="K14" s="336"/>
      <c r="L14" s="336"/>
      <c r="M14" s="336"/>
      <c r="N14" s="337" t="str">
        <f t="shared" ca="1" si="0"/>
        <v/>
      </c>
      <c r="O14" s="337" t="s">
        <v>19143</v>
      </c>
      <c r="P14" s="338"/>
      <c r="Q14" s="339" t="str">
        <f t="shared" si="1"/>
        <v/>
      </c>
      <c r="R14" s="339" t="b">
        <f t="shared" si="2"/>
        <v>1</v>
      </c>
      <c r="S14" s="339" t="str">
        <f t="shared" si="3"/>
        <v/>
      </c>
    </row>
    <row r="15" spans="1:19" s="339" customFormat="1" ht="19.899999999999999" customHeight="1">
      <c r="A15" s="302"/>
      <c r="B15" s="334"/>
      <c r="C15" s="334"/>
      <c r="D15" s="334"/>
      <c r="E15" s="334"/>
      <c r="F15" s="334"/>
      <c r="G15" s="335"/>
      <c r="H15" s="335"/>
      <c r="I15" s="336"/>
      <c r="J15" s="336"/>
      <c r="K15" s="336"/>
      <c r="L15" s="336"/>
      <c r="M15" s="336"/>
      <c r="N15" s="337" t="str">
        <f t="shared" ca="1" si="0"/>
        <v/>
      </c>
      <c r="O15" s="337" t="s">
        <v>19143</v>
      </c>
      <c r="P15" s="338"/>
      <c r="Q15" s="339" t="str">
        <f t="shared" si="1"/>
        <v/>
      </c>
      <c r="R15" s="339" t="b">
        <f t="shared" si="2"/>
        <v>1</v>
      </c>
      <c r="S15" s="339" t="str">
        <f t="shared" si="3"/>
        <v/>
      </c>
    </row>
    <row r="16" spans="1:19" s="339" customFormat="1" ht="19.899999999999999" customHeight="1">
      <c r="A16" s="302"/>
      <c r="B16" s="334"/>
      <c r="C16" s="334"/>
      <c r="D16" s="334"/>
      <c r="E16" s="334"/>
      <c r="F16" s="334"/>
      <c r="G16" s="335"/>
      <c r="H16" s="335"/>
      <c r="I16" s="336"/>
      <c r="J16" s="336"/>
      <c r="K16" s="336"/>
      <c r="L16" s="336"/>
      <c r="M16" s="336"/>
      <c r="N16" s="337" t="str">
        <f t="shared" ca="1" si="0"/>
        <v/>
      </c>
      <c r="O16" s="337" t="s">
        <v>19143</v>
      </c>
      <c r="P16" s="338"/>
      <c r="Q16" s="339" t="str">
        <f t="shared" si="1"/>
        <v/>
      </c>
      <c r="R16" s="339" t="b">
        <f t="shared" si="2"/>
        <v>1</v>
      </c>
      <c r="S16" s="339" t="str">
        <f t="shared" si="3"/>
        <v/>
      </c>
    </row>
    <row r="17" spans="1:19" s="339" customFormat="1" ht="19.899999999999999" customHeight="1">
      <c r="A17" s="302"/>
      <c r="B17" s="334"/>
      <c r="C17" s="334"/>
      <c r="D17" s="334"/>
      <c r="E17" s="334"/>
      <c r="F17" s="334"/>
      <c r="G17" s="335"/>
      <c r="H17" s="335"/>
      <c r="I17" s="336"/>
      <c r="J17" s="336"/>
      <c r="K17" s="336"/>
      <c r="L17" s="336"/>
      <c r="M17" s="336"/>
      <c r="N17" s="337" t="str">
        <f t="shared" ca="1" si="0"/>
        <v/>
      </c>
      <c r="O17" s="337" t="s">
        <v>19143</v>
      </c>
      <c r="P17" s="338"/>
      <c r="Q17" s="339" t="str">
        <f t="shared" si="1"/>
        <v/>
      </c>
      <c r="R17" s="339" t="b">
        <f t="shared" si="2"/>
        <v>1</v>
      </c>
      <c r="S17" s="339" t="str">
        <f t="shared" si="3"/>
        <v/>
      </c>
    </row>
    <row r="18" spans="1:19" s="339" customFormat="1" ht="19.899999999999999" customHeight="1">
      <c r="A18" s="302"/>
      <c r="B18" s="334"/>
      <c r="C18" s="334"/>
      <c r="D18" s="334"/>
      <c r="E18" s="334"/>
      <c r="F18" s="334"/>
      <c r="G18" s="335"/>
      <c r="H18" s="335"/>
      <c r="I18" s="336"/>
      <c r="J18" s="336"/>
      <c r="K18" s="336"/>
      <c r="L18" s="336"/>
      <c r="M18" s="336"/>
      <c r="N18" s="337" t="str">
        <f t="shared" ca="1" si="0"/>
        <v/>
      </c>
      <c r="O18" s="337" t="s">
        <v>19143</v>
      </c>
      <c r="P18" s="338"/>
      <c r="Q18" s="339" t="str">
        <f t="shared" si="1"/>
        <v/>
      </c>
      <c r="R18" s="339" t="b">
        <f t="shared" si="2"/>
        <v>1</v>
      </c>
      <c r="S18" s="339" t="str">
        <f t="shared" si="3"/>
        <v/>
      </c>
    </row>
    <row r="19" spans="1:19" s="339" customFormat="1" ht="19.899999999999999" customHeight="1">
      <c r="A19" s="302"/>
      <c r="B19" s="334"/>
      <c r="C19" s="334"/>
      <c r="D19" s="334"/>
      <c r="E19" s="334"/>
      <c r="F19" s="334"/>
      <c r="G19" s="335"/>
      <c r="H19" s="335"/>
      <c r="I19" s="336"/>
      <c r="J19" s="336"/>
      <c r="K19" s="336"/>
      <c r="L19" s="336"/>
      <c r="M19" s="336"/>
      <c r="N19" s="337" t="str">
        <f t="shared" ca="1" si="0"/>
        <v/>
      </c>
      <c r="O19" s="337" t="s">
        <v>19143</v>
      </c>
      <c r="P19" s="338"/>
      <c r="Q19" s="339" t="str">
        <f t="shared" si="1"/>
        <v/>
      </c>
      <c r="R19" s="339" t="b">
        <f t="shared" si="2"/>
        <v>1</v>
      </c>
      <c r="S19" s="339" t="str">
        <f t="shared" si="3"/>
        <v/>
      </c>
    </row>
    <row r="20" spans="1:19" s="339" customFormat="1" ht="19.899999999999999" customHeight="1">
      <c r="A20" s="302"/>
      <c r="B20" s="334"/>
      <c r="C20" s="334"/>
      <c r="D20" s="334"/>
      <c r="E20" s="334"/>
      <c r="F20" s="334"/>
      <c r="G20" s="335"/>
      <c r="H20" s="335"/>
      <c r="I20" s="336"/>
      <c r="J20" s="336"/>
      <c r="K20" s="336"/>
      <c r="L20" s="336"/>
      <c r="M20" s="336"/>
      <c r="N20" s="337" t="str">
        <f t="shared" ca="1" si="0"/>
        <v/>
      </c>
      <c r="O20" s="337" t="s">
        <v>19143</v>
      </c>
      <c r="P20" s="338"/>
      <c r="Q20" s="339" t="str">
        <f t="shared" si="1"/>
        <v/>
      </c>
      <c r="R20" s="339" t="b">
        <f t="shared" si="2"/>
        <v>1</v>
      </c>
      <c r="S20" s="339" t="str">
        <f t="shared" si="3"/>
        <v/>
      </c>
    </row>
    <row r="21" spans="1:19" s="339" customFormat="1" ht="19.899999999999999" customHeight="1">
      <c r="A21" s="302"/>
      <c r="B21" s="334"/>
      <c r="C21" s="334"/>
      <c r="D21" s="334"/>
      <c r="E21" s="334"/>
      <c r="F21" s="334"/>
      <c r="G21" s="335"/>
      <c r="H21" s="335"/>
      <c r="I21" s="336"/>
      <c r="J21" s="336"/>
      <c r="K21" s="336"/>
      <c r="L21" s="336"/>
      <c r="M21" s="336"/>
      <c r="N21" s="337" t="str">
        <f t="shared" ca="1" si="0"/>
        <v/>
      </c>
      <c r="O21" s="337" t="s">
        <v>19143</v>
      </c>
      <c r="P21" s="338"/>
      <c r="Q21" s="339" t="str">
        <f t="shared" si="1"/>
        <v/>
      </c>
      <c r="R21" s="339" t="b">
        <f t="shared" si="2"/>
        <v>1</v>
      </c>
      <c r="S21" s="339" t="str">
        <f t="shared" si="3"/>
        <v/>
      </c>
    </row>
    <row r="22" spans="1:19" s="339" customFormat="1" ht="19.899999999999999" customHeight="1">
      <c r="A22" s="302"/>
      <c r="B22" s="334"/>
      <c r="C22" s="334"/>
      <c r="D22" s="334"/>
      <c r="E22" s="334"/>
      <c r="F22" s="334"/>
      <c r="G22" s="335"/>
      <c r="H22" s="335"/>
      <c r="I22" s="336"/>
      <c r="J22" s="336"/>
      <c r="K22" s="336"/>
      <c r="L22" s="336"/>
      <c r="M22" s="336"/>
      <c r="N22" s="337" t="str">
        <f t="shared" ca="1" si="0"/>
        <v/>
      </c>
      <c r="O22" s="337" t="s">
        <v>19143</v>
      </c>
      <c r="P22" s="338"/>
      <c r="Q22" s="339" t="str">
        <f t="shared" si="1"/>
        <v/>
      </c>
      <c r="R22" s="339" t="b">
        <f t="shared" si="2"/>
        <v>1</v>
      </c>
      <c r="S22" s="339" t="str">
        <f t="shared" si="3"/>
        <v/>
      </c>
    </row>
    <row r="23" spans="1:19" s="339" customFormat="1" ht="19.899999999999999" customHeight="1">
      <c r="A23" s="302"/>
      <c r="B23" s="334"/>
      <c r="C23" s="334"/>
      <c r="D23" s="334"/>
      <c r="E23" s="334"/>
      <c r="F23" s="334"/>
      <c r="G23" s="335"/>
      <c r="H23" s="335"/>
      <c r="I23" s="336"/>
      <c r="J23" s="336"/>
      <c r="K23" s="336"/>
      <c r="L23" s="336"/>
      <c r="M23" s="336"/>
      <c r="N23" s="337" t="str">
        <f t="shared" ca="1" si="0"/>
        <v/>
      </c>
      <c r="O23" s="337" t="s">
        <v>19143</v>
      </c>
      <c r="P23" s="338"/>
      <c r="Q23" s="339" t="str">
        <f t="shared" si="1"/>
        <v/>
      </c>
      <c r="R23" s="339" t="b">
        <f t="shared" si="2"/>
        <v>1</v>
      </c>
      <c r="S23" s="339" t="str">
        <f t="shared" si="3"/>
        <v/>
      </c>
    </row>
    <row r="24" spans="1:19" s="339" customFormat="1" ht="19.899999999999999" customHeight="1">
      <c r="A24" s="302"/>
      <c r="B24" s="334"/>
      <c r="C24" s="334"/>
      <c r="D24" s="334"/>
      <c r="E24" s="334"/>
      <c r="F24" s="334"/>
      <c r="G24" s="335"/>
      <c r="H24" s="335"/>
      <c r="I24" s="336"/>
      <c r="J24" s="336"/>
      <c r="K24" s="336"/>
      <c r="L24" s="336"/>
      <c r="M24" s="336"/>
      <c r="N24" s="337" t="str">
        <f t="shared" ca="1" si="0"/>
        <v/>
      </c>
      <c r="O24" s="337" t="s">
        <v>19143</v>
      </c>
      <c r="P24" s="338"/>
      <c r="Q24" s="339" t="str">
        <f t="shared" si="1"/>
        <v/>
      </c>
      <c r="R24" s="339" t="b">
        <f t="shared" si="2"/>
        <v>1</v>
      </c>
      <c r="S24" s="339" t="str">
        <f t="shared" si="3"/>
        <v/>
      </c>
    </row>
    <row r="25" spans="1:19" s="339" customFormat="1" ht="19.899999999999999" customHeight="1">
      <c r="A25" s="302"/>
      <c r="B25" s="334"/>
      <c r="C25" s="334"/>
      <c r="D25" s="334"/>
      <c r="E25" s="334"/>
      <c r="F25" s="334"/>
      <c r="G25" s="335"/>
      <c r="H25" s="335"/>
      <c r="I25" s="336"/>
      <c r="J25" s="336"/>
      <c r="K25" s="336"/>
      <c r="L25" s="336"/>
      <c r="M25" s="336"/>
      <c r="N25" s="337" t="str">
        <f t="shared" ca="1" si="0"/>
        <v/>
      </c>
      <c r="O25" s="337" t="s">
        <v>19143</v>
      </c>
      <c r="P25" s="338"/>
      <c r="Q25" s="339" t="str">
        <f t="shared" si="1"/>
        <v/>
      </c>
      <c r="R25" s="339" t="b">
        <f t="shared" si="2"/>
        <v>1</v>
      </c>
      <c r="S25" s="339" t="str">
        <f t="shared" si="3"/>
        <v/>
      </c>
    </row>
    <row r="26" spans="1:19" s="339" customFormat="1" ht="19.899999999999999" customHeight="1">
      <c r="A26" s="302"/>
      <c r="B26" s="334"/>
      <c r="C26" s="334"/>
      <c r="D26" s="334"/>
      <c r="E26" s="334"/>
      <c r="F26" s="334"/>
      <c r="G26" s="335"/>
      <c r="H26" s="335"/>
      <c r="I26" s="336"/>
      <c r="J26" s="336"/>
      <c r="K26" s="336"/>
      <c r="L26" s="336"/>
      <c r="M26" s="336"/>
      <c r="N26" s="337" t="str">
        <f t="shared" ca="1" si="0"/>
        <v/>
      </c>
      <c r="O26" s="337" t="s">
        <v>19143</v>
      </c>
      <c r="P26" s="338"/>
      <c r="Q26" s="339" t="str">
        <f t="shared" si="1"/>
        <v/>
      </c>
      <c r="R26" s="339" t="b">
        <f t="shared" si="2"/>
        <v>1</v>
      </c>
      <c r="S26" s="339" t="str">
        <f t="shared" si="3"/>
        <v/>
      </c>
    </row>
    <row r="27" spans="1:19" s="339" customFormat="1" ht="19.899999999999999" customHeight="1">
      <c r="A27" s="302"/>
      <c r="B27" s="334"/>
      <c r="C27" s="334"/>
      <c r="D27" s="334"/>
      <c r="E27" s="334"/>
      <c r="F27" s="334"/>
      <c r="G27" s="335"/>
      <c r="H27" s="335"/>
      <c r="I27" s="336"/>
      <c r="J27" s="336"/>
      <c r="K27" s="336"/>
      <c r="L27" s="336"/>
      <c r="M27" s="336"/>
      <c r="N27" s="337" t="str">
        <f t="shared" ca="1" si="0"/>
        <v/>
      </c>
      <c r="O27" s="337" t="s">
        <v>19143</v>
      </c>
      <c r="P27" s="338"/>
      <c r="Q27" s="339" t="str">
        <f t="shared" si="1"/>
        <v/>
      </c>
      <c r="R27" s="339" t="b">
        <f t="shared" si="2"/>
        <v>1</v>
      </c>
      <c r="S27" s="339" t="str">
        <f t="shared" si="3"/>
        <v/>
      </c>
    </row>
    <row r="28" spans="1:19" s="339" customFormat="1" ht="19.899999999999999" customHeight="1">
      <c r="A28" s="302"/>
      <c r="B28" s="334"/>
      <c r="C28" s="334"/>
      <c r="D28" s="334"/>
      <c r="E28" s="334"/>
      <c r="F28" s="334"/>
      <c r="G28" s="335"/>
      <c r="H28" s="335"/>
      <c r="I28" s="336"/>
      <c r="J28" s="336"/>
      <c r="K28" s="336"/>
      <c r="L28" s="336"/>
      <c r="M28" s="336"/>
      <c r="N28" s="337" t="str">
        <f t="shared" ca="1" si="0"/>
        <v/>
      </c>
      <c r="O28" s="337" t="s">
        <v>19143</v>
      </c>
      <c r="P28" s="338"/>
      <c r="Q28" s="339" t="str">
        <f t="shared" si="1"/>
        <v/>
      </c>
      <c r="R28" s="339" t="b">
        <f t="shared" si="2"/>
        <v>1</v>
      </c>
      <c r="S28" s="339" t="str">
        <f t="shared" si="3"/>
        <v/>
      </c>
    </row>
    <row r="29" spans="1:19" s="339" customFormat="1" ht="19.899999999999999" customHeight="1">
      <c r="A29" s="302"/>
      <c r="B29" s="334"/>
      <c r="C29" s="334"/>
      <c r="D29" s="334"/>
      <c r="E29" s="334"/>
      <c r="F29" s="334"/>
      <c r="G29" s="335"/>
      <c r="H29" s="335"/>
      <c r="I29" s="336"/>
      <c r="J29" s="336"/>
      <c r="K29" s="336"/>
      <c r="L29" s="336"/>
      <c r="M29" s="336"/>
      <c r="N29" s="337" t="str">
        <f t="shared" ca="1" si="0"/>
        <v/>
      </c>
      <c r="O29" s="337" t="s">
        <v>19143</v>
      </c>
      <c r="P29" s="338"/>
      <c r="Q29" s="339" t="str">
        <f t="shared" si="1"/>
        <v/>
      </c>
      <c r="R29" s="339" t="b">
        <f t="shared" si="2"/>
        <v>1</v>
      </c>
      <c r="S29" s="339" t="str">
        <f t="shared" si="3"/>
        <v/>
      </c>
    </row>
    <row r="30" spans="1:19" s="339" customFormat="1" ht="19.899999999999999" customHeight="1">
      <c r="A30" s="302"/>
      <c r="B30" s="334"/>
      <c r="C30" s="334"/>
      <c r="D30" s="334"/>
      <c r="E30" s="334"/>
      <c r="F30" s="334"/>
      <c r="G30" s="335"/>
      <c r="H30" s="335"/>
      <c r="I30" s="336"/>
      <c r="J30" s="336"/>
      <c r="K30" s="336"/>
      <c r="L30" s="336"/>
      <c r="M30" s="336"/>
      <c r="N30" s="337" t="str">
        <f t="shared" ca="1" si="0"/>
        <v/>
      </c>
      <c r="O30" s="337" t="s">
        <v>19143</v>
      </c>
      <c r="P30" s="338"/>
      <c r="Q30" s="339" t="str">
        <f t="shared" si="1"/>
        <v/>
      </c>
      <c r="R30" s="339" t="b">
        <f t="shared" si="2"/>
        <v>1</v>
      </c>
      <c r="S30" s="339" t="str">
        <f t="shared" si="3"/>
        <v/>
      </c>
    </row>
    <row r="31" spans="1:19" s="339" customFormat="1" ht="19.899999999999999" customHeight="1">
      <c r="A31" s="302"/>
      <c r="B31" s="334"/>
      <c r="C31" s="334"/>
      <c r="D31" s="334"/>
      <c r="E31" s="334"/>
      <c r="F31" s="334"/>
      <c r="G31" s="335"/>
      <c r="H31" s="335"/>
      <c r="I31" s="336"/>
      <c r="J31" s="336"/>
      <c r="K31" s="336"/>
      <c r="L31" s="336"/>
      <c r="M31" s="336"/>
      <c r="N31" s="337" t="str">
        <f t="shared" ca="1" si="0"/>
        <v/>
      </c>
      <c r="O31" s="337" t="s">
        <v>19143</v>
      </c>
      <c r="P31" s="338"/>
      <c r="Q31" s="339" t="str">
        <f t="shared" si="1"/>
        <v/>
      </c>
      <c r="R31" s="339" t="b">
        <f t="shared" si="2"/>
        <v>1</v>
      </c>
      <c r="S31" s="339" t="str">
        <f t="shared" si="3"/>
        <v/>
      </c>
    </row>
    <row r="32" spans="1:19" s="339" customFormat="1" ht="19.899999999999999" customHeight="1">
      <c r="A32" s="302"/>
      <c r="B32" s="334"/>
      <c r="C32" s="334"/>
      <c r="D32" s="334"/>
      <c r="E32" s="334"/>
      <c r="F32" s="334"/>
      <c r="G32" s="335"/>
      <c r="H32" s="335"/>
      <c r="I32" s="336"/>
      <c r="J32" s="336"/>
      <c r="K32" s="336"/>
      <c r="L32" s="336"/>
      <c r="M32" s="336"/>
      <c r="N32" s="337" t="str">
        <f t="shared" ca="1" si="0"/>
        <v/>
      </c>
      <c r="O32" s="337" t="s">
        <v>19143</v>
      </c>
      <c r="P32" s="338"/>
      <c r="Q32" s="339" t="str">
        <f t="shared" si="1"/>
        <v/>
      </c>
      <c r="R32" s="339" t="b">
        <f t="shared" si="2"/>
        <v>1</v>
      </c>
      <c r="S32" s="339" t="str">
        <f t="shared" si="3"/>
        <v/>
      </c>
    </row>
    <row r="33" spans="1:19" s="339" customFormat="1" ht="19.899999999999999" customHeight="1">
      <c r="A33" s="302"/>
      <c r="B33" s="334"/>
      <c r="C33" s="334"/>
      <c r="D33" s="334"/>
      <c r="E33" s="334"/>
      <c r="F33" s="334"/>
      <c r="G33" s="335"/>
      <c r="H33" s="335"/>
      <c r="I33" s="336"/>
      <c r="J33" s="336"/>
      <c r="K33" s="336"/>
      <c r="L33" s="336"/>
      <c r="M33" s="336"/>
      <c r="N33" s="337" t="str">
        <f t="shared" ca="1" si="0"/>
        <v/>
      </c>
      <c r="O33" s="337" t="s">
        <v>19143</v>
      </c>
      <c r="P33" s="338"/>
      <c r="Q33" s="339" t="str">
        <f t="shared" si="1"/>
        <v/>
      </c>
      <c r="R33" s="339" t="b">
        <f t="shared" si="2"/>
        <v>1</v>
      </c>
      <c r="S33" s="339" t="str">
        <f t="shared" si="3"/>
        <v/>
      </c>
    </row>
    <row r="34" spans="1:19" s="339" customFormat="1" ht="19.899999999999999" customHeight="1">
      <c r="A34" s="302"/>
      <c r="B34" s="334"/>
      <c r="C34" s="334"/>
      <c r="D34" s="334"/>
      <c r="E34" s="334"/>
      <c r="F34" s="334"/>
      <c r="G34" s="335"/>
      <c r="H34" s="335"/>
      <c r="I34" s="336"/>
      <c r="J34" s="336"/>
      <c r="K34" s="336"/>
      <c r="L34" s="336"/>
      <c r="M34" s="336"/>
      <c r="N34" s="337" t="str">
        <f t="shared" ca="1" si="0"/>
        <v/>
      </c>
      <c r="O34" s="337" t="s">
        <v>19143</v>
      </c>
      <c r="P34" s="338"/>
      <c r="Q34" s="339" t="str">
        <f t="shared" si="1"/>
        <v/>
      </c>
      <c r="R34" s="339" t="b">
        <f t="shared" si="2"/>
        <v>1</v>
      </c>
      <c r="S34" s="339" t="str">
        <f t="shared" si="3"/>
        <v/>
      </c>
    </row>
    <row r="35" spans="1:19" s="339" customFormat="1" ht="19.899999999999999" customHeight="1">
      <c r="A35" s="302"/>
      <c r="B35" s="334"/>
      <c r="C35" s="334"/>
      <c r="D35" s="334"/>
      <c r="E35" s="334"/>
      <c r="F35" s="334"/>
      <c r="G35" s="335"/>
      <c r="H35" s="335"/>
      <c r="I35" s="336"/>
      <c r="J35" s="336"/>
      <c r="K35" s="336"/>
      <c r="L35" s="336"/>
      <c r="M35" s="336"/>
      <c r="N35" s="337" t="str">
        <f t="shared" ca="1" si="0"/>
        <v/>
      </c>
      <c r="O35" s="337" t="s">
        <v>19143</v>
      </c>
      <c r="P35" s="338"/>
      <c r="Q35" s="339" t="str">
        <f t="shared" si="1"/>
        <v/>
      </c>
      <c r="R35" s="339" t="b">
        <f t="shared" si="2"/>
        <v>1</v>
      </c>
      <c r="S35" s="339" t="str">
        <f t="shared" si="3"/>
        <v/>
      </c>
    </row>
    <row r="36" spans="1:19" s="339" customFormat="1" ht="19.899999999999999" customHeight="1">
      <c r="A36" s="302"/>
      <c r="B36" s="334"/>
      <c r="C36" s="334"/>
      <c r="D36" s="334"/>
      <c r="E36" s="334"/>
      <c r="F36" s="334"/>
      <c r="G36" s="335"/>
      <c r="H36" s="335"/>
      <c r="I36" s="336"/>
      <c r="J36" s="336"/>
      <c r="K36" s="336"/>
      <c r="L36" s="336"/>
      <c r="M36" s="336"/>
      <c r="N36" s="337" t="str">
        <f t="shared" ca="1" si="0"/>
        <v/>
      </c>
      <c r="O36" s="337" t="s">
        <v>19143</v>
      </c>
      <c r="P36" s="338"/>
      <c r="Q36" s="339" t="str">
        <f t="shared" si="1"/>
        <v/>
      </c>
      <c r="R36" s="339" t="b">
        <f t="shared" si="2"/>
        <v>1</v>
      </c>
      <c r="S36" s="339" t="str">
        <f t="shared" si="3"/>
        <v/>
      </c>
    </row>
    <row r="37" spans="1:19" s="339" customFormat="1" ht="19.899999999999999" customHeight="1">
      <c r="A37" s="302"/>
      <c r="B37" s="334"/>
      <c r="C37" s="334"/>
      <c r="D37" s="334"/>
      <c r="E37" s="334"/>
      <c r="F37" s="334"/>
      <c r="G37" s="335"/>
      <c r="H37" s="335"/>
      <c r="I37" s="336"/>
      <c r="J37" s="336"/>
      <c r="K37" s="336"/>
      <c r="L37" s="336"/>
      <c r="M37" s="336"/>
      <c r="N37" s="337" t="str">
        <f t="shared" ca="1" si="0"/>
        <v/>
      </c>
      <c r="O37" s="337" t="s">
        <v>19143</v>
      </c>
      <c r="P37" s="338"/>
      <c r="Q37" s="339" t="str">
        <f t="shared" si="1"/>
        <v/>
      </c>
      <c r="R37" s="339" t="b">
        <f t="shared" si="2"/>
        <v>1</v>
      </c>
      <c r="S37" s="339" t="str">
        <f t="shared" si="3"/>
        <v/>
      </c>
    </row>
    <row r="38" spans="1:19" s="339" customFormat="1" ht="19.899999999999999" customHeight="1">
      <c r="A38" s="302"/>
      <c r="B38" s="334"/>
      <c r="C38" s="334"/>
      <c r="D38" s="334"/>
      <c r="E38" s="334"/>
      <c r="F38" s="334"/>
      <c r="G38" s="335"/>
      <c r="H38" s="335"/>
      <c r="I38" s="336"/>
      <c r="J38" s="336"/>
      <c r="K38" s="336"/>
      <c r="L38" s="336"/>
      <c r="M38" s="336"/>
      <c r="N38" s="337" t="str">
        <f t="shared" ca="1" si="0"/>
        <v/>
      </c>
      <c r="O38" s="337" t="s">
        <v>19143</v>
      </c>
      <c r="P38" s="338"/>
      <c r="Q38" s="339" t="str">
        <f t="shared" si="1"/>
        <v/>
      </c>
      <c r="R38" s="339" t="b">
        <f t="shared" si="2"/>
        <v>1</v>
      </c>
      <c r="S38" s="339" t="str">
        <f t="shared" si="3"/>
        <v/>
      </c>
    </row>
    <row r="39" spans="1:19" s="339" customFormat="1" ht="19.899999999999999" customHeight="1">
      <c r="A39" s="302"/>
      <c r="B39" s="334"/>
      <c r="C39" s="334"/>
      <c r="D39" s="334"/>
      <c r="E39" s="334"/>
      <c r="F39" s="334"/>
      <c r="G39" s="335"/>
      <c r="H39" s="335"/>
      <c r="I39" s="336"/>
      <c r="J39" s="336"/>
      <c r="K39" s="336"/>
      <c r="L39" s="336"/>
      <c r="M39" s="336"/>
      <c r="N39" s="337" t="str">
        <f t="shared" ca="1" si="0"/>
        <v/>
      </c>
      <c r="O39" s="337" t="s">
        <v>19143</v>
      </c>
      <c r="P39" s="338"/>
      <c r="Q39" s="339" t="str">
        <f t="shared" si="1"/>
        <v/>
      </c>
      <c r="R39" s="339" t="b">
        <f t="shared" si="2"/>
        <v>1</v>
      </c>
      <c r="S39" s="339" t="str">
        <f t="shared" si="3"/>
        <v/>
      </c>
    </row>
    <row r="40" spans="1:19" s="339" customFormat="1" ht="19.899999999999999" customHeight="1">
      <c r="A40" s="302"/>
      <c r="B40" s="334"/>
      <c r="C40" s="334"/>
      <c r="D40" s="334"/>
      <c r="E40" s="334"/>
      <c r="F40" s="334"/>
      <c r="G40" s="335"/>
      <c r="H40" s="335"/>
      <c r="I40" s="336"/>
      <c r="J40" s="336"/>
      <c r="K40" s="336"/>
      <c r="L40" s="336"/>
      <c r="M40" s="336"/>
      <c r="N40" s="337" t="str">
        <f t="shared" ca="1" si="0"/>
        <v/>
      </c>
      <c r="O40" s="337" t="s">
        <v>19143</v>
      </c>
      <c r="P40" s="338"/>
      <c r="Q40" s="339" t="str">
        <f t="shared" si="1"/>
        <v/>
      </c>
      <c r="R40" s="339" t="b">
        <f t="shared" si="2"/>
        <v>1</v>
      </c>
      <c r="S40" s="339" t="str">
        <f t="shared" si="3"/>
        <v/>
      </c>
    </row>
    <row r="41" spans="1:19" s="339" customFormat="1" ht="19.899999999999999" customHeight="1">
      <c r="A41" s="302"/>
      <c r="B41" s="334"/>
      <c r="C41" s="334"/>
      <c r="D41" s="334"/>
      <c r="E41" s="334"/>
      <c r="F41" s="334"/>
      <c r="G41" s="335"/>
      <c r="H41" s="335"/>
      <c r="I41" s="336"/>
      <c r="J41" s="336"/>
      <c r="K41" s="336"/>
      <c r="L41" s="336"/>
      <c r="M41" s="336"/>
      <c r="N41" s="337" t="str">
        <f t="shared" ca="1" si="0"/>
        <v/>
      </c>
      <c r="O41" s="337" t="s">
        <v>19143</v>
      </c>
      <c r="P41" s="338"/>
      <c r="Q41" s="339" t="str">
        <f t="shared" si="1"/>
        <v/>
      </c>
      <c r="R41" s="339" t="b">
        <f t="shared" si="2"/>
        <v>1</v>
      </c>
      <c r="S41" s="339" t="str">
        <f t="shared" si="3"/>
        <v/>
      </c>
    </row>
    <row r="42" spans="1:19" s="339" customFormat="1" ht="19.899999999999999" customHeight="1">
      <c r="A42" s="302"/>
      <c r="B42" s="334"/>
      <c r="C42" s="334"/>
      <c r="D42" s="334"/>
      <c r="E42" s="334"/>
      <c r="F42" s="334"/>
      <c r="G42" s="335"/>
      <c r="H42" s="335"/>
      <c r="I42" s="336"/>
      <c r="J42" s="336"/>
      <c r="K42" s="336"/>
      <c r="L42" s="336"/>
      <c r="M42" s="336"/>
      <c r="N42" s="337" t="str">
        <f t="shared" ca="1" si="0"/>
        <v/>
      </c>
      <c r="O42" s="337" t="s">
        <v>19143</v>
      </c>
      <c r="P42" s="338"/>
      <c r="Q42" s="339" t="str">
        <f t="shared" si="1"/>
        <v/>
      </c>
      <c r="R42" s="339" t="b">
        <f t="shared" si="2"/>
        <v>1</v>
      </c>
      <c r="S42" s="339" t="str">
        <f t="shared" si="3"/>
        <v/>
      </c>
    </row>
    <row r="43" spans="1:19" s="339" customFormat="1" ht="19.899999999999999" customHeight="1">
      <c r="A43" s="302"/>
      <c r="B43" s="334"/>
      <c r="C43" s="334"/>
      <c r="D43" s="334"/>
      <c r="E43" s="334"/>
      <c r="F43" s="334"/>
      <c r="G43" s="335"/>
      <c r="H43" s="335"/>
      <c r="I43" s="336"/>
      <c r="J43" s="336"/>
      <c r="K43" s="336"/>
      <c r="L43" s="336"/>
      <c r="M43" s="336"/>
      <c r="N43" s="337" t="str">
        <f t="shared" ca="1" si="0"/>
        <v/>
      </c>
      <c r="O43" s="337" t="s">
        <v>19143</v>
      </c>
      <c r="P43" s="338"/>
      <c r="Q43" s="339" t="str">
        <f t="shared" si="1"/>
        <v/>
      </c>
      <c r="R43" s="339" t="b">
        <f t="shared" si="2"/>
        <v>1</v>
      </c>
      <c r="S43" s="339" t="str">
        <f t="shared" si="3"/>
        <v/>
      </c>
    </row>
    <row r="44" spans="1:19" s="339" customFormat="1" ht="19.899999999999999" customHeight="1">
      <c r="A44" s="302"/>
      <c r="B44" s="334"/>
      <c r="C44" s="334"/>
      <c r="D44" s="334"/>
      <c r="E44" s="334"/>
      <c r="F44" s="334"/>
      <c r="G44" s="335"/>
      <c r="H44" s="335"/>
      <c r="I44" s="336"/>
      <c r="J44" s="336"/>
      <c r="K44" s="336"/>
      <c r="L44" s="336"/>
      <c r="M44" s="336"/>
      <c r="N44" s="337" t="str">
        <f t="shared" ca="1" si="0"/>
        <v/>
      </c>
      <c r="O44" s="337" t="s">
        <v>19143</v>
      </c>
      <c r="P44" s="338"/>
      <c r="Q44" s="339" t="str">
        <f t="shared" si="1"/>
        <v/>
      </c>
      <c r="R44" s="339" t="b">
        <f t="shared" si="2"/>
        <v>1</v>
      </c>
      <c r="S44" s="339" t="str">
        <f t="shared" si="3"/>
        <v/>
      </c>
    </row>
    <row r="45" spans="1:19" s="339" customFormat="1" ht="19.899999999999999" customHeight="1">
      <c r="A45" s="302"/>
      <c r="B45" s="334"/>
      <c r="C45" s="334"/>
      <c r="D45" s="334"/>
      <c r="E45" s="334"/>
      <c r="F45" s="334"/>
      <c r="G45" s="335"/>
      <c r="H45" s="335"/>
      <c r="I45" s="336"/>
      <c r="J45" s="336"/>
      <c r="K45" s="336"/>
      <c r="L45" s="336"/>
      <c r="M45" s="336"/>
      <c r="N45" s="337" t="str">
        <f t="shared" ca="1" si="0"/>
        <v/>
      </c>
      <c r="O45" s="337" t="s">
        <v>19143</v>
      </c>
      <c r="P45" s="338"/>
      <c r="Q45" s="339" t="str">
        <f t="shared" si="1"/>
        <v/>
      </c>
      <c r="R45" s="339" t="b">
        <f t="shared" si="2"/>
        <v>1</v>
      </c>
      <c r="S45" s="339" t="str">
        <f t="shared" si="3"/>
        <v/>
      </c>
    </row>
    <row r="46" spans="1:19" s="339" customFormat="1" ht="19.899999999999999" customHeight="1">
      <c r="A46" s="302"/>
      <c r="B46" s="334"/>
      <c r="C46" s="334"/>
      <c r="D46" s="334"/>
      <c r="E46" s="334"/>
      <c r="F46" s="334"/>
      <c r="G46" s="335"/>
      <c r="H46" s="335"/>
      <c r="I46" s="336"/>
      <c r="J46" s="336"/>
      <c r="K46" s="336"/>
      <c r="L46" s="336"/>
      <c r="M46" s="336"/>
      <c r="N46" s="337" t="str">
        <f t="shared" ca="1" si="0"/>
        <v/>
      </c>
      <c r="O46" s="337" t="s">
        <v>19143</v>
      </c>
      <c r="P46" s="338"/>
      <c r="Q46" s="339" t="str">
        <f t="shared" si="1"/>
        <v/>
      </c>
      <c r="R46" s="339" t="b">
        <f t="shared" si="2"/>
        <v>1</v>
      </c>
      <c r="S46" s="339" t="str">
        <f t="shared" si="3"/>
        <v/>
      </c>
    </row>
    <row r="47" spans="1:19" s="339" customFormat="1" ht="19.899999999999999" customHeight="1">
      <c r="A47" s="302"/>
      <c r="B47" s="334"/>
      <c r="C47" s="334"/>
      <c r="D47" s="334"/>
      <c r="E47" s="334"/>
      <c r="F47" s="334"/>
      <c r="G47" s="335"/>
      <c r="H47" s="335"/>
      <c r="I47" s="336"/>
      <c r="J47" s="336"/>
      <c r="K47" s="336"/>
      <c r="L47" s="336"/>
      <c r="M47" s="336"/>
      <c r="N47" s="337" t="str">
        <f t="shared" ca="1" si="0"/>
        <v/>
      </c>
      <c r="O47" s="337" t="s">
        <v>19143</v>
      </c>
      <c r="P47" s="338"/>
      <c r="Q47" s="339" t="str">
        <f t="shared" si="1"/>
        <v/>
      </c>
      <c r="R47" s="339" t="b">
        <f t="shared" si="2"/>
        <v>1</v>
      </c>
      <c r="S47" s="339" t="str">
        <f t="shared" si="3"/>
        <v/>
      </c>
    </row>
    <row r="48" spans="1:19" s="339" customFormat="1" ht="19.899999999999999" customHeight="1">
      <c r="A48" s="302"/>
      <c r="B48" s="334"/>
      <c r="C48" s="334"/>
      <c r="D48" s="334"/>
      <c r="E48" s="334"/>
      <c r="F48" s="334"/>
      <c r="G48" s="335"/>
      <c r="H48" s="335"/>
      <c r="I48" s="336"/>
      <c r="J48" s="336"/>
      <c r="K48" s="336"/>
      <c r="L48" s="336"/>
      <c r="M48" s="336"/>
      <c r="N48" s="337" t="str">
        <f t="shared" ca="1" si="0"/>
        <v/>
      </c>
      <c r="O48" s="337" t="s">
        <v>19143</v>
      </c>
      <c r="P48" s="338"/>
      <c r="Q48" s="339" t="str">
        <f t="shared" si="1"/>
        <v/>
      </c>
      <c r="R48" s="339" t="b">
        <f t="shared" si="2"/>
        <v>1</v>
      </c>
      <c r="S48" s="339" t="str">
        <f t="shared" si="3"/>
        <v/>
      </c>
    </row>
    <row r="49" spans="1:19" s="339" customFormat="1" ht="19.899999999999999" customHeight="1">
      <c r="A49" s="302"/>
      <c r="B49" s="334"/>
      <c r="C49" s="334"/>
      <c r="D49" s="334"/>
      <c r="E49" s="334"/>
      <c r="F49" s="334"/>
      <c r="G49" s="335"/>
      <c r="H49" s="335"/>
      <c r="I49" s="336"/>
      <c r="J49" s="336"/>
      <c r="K49" s="336"/>
      <c r="L49" s="336"/>
      <c r="M49" s="336"/>
      <c r="N49" s="337" t="str">
        <f t="shared" ca="1" si="0"/>
        <v/>
      </c>
      <c r="O49" s="337" t="s">
        <v>19143</v>
      </c>
      <c r="P49" s="338"/>
      <c r="Q49" s="339" t="str">
        <f t="shared" si="1"/>
        <v/>
      </c>
      <c r="R49" s="339" t="b">
        <f t="shared" si="2"/>
        <v>1</v>
      </c>
      <c r="S49" s="339" t="str">
        <f t="shared" si="3"/>
        <v/>
      </c>
    </row>
    <row r="50" spans="1:19" s="339" customFormat="1" ht="19.899999999999999" customHeight="1">
      <c r="A50" s="302"/>
      <c r="B50" s="334"/>
      <c r="C50" s="334"/>
      <c r="D50" s="334"/>
      <c r="E50" s="334"/>
      <c r="F50" s="334"/>
      <c r="G50" s="335"/>
      <c r="H50" s="335"/>
      <c r="I50" s="336"/>
      <c r="J50" s="336"/>
      <c r="K50" s="336"/>
      <c r="L50" s="336"/>
      <c r="M50" s="336"/>
      <c r="N50" s="337" t="str">
        <f t="shared" ca="1" si="0"/>
        <v/>
      </c>
      <c r="O50" s="337" t="s">
        <v>19143</v>
      </c>
      <c r="P50" s="338"/>
      <c r="Q50" s="339" t="str">
        <f t="shared" si="1"/>
        <v/>
      </c>
      <c r="R50" s="339" t="b">
        <f t="shared" si="2"/>
        <v>1</v>
      </c>
      <c r="S50" s="339" t="str">
        <f t="shared" si="3"/>
        <v/>
      </c>
    </row>
    <row r="51" spans="1:19" s="339" customFormat="1" ht="19.899999999999999" customHeight="1">
      <c r="A51" s="302"/>
      <c r="B51" s="334"/>
      <c r="C51" s="334"/>
      <c r="D51" s="334"/>
      <c r="E51" s="334"/>
      <c r="F51" s="334"/>
      <c r="G51" s="335"/>
      <c r="H51" s="335"/>
      <c r="I51" s="336"/>
      <c r="J51" s="336"/>
      <c r="K51" s="336"/>
      <c r="L51" s="336"/>
      <c r="M51" s="336"/>
      <c r="N51" s="337" t="str">
        <f t="shared" ca="1" si="0"/>
        <v/>
      </c>
      <c r="O51" s="337" t="s">
        <v>19143</v>
      </c>
      <c r="P51" s="338"/>
      <c r="Q51" s="339" t="str">
        <f t="shared" si="1"/>
        <v/>
      </c>
      <c r="R51" s="339" t="b">
        <f t="shared" si="2"/>
        <v>1</v>
      </c>
      <c r="S51" s="339" t="str">
        <f t="shared" si="3"/>
        <v/>
      </c>
    </row>
    <row r="52" spans="1:19" s="339" customFormat="1" ht="19.899999999999999" customHeight="1">
      <c r="A52" s="302"/>
      <c r="B52" s="334"/>
      <c r="C52" s="334"/>
      <c r="D52" s="334"/>
      <c r="E52" s="334"/>
      <c r="F52" s="334"/>
      <c r="G52" s="335"/>
      <c r="H52" s="335"/>
      <c r="I52" s="336"/>
      <c r="J52" s="336"/>
      <c r="K52" s="336"/>
      <c r="L52" s="336"/>
      <c r="M52" s="336"/>
      <c r="N52" s="337" t="str">
        <f t="shared" ca="1" si="0"/>
        <v/>
      </c>
      <c r="O52" s="337" t="s">
        <v>19143</v>
      </c>
      <c r="P52" s="338"/>
      <c r="Q52" s="339" t="str">
        <f t="shared" si="1"/>
        <v/>
      </c>
      <c r="R52" s="339" t="b">
        <f t="shared" si="2"/>
        <v>1</v>
      </c>
      <c r="S52" s="339" t="str">
        <f t="shared" si="3"/>
        <v/>
      </c>
    </row>
    <row r="53" spans="1:19" s="339" customFormat="1" ht="19.899999999999999" customHeight="1">
      <c r="A53" s="302"/>
      <c r="B53" s="334"/>
      <c r="C53" s="334"/>
      <c r="D53" s="334"/>
      <c r="E53" s="334"/>
      <c r="F53" s="334"/>
      <c r="G53" s="335"/>
      <c r="H53" s="335"/>
      <c r="I53" s="336"/>
      <c r="J53" s="336"/>
      <c r="K53" s="336"/>
      <c r="L53" s="336"/>
      <c r="M53" s="336"/>
      <c r="N53" s="337" t="str">
        <f t="shared" ca="1" si="0"/>
        <v/>
      </c>
      <c r="O53" s="337" t="s">
        <v>19143</v>
      </c>
      <c r="P53" s="338"/>
      <c r="Q53" s="339" t="str">
        <f t="shared" si="1"/>
        <v/>
      </c>
      <c r="R53" s="339" t="b">
        <f t="shared" si="2"/>
        <v>1</v>
      </c>
      <c r="S53" s="339" t="str">
        <f t="shared" si="3"/>
        <v/>
      </c>
    </row>
    <row r="54" spans="1:19" s="339" customFormat="1" ht="19.899999999999999" customHeight="1">
      <c r="A54" s="302"/>
      <c r="B54" s="334"/>
      <c r="C54" s="334"/>
      <c r="D54" s="334"/>
      <c r="E54" s="334"/>
      <c r="F54" s="334"/>
      <c r="G54" s="335"/>
      <c r="H54" s="335"/>
      <c r="I54" s="336"/>
      <c r="J54" s="336"/>
      <c r="K54" s="336"/>
      <c r="L54" s="336"/>
      <c r="M54" s="336"/>
      <c r="N54" s="337" t="str">
        <f t="shared" ca="1" si="0"/>
        <v/>
      </c>
      <c r="O54" s="337" t="s">
        <v>19143</v>
      </c>
      <c r="P54" s="338"/>
      <c r="Q54" s="339" t="str">
        <f t="shared" si="1"/>
        <v/>
      </c>
      <c r="R54" s="339" t="b">
        <f t="shared" si="2"/>
        <v>1</v>
      </c>
      <c r="S54" s="339" t="str">
        <f t="shared" si="3"/>
        <v/>
      </c>
    </row>
    <row r="55" spans="1:19" s="339" customFormat="1" ht="19.899999999999999" customHeight="1">
      <c r="A55" s="302"/>
      <c r="B55" s="334"/>
      <c r="C55" s="334"/>
      <c r="D55" s="334"/>
      <c r="E55" s="334"/>
      <c r="F55" s="334"/>
      <c r="G55" s="335"/>
      <c r="H55" s="335"/>
      <c r="I55" s="336"/>
      <c r="J55" s="336"/>
      <c r="K55" s="336"/>
      <c r="L55" s="336"/>
      <c r="M55" s="336"/>
      <c r="N55" s="337" t="str">
        <f t="shared" ca="1" si="0"/>
        <v/>
      </c>
      <c r="O55" s="337" t="s">
        <v>19143</v>
      </c>
      <c r="P55" s="338"/>
      <c r="Q55" s="339" t="str">
        <f t="shared" si="1"/>
        <v/>
      </c>
      <c r="R55" s="339" t="b">
        <f t="shared" si="2"/>
        <v>1</v>
      </c>
      <c r="S55" s="339" t="str">
        <f t="shared" si="3"/>
        <v/>
      </c>
    </row>
    <row r="56" spans="1:19" s="339" customFormat="1" ht="19.899999999999999" customHeight="1">
      <c r="A56" s="302"/>
      <c r="B56" s="334"/>
      <c r="C56" s="334"/>
      <c r="D56" s="334"/>
      <c r="E56" s="334"/>
      <c r="F56" s="334"/>
      <c r="G56" s="335"/>
      <c r="H56" s="335"/>
      <c r="I56" s="336"/>
      <c r="J56" s="336"/>
      <c r="K56" s="336"/>
      <c r="L56" s="336"/>
      <c r="M56" s="336"/>
      <c r="N56" s="337" t="str">
        <f t="shared" ca="1" si="0"/>
        <v/>
      </c>
      <c r="O56" s="337" t="s">
        <v>19143</v>
      </c>
      <c r="P56" s="338"/>
      <c r="Q56" s="339" t="str">
        <f t="shared" si="1"/>
        <v/>
      </c>
      <c r="R56" s="339" t="b">
        <f t="shared" si="2"/>
        <v>1</v>
      </c>
      <c r="S56" s="339" t="str">
        <f t="shared" si="3"/>
        <v/>
      </c>
    </row>
    <row r="57" spans="1:19" s="339" customFormat="1" ht="19.899999999999999" customHeight="1">
      <c r="A57" s="302"/>
      <c r="B57" s="334"/>
      <c r="C57" s="334"/>
      <c r="D57" s="334"/>
      <c r="E57" s="334"/>
      <c r="F57" s="334"/>
      <c r="G57" s="335"/>
      <c r="H57" s="335"/>
      <c r="I57" s="336"/>
      <c r="J57" s="336"/>
      <c r="K57" s="336"/>
      <c r="L57" s="336"/>
      <c r="M57" s="336"/>
      <c r="N57" s="337" t="str">
        <f t="shared" ca="1" si="0"/>
        <v/>
      </c>
      <c r="O57" s="337" t="s">
        <v>19143</v>
      </c>
      <c r="P57" s="338"/>
      <c r="Q57" s="339" t="str">
        <f t="shared" si="1"/>
        <v/>
      </c>
      <c r="R57" s="339" t="b">
        <f t="shared" si="2"/>
        <v>1</v>
      </c>
      <c r="S57" s="339" t="str">
        <f t="shared" si="3"/>
        <v/>
      </c>
    </row>
    <row r="58" spans="1:19" s="339" customFormat="1" ht="19.899999999999999" customHeight="1">
      <c r="A58" s="302"/>
      <c r="B58" s="334"/>
      <c r="C58" s="334"/>
      <c r="D58" s="334"/>
      <c r="E58" s="334"/>
      <c r="F58" s="334"/>
      <c r="G58" s="335"/>
      <c r="H58" s="335"/>
      <c r="I58" s="336"/>
      <c r="J58" s="336"/>
      <c r="K58" s="336"/>
      <c r="L58" s="336"/>
      <c r="M58" s="336"/>
      <c r="N58" s="337" t="str">
        <f t="shared" ca="1" si="0"/>
        <v/>
      </c>
      <c r="O58" s="337" t="s">
        <v>19143</v>
      </c>
      <c r="P58" s="338"/>
      <c r="Q58" s="339" t="str">
        <f t="shared" si="1"/>
        <v/>
      </c>
      <c r="R58" s="339" t="b">
        <f t="shared" si="2"/>
        <v>1</v>
      </c>
      <c r="S58" s="339" t="str">
        <f t="shared" si="3"/>
        <v/>
      </c>
    </row>
    <row r="59" spans="1:19" s="339" customFormat="1" ht="19.899999999999999" customHeight="1">
      <c r="A59" s="302"/>
      <c r="B59" s="334"/>
      <c r="C59" s="334"/>
      <c r="D59" s="334"/>
      <c r="E59" s="334"/>
      <c r="F59" s="334"/>
      <c r="G59" s="335"/>
      <c r="H59" s="335"/>
      <c r="I59" s="336"/>
      <c r="J59" s="336"/>
      <c r="K59" s="336"/>
      <c r="L59" s="336"/>
      <c r="M59" s="336"/>
      <c r="N59" s="337" t="str">
        <f t="shared" ca="1" si="0"/>
        <v/>
      </c>
      <c r="O59" s="337" t="s">
        <v>19143</v>
      </c>
      <c r="P59" s="338"/>
      <c r="Q59" s="339" t="str">
        <f t="shared" si="1"/>
        <v/>
      </c>
      <c r="R59" s="339" t="b">
        <f t="shared" si="2"/>
        <v>1</v>
      </c>
      <c r="S59" s="339" t="str">
        <f t="shared" si="3"/>
        <v/>
      </c>
    </row>
    <row r="60" spans="1:19" s="339" customFormat="1" ht="19.899999999999999" customHeight="1">
      <c r="A60" s="302"/>
      <c r="B60" s="334"/>
      <c r="C60" s="334"/>
      <c r="D60" s="334"/>
      <c r="E60" s="334"/>
      <c r="F60" s="334"/>
      <c r="G60" s="335"/>
      <c r="H60" s="335"/>
      <c r="I60" s="336"/>
      <c r="J60" s="336"/>
      <c r="K60" s="336"/>
      <c r="L60" s="336"/>
      <c r="M60" s="336"/>
      <c r="N60" s="337" t="str">
        <f t="shared" ca="1" si="0"/>
        <v/>
      </c>
      <c r="O60" s="337" t="s">
        <v>19143</v>
      </c>
      <c r="P60" s="338"/>
      <c r="Q60" s="339" t="str">
        <f t="shared" si="1"/>
        <v/>
      </c>
      <c r="R60" s="339" t="b">
        <f t="shared" si="2"/>
        <v>1</v>
      </c>
      <c r="S60" s="339" t="str">
        <f t="shared" si="3"/>
        <v/>
      </c>
    </row>
    <row r="61" spans="1:19" s="339" customFormat="1" ht="19.899999999999999" customHeight="1">
      <c r="A61" s="302"/>
      <c r="B61" s="334"/>
      <c r="C61" s="334"/>
      <c r="D61" s="334"/>
      <c r="E61" s="334"/>
      <c r="F61" s="334"/>
      <c r="G61" s="335"/>
      <c r="H61" s="335"/>
      <c r="I61" s="336"/>
      <c r="J61" s="336"/>
      <c r="K61" s="336"/>
      <c r="L61" s="336"/>
      <c r="M61" s="336"/>
      <c r="N61" s="337" t="str">
        <f t="shared" ca="1" si="0"/>
        <v/>
      </c>
      <c r="O61" s="337" t="s">
        <v>19143</v>
      </c>
      <c r="P61" s="338"/>
      <c r="Q61" s="339" t="str">
        <f t="shared" si="1"/>
        <v/>
      </c>
      <c r="R61" s="339" t="b">
        <f t="shared" si="2"/>
        <v>1</v>
      </c>
      <c r="S61" s="339" t="str">
        <f t="shared" si="3"/>
        <v/>
      </c>
    </row>
    <row r="62" spans="1:19" s="339" customFormat="1" ht="19.899999999999999" customHeight="1">
      <c r="A62" s="302"/>
      <c r="B62" s="334"/>
      <c r="C62" s="334"/>
      <c r="D62" s="334"/>
      <c r="E62" s="334"/>
      <c r="F62" s="334"/>
      <c r="G62" s="335"/>
      <c r="H62" s="335"/>
      <c r="I62" s="336"/>
      <c r="J62" s="336"/>
      <c r="K62" s="336"/>
      <c r="L62" s="336"/>
      <c r="M62" s="336"/>
      <c r="N62" s="337" t="str">
        <f t="shared" ca="1" si="0"/>
        <v/>
      </c>
      <c r="O62" s="337" t="s">
        <v>19143</v>
      </c>
      <c r="P62" s="338"/>
      <c r="Q62" s="339" t="str">
        <f t="shared" si="1"/>
        <v/>
      </c>
      <c r="R62" s="339" t="b">
        <f t="shared" si="2"/>
        <v>1</v>
      </c>
      <c r="S62" s="339" t="str">
        <f t="shared" si="3"/>
        <v/>
      </c>
    </row>
    <row r="63" spans="1:19" s="339" customFormat="1" ht="19.899999999999999" customHeight="1">
      <c r="A63" s="302"/>
      <c r="B63" s="334"/>
      <c r="C63" s="334"/>
      <c r="D63" s="334"/>
      <c r="E63" s="334"/>
      <c r="F63" s="334"/>
      <c r="G63" s="335"/>
      <c r="H63" s="335"/>
      <c r="I63" s="336"/>
      <c r="J63" s="336"/>
      <c r="K63" s="336"/>
      <c r="L63" s="336"/>
      <c r="M63" s="336"/>
      <c r="N63" s="337" t="str">
        <f t="shared" ca="1" si="0"/>
        <v/>
      </c>
      <c r="O63" s="337" t="s">
        <v>19143</v>
      </c>
      <c r="P63" s="338"/>
      <c r="Q63" s="339" t="str">
        <f t="shared" si="1"/>
        <v/>
      </c>
      <c r="R63" s="339" t="b">
        <f t="shared" si="2"/>
        <v>1</v>
      </c>
      <c r="S63" s="339" t="str">
        <f t="shared" si="3"/>
        <v/>
      </c>
    </row>
    <row r="64" spans="1:19" s="339" customFormat="1" ht="19.899999999999999" customHeight="1">
      <c r="A64" s="302"/>
      <c r="B64" s="334"/>
      <c r="C64" s="334"/>
      <c r="D64" s="334"/>
      <c r="E64" s="334"/>
      <c r="F64" s="334"/>
      <c r="G64" s="335"/>
      <c r="H64" s="335"/>
      <c r="I64" s="336"/>
      <c r="J64" s="336"/>
      <c r="K64" s="336"/>
      <c r="L64" s="336"/>
      <c r="M64" s="336"/>
      <c r="N64" s="337" t="str">
        <f t="shared" ca="1" si="0"/>
        <v/>
      </c>
      <c r="O64" s="337" t="s">
        <v>19143</v>
      </c>
      <c r="P64" s="338"/>
      <c r="Q64" s="339" t="str">
        <f t="shared" si="1"/>
        <v/>
      </c>
      <c r="R64" s="339" t="b">
        <f t="shared" si="2"/>
        <v>1</v>
      </c>
      <c r="S64" s="339" t="str">
        <f t="shared" si="3"/>
        <v/>
      </c>
    </row>
    <row r="65" spans="1:19" s="339" customFormat="1" ht="19.899999999999999" customHeight="1">
      <c r="A65" s="302"/>
      <c r="B65" s="334"/>
      <c r="C65" s="334"/>
      <c r="D65" s="334"/>
      <c r="E65" s="334"/>
      <c r="F65" s="334"/>
      <c r="G65" s="335"/>
      <c r="H65" s="335"/>
      <c r="I65" s="336"/>
      <c r="J65" s="336"/>
      <c r="K65" s="336"/>
      <c r="L65" s="336"/>
      <c r="M65" s="336"/>
      <c r="N65" s="337" t="str">
        <f t="shared" ca="1" si="0"/>
        <v/>
      </c>
      <c r="O65" s="337" t="s">
        <v>19143</v>
      </c>
      <c r="P65" s="338"/>
      <c r="Q65" s="339" t="str">
        <f t="shared" si="1"/>
        <v/>
      </c>
      <c r="R65" s="339" t="b">
        <f t="shared" si="2"/>
        <v>1</v>
      </c>
      <c r="S65" s="339" t="str">
        <f t="shared" si="3"/>
        <v/>
      </c>
    </row>
    <row r="66" spans="1:19" s="339" customFormat="1" ht="19.899999999999999" customHeight="1">
      <c r="A66" s="302"/>
      <c r="B66" s="334"/>
      <c r="C66" s="334"/>
      <c r="D66" s="334"/>
      <c r="E66" s="334"/>
      <c r="F66" s="334"/>
      <c r="G66" s="335"/>
      <c r="H66" s="335"/>
      <c r="I66" s="336"/>
      <c r="J66" s="336"/>
      <c r="K66" s="336"/>
      <c r="L66" s="336"/>
      <c r="M66" s="336"/>
      <c r="N66" s="337" t="str">
        <f t="shared" ca="1" si="0"/>
        <v/>
      </c>
      <c r="O66" s="337" t="s">
        <v>19143</v>
      </c>
      <c r="P66" s="338"/>
      <c r="Q66" s="339" t="str">
        <f t="shared" si="1"/>
        <v/>
      </c>
      <c r="R66" s="339" t="b">
        <f t="shared" si="2"/>
        <v>1</v>
      </c>
      <c r="S66" s="339" t="str">
        <f t="shared" si="3"/>
        <v/>
      </c>
    </row>
    <row r="67" spans="1:19" s="339" customFormat="1" ht="19.899999999999999" customHeight="1">
      <c r="A67" s="302"/>
      <c r="B67" s="334"/>
      <c r="C67" s="334"/>
      <c r="D67" s="334"/>
      <c r="E67" s="334"/>
      <c r="F67" s="334"/>
      <c r="G67" s="335"/>
      <c r="H67" s="335"/>
      <c r="I67" s="336"/>
      <c r="J67" s="336"/>
      <c r="K67" s="336"/>
      <c r="L67" s="336"/>
      <c r="M67" s="336"/>
      <c r="N67" s="337" t="str">
        <f t="shared" ca="1" si="0"/>
        <v/>
      </c>
      <c r="O67" s="337" t="s">
        <v>19143</v>
      </c>
      <c r="P67" s="338"/>
      <c r="Q67" s="339" t="str">
        <f t="shared" si="1"/>
        <v/>
      </c>
      <c r="R67" s="339" t="b">
        <f t="shared" si="2"/>
        <v>1</v>
      </c>
      <c r="S67" s="339" t="str">
        <f t="shared" si="3"/>
        <v/>
      </c>
    </row>
    <row r="68" spans="1:19" s="339" customFormat="1" ht="19.899999999999999" customHeight="1">
      <c r="A68" s="302"/>
      <c r="B68" s="334"/>
      <c r="C68" s="334"/>
      <c r="D68" s="334"/>
      <c r="E68" s="334"/>
      <c r="F68" s="334"/>
      <c r="G68" s="335"/>
      <c r="H68" s="335"/>
      <c r="I68" s="336"/>
      <c r="J68" s="336"/>
      <c r="K68" s="336"/>
      <c r="L68" s="336"/>
      <c r="M68" s="336"/>
      <c r="N68" s="337" t="str">
        <f t="shared" ca="1" si="0"/>
        <v/>
      </c>
      <c r="O68" s="337" t="s">
        <v>19143</v>
      </c>
      <c r="P68" s="338"/>
      <c r="Q68" s="339" t="str">
        <f t="shared" si="1"/>
        <v/>
      </c>
      <c r="R68" s="339" t="b">
        <f t="shared" si="2"/>
        <v>1</v>
      </c>
      <c r="S68" s="339" t="str">
        <f t="shared" si="3"/>
        <v/>
      </c>
    </row>
    <row r="69" spans="1:19" s="339" customFormat="1" ht="19.89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19143</v>
      </c>
      <c r="P69" s="338"/>
      <c r="Q69" s="339" t="str">
        <f t="shared" ref="Q69:Q132" si="5">A69&amp;B69</f>
        <v/>
      </c>
      <c r="R69" s="339" t="b">
        <f t="shared" ref="R69:R132" si="6">OR(ISBLANK(B69),ISBLANK(C69))</f>
        <v>1</v>
      </c>
      <c r="S69" s="339" t="str">
        <f t="shared" ref="S69:S132" si="7">IF(R69,"",A69&amp;"+")</f>
        <v/>
      </c>
    </row>
    <row r="70" spans="1:19" s="339" customFormat="1" ht="19.899999999999999" customHeight="1">
      <c r="A70" s="302"/>
      <c r="B70" s="334"/>
      <c r="C70" s="334"/>
      <c r="D70" s="334"/>
      <c r="E70" s="334"/>
      <c r="F70" s="334"/>
      <c r="G70" s="335"/>
      <c r="H70" s="335"/>
      <c r="I70" s="336"/>
      <c r="J70" s="336"/>
      <c r="K70" s="336"/>
      <c r="L70" s="336"/>
      <c r="M70" s="336"/>
      <c r="N70" s="337" t="str">
        <f t="shared" ca="1" si="4"/>
        <v/>
      </c>
      <c r="O70" s="337" t="s">
        <v>19143</v>
      </c>
      <c r="P70" s="338"/>
      <c r="Q70" s="339" t="str">
        <f t="shared" si="5"/>
        <v/>
      </c>
      <c r="R70" s="339" t="b">
        <f t="shared" si="6"/>
        <v>1</v>
      </c>
      <c r="S70" s="339" t="str">
        <f t="shared" si="7"/>
        <v/>
      </c>
    </row>
    <row r="71" spans="1:19" s="339" customFormat="1" ht="19.899999999999999" customHeight="1">
      <c r="A71" s="302"/>
      <c r="B71" s="334"/>
      <c r="C71" s="334"/>
      <c r="D71" s="334"/>
      <c r="E71" s="334"/>
      <c r="F71" s="334"/>
      <c r="G71" s="335"/>
      <c r="H71" s="335"/>
      <c r="I71" s="336"/>
      <c r="J71" s="336"/>
      <c r="K71" s="336"/>
      <c r="L71" s="336"/>
      <c r="M71" s="336"/>
      <c r="N71" s="337" t="str">
        <f t="shared" ca="1" si="4"/>
        <v/>
      </c>
      <c r="O71" s="337" t="s">
        <v>19143</v>
      </c>
      <c r="P71" s="338"/>
      <c r="Q71" s="339" t="str">
        <f t="shared" si="5"/>
        <v/>
      </c>
      <c r="R71" s="339" t="b">
        <f t="shared" si="6"/>
        <v>1</v>
      </c>
      <c r="S71" s="339" t="str">
        <f t="shared" si="7"/>
        <v/>
      </c>
    </row>
    <row r="72" spans="1:19" s="339" customFormat="1" ht="19.899999999999999" customHeight="1">
      <c r="A72" s="302"/>
      <c r="B72" s="334"/>
      <c r="C72" s="334"/>
      <c r="D72" s="334"/>
      <c r="E72" s="334"/>
      <c r="F72" s="334"/>
      <c r="G72" s="335"/>
      <c r="H72" s="335"/>
      <c r="I72" s="336"/>
      <c r="J72" s="336"/>
      <c r="K72" s="336"/>
      <c r="L72" s="336"/>
      <c r="M72" s="336"/>
      <c r="N72" s="337" t="str">
        <f t="shared" ca="1" si="4"/>
        <v/>
      </c>
      <c r="O72" s="337" t="s">
        <v>19143</v>
      </c>
      <c r="P72" s="338"/>
      <c r="Q72" s="339" t="str">
        <f t="shared" si="5"/>
        <v/>
      </c>
      <c r="R72" s="339" t="b">
        <f t="shared" si="6"/>
        <v>1</v>
      </c>
      <c r="S72" s="339" t="str">
        <f t="shared" si="7"/>
        <v/>
      </c>
    </row>
    <row r="73" spans="1:19" s="339" customFormat="1" ht="19.899999999999999" customHeight="1">
      <c r="A73" s="302"/>
      <c r="B73" s="334"/>
      <c r="C73" s="334"/>
      <c r="D73" s="334"/>
      <c r="E73" s="334"/>
      <c r="F73" s="334"/>
      <c r="G73" s="335"/>
      <c r="H73" s="335"/>
      <c r="I73" s="336"/>
      <c r="J73" s="336"/>
      <c r="K73" s="336"/>
      <c r="L73" s="336"/>
      <c r="M73" s="336"/>
      <c r="N73" s="337" t="str">
        <f t="shared" ca="1" si="4"/>
        <v/>
      </c>
      <c r="O73" s="337" t="s">
        <v>19143</v>
      </c>
      <c r="P73" s="338"/>
      <c r="Q73" s="339" t="str">
        <f t="shared" si="5"/>
        <v/>
      </c>
      <c r="R73" s="339" t="b">
        <f t="shared" si="6"/>
        <v>1</v>
      </c>
      <c r="S73" s="339" t="str">
        <f t="shared" si="7"/>
        <v/>
      </c>
    </row>
    <row r="74" spans="1:19" s="339" customFormat="1" ht="19.899999999999999" customHeight="1">
      <c r="A74" s="302"/>
      <c r="B74" s="334"/>
      <c r="C74" s="334"/>
      <c r="D74" s="334"/>
      <c r="E74" s="334"/>
      <c r="F74" s="334"/>
      <c r="G74" s="335"/>
      <c r="H74" s="335"/>
      <c r="I74" s="336"/>
      <c r="J74" s="336"/>
      <c r="K74" s="336"/>
      <c r="L74" s="336"/>
      <c r="M74" s="336"/>
      <c r="N74" s="337" t="str">
        <f t="shared" ca="1" si="4"/>
        <v/>
      </c>
      <c r="O74" s="337" t="s">
        <v>19143</v>
      </c>
      <c r="P74" s="338"/>
      <c r="Q74" s="339" t="str">
        <f t="shared" si="5"/>
        <v/>
      </c>
      <c r="R74" s="339" t="b">
        <f t="shared" si="6"/>
        <v>1</v>
      </c>
      <c r="S74" s="339" t="str">
        <f t="shared" si="7"/>
        <v/>
      </c>
    </row>
    <row r="75" spans="1:19" s="339" customFormat="1" ht="19.899999999999999" customHeight="1">
      <c r="A75" s="302"/>
      <c r="B75" s="334"/>
      <c r="C75" s="334"/>
      <c r="D75" s="334"/>
      <c r="E75" s="334"/>
      <c r="F75" s="334"/>
      <c r="G75" s="335"/>
      <c r="H75" s="335"/>
      <c r="I75" s="336"/>
      <c r="J75" s="336"/>
      <c r="K75" s="336"/>
      <c r="L75" s="336"/>
      <c r="M75" s="336"/>
      <c r="N75" s="337" t="str">
        <f t="shared" ca="1" si="4"/>
        <v/>
      </c>
      <c r="O75" s="337" t="s">
        <v>19143</v>
      </c>
      <c r="P75" s="338"/>
      <c r="Q75" s="339" t="str">
        <f t="shared" si="5"/>
        <v/>
      </c>
      <c r="R75" s="339" t="b">
        <f t="shared" si="6"/>
        <v>1</v>
      </c>
      <c r="S75" s="339" t="str">
        <f t="shared" si="7"/>
        <v/>
      </c>
    </row>
    <row r="76" spans="1:19" s="339" customFormat="1" ht="19.899999999999999" customHeight="1">
      <c r="A76" s="302"/>
      <c r="B76" s="334"/>
      <c r="C76" s="334"/>
      <c r="D76" s="334"/>
      <c r="E76" s="334"/>
      <c r="F76" s="334"/>
      <c r="G76" s="335"/>
      <c r="H76" s="335"/>
      <c r="I76" s="336"/>
      <c r="J76" s="336"/>
      <c r="K76" s="336"/>
      <c r="L76" s="336"/>
      <c r="M76" s="336"/>
      <c r="N76" s="337" t="str">
        <f t="shared" ca="1" si="4"/>
        <v/>
      </c>
      <c r="O76" s="337" t="s">
        <v>19143</v>
      </c>
      <c r="P76" s="338"/>
      <c r="Q76" s="339" t="str">
        <f t="shared" si="5"/>
        <v/>
      </c>
      <c r="R76" s="339" t="b">
        <f t="shared" si="6"/>
        <v>1</v>
      </c>
      <c r="S76" s="339" t="str">
        <f t="shared" si="7"/>
        <v/>
      </c>
    </row>
    <row r="77" spans="1:19" s="339" customFormat="1" ht="19.899999999999999" customHeight="1">
      <c r="A77" s="302"/>
      <c r="B77" s="334"/>
      <c r="C77" s="334"/>
      <c r="D77" s="334"/>
      <c r="E77" s="334"/>
      <c r="F77" s="334"/>
      <c r="G77" s="335"/>
      <c r="H77" s="335"/>
      <c r="I77" s="336"/>
      <c r="J77" s="336"/>
      <c r="K77" s="336"/>
      <c r="L77" s="336"/>
      <c r="M77" s="336"/>
      <c r="N77" s="337" t="str">
        <f t="shared" ca="1" si="4"/>
        <v/>
      </c>
      <c r="O77" s="337" t="s">
        <v>19143</v>
      </c>
      <c r="P77" s="338"/>
      <c r="Q77" s="339" t="str">
        <f t="shared" si="5"/>
        <v/>
      </c>
      <c r="R77" s="339" t="b">
        <f t="shared" si="6"/>
        <v>1</v>
      </c>
      <c r="S77" s="339" t="str">
        <f t="shared" si="7"/>
        <v/>
      </c>
    </row>
    <row r="78" spans="1:19" s="339" customFormat="1" ht="19.899999999999999" customHeight="1">
      <c r="A78" s="302"/>
      <c r="B78" s="334"/>
      <c r="C78" s="334"/>
      <c r="D78" s="334"/>
      <c r="E78" s="334"/>
      <c r="F78" s="334"/>
      <c r="G78" s="335"/>
      <c r="H78" s="335"/>
      <c r="I78" s="336"/>
      <c r="J78" s="336"/>
      <c r="K78" s="336"/>
      <c r="L78" s="336"/>
      <c r="M78" s="336"/>
      <c r="N78" s="337" t="str">
        <f t="shared" ca="1" si="4"/>
        <v/>
      </c>
      <c r="O78" s="337" t="s">
        <v>19143</v>
      </c>
      <c r="P78" s="338"/>
      <c r="Q78" s="339" t="str">
        <f t="shared" si="5"/>
        <v/>
      </c>
      <c r="R78" s="339" t="b">
        <f t="shared" si="6"/>
        <v>1</v>
      </c>
      <c r="S78" s="339" t="str">
        <f t="shared" si="7"/>
        <v/>
      </c>
    </row>
    <row r="79" spans="1:19" s="339" customFormat="1" ht="19.899999999999999" customHeight="1">
      <c r="A79" s="302"/>
      <c r="B79" s="334"/>
      <c r="C79" s="334"/>
      <c r="D79" s="334"/>
      <c r="E79" s="334"/>
      <c r="F79" s="334"/>
      <c r="G79" s="335"/>
      <c r="H79" s="335"/>
      <c r="I79" s="336"/>
      <c r="J79" s="336"/>
      <c r="K79" s="336"/>
      <c r="L79" s="336"/>
      <c r="M79" s="336"/>
      <c r="N79" s="337" t="str">
        <f t="shared" ca="1" si="4"/>
        <v/>
      </c>
      <c r="O79" s="337" t="s">
        <v>19143</v>
      </c>
      <c r="P79" s="338"/>
      <c r="Q79" s="339" t="str">
        <f t="shared" si="5"/>
        <v/>
      </c>
      <c r="R79" s="339" t="b">
        <f t="shared" si="6"/>
        <v>1</v>
      </c>
      <c r="S79" s="339" t="str">
        <f t="shared" si="7"/>
        <v/>
      </c>
    </row>
    <row r="80" spans="1:19" s="339" customFormat="1" ht="19.899999999999999" customHeight="1">
      <c r="A80" s="302"/>
      <c r="B80" s="334"/>
      <c r="C80" s="334"/>
      <c r="D80" s="334"/>
      <c r="E80" s="334"/>
      <c r="F80" s="334"/>
      <c r="G80" s="335"/>
      <c r="H80" s="335"/>
      <c r="I80" s="336"/>
      <c r="J80" s="336"/>
      <c r="K80" s="336"/>
      <c r="L80" s="336"/>
      <c r="M80" s="336"/>
      <c r="N80" s="337" t="str">
        <f t="shared" ca="1" si="4"/>
        <v/>
      </c>
      <c r="O80" s="337" t="s">
        <v>19143</v>
      </c>
      <c r="P80" s="338"/>
      <c r="Q80" s="339" t="str">
        <f t="shared" si="5"/>
        <v/>
      </c>
      <c r="R80" s="339" t="b">
        <f t="shared" si="6"/>
        <v>1</v>
      </c>
      <c r="S80" s="339" t="str">
        <f t="shared" si="7"/>
        <v/>
      </c>
    </row>
    <row r="81" spans="1:19" s="339" customFormat="1" ht="19.899999999999999" customHeight="1">
      <c r="A81" s="302"/>
      <c r="B81" s="334"/>
      <c r="C81" s="334"/>
      <c r="D81" s="334"/>
      <c r="E81" s="334"/>
      <c r="F81" s="334"/>
      <c r="G81" s="335"/>
      <c r="H81" s="335"/>
      <c r="I81" s="336"/>
      <c r="J81" s="336"/>
      <c r="K81" s="336"/>
      <c r="L81" s="336"/>
      <c r="M81" s="336"/>
      <c r="N81" s="337" t="str">
        <f t="shared" ca="1" si="4"/>
        <v/>
      </c>
      <c r="O81" s="337" t="s">
        <v>19143</v>
      </c>
      <c r="P81" s="338"/>
      <c r="Q81" s="339" t="str">
        <f t="shared" si="5"/>
        <v/>
      </c>
      <c r="R81" s="339" t="b">
        <f t="shared" si="6"/>
        <v>1</v>
      </c>
      <c r="S81" s="339" t="str">
        <f t="shared" si="7"/>
        <v/>
      </c>
    </row>
    <row r="82" spans="1:19" s="339" customFormat="1" ht="19.899999999999999" customHeight="1">
      <c r="A82" s="302"/>
      <c r="B82" s="334"/>
      <c r="C82" s="334"/>
      <c r="D82" s="334"/>
      <c r="E82" s="334"/>
      <c r="F82" s="334"/>
      <c r="G82" s="335"/>
      <c r="H82" s="335"/>
      <c r="I82" s="336"/>
      <c r="J82" s="336"/>
      <c r="K82" s="336"/>
      <c r="L82" s="336"/>
      <c r="M82" s="336"/>
      <c r="N82" s="337" t="str">
        <f t="shared" ca="1" si="4"/>
        <v/>
      </c>
      <c r="O82" s="337" t="s">
        <v>19143</v>
      </c>
      <c r="P82" s="338"/>
      <c r="Q82" s="339" t="str">
        <f t="shared" si="5"/>
        <v/>
      </c>
      <c r="R82" s="339" t="b">
        <f t="shared" si="6"/>
        <v>1</v>
      </c>
      <c r="S82" s="339" t="str">
        <f t="shared" si="7"/>
        <v/>
      </c>
    </row>
    <row r="83" spans="1:19" s="339" customFormat="1" ht="19.899999999999999" customHeight="1">
      <c r="A83" s="302"/>
      <c r="B83" s="334"/>
      <c r="C83" s="334"/>
      <c r="D83" s="334"/>
      <c r="E83" s="334"/>
      <c r="F83" s="334"/>
      <c r="G83" s="335"/>
      <c r="H83" s="335"/>
      <c r="I83" s="336"/>
      <c r="J83" s="336"/>
      <c r="K83" s="336"/>
      <c r="L83" s="336"/>
      <c r="M83" s="336"/>
      <c r="N83" s="337" t="str">
        <f t="shared" ca="1" si="4"/>
        <v/>
      </c>
      <c r="O83" s="337" t="s">
        <v>19143</v>
      </c>
      <c r="P83" s="338"/>
      <c r="Q83" s="339" t="str">
        <f t="shared" si="5"/>
        <v/>
      </c>
      <c r="R83" s="339" t="b">
        <f t="shared" si="6"/>
        <v>1</v>
      </c>
      <c r="S83" s="339" t="str">
        <f t="shared" si="7"/>
        <v/>
      </c>
    </row>
    <row r="84" spans="1:19" s="339" customFormat="1" ht="19.899999999999999" customHeight="1">
      <c r="A84" s="302"/>
      <c r="B84" s="334"/>
      <c r="C84" s="334"/>
      <c r="D84" s="334"/>
      <c r="E84" s="334"/>
      <c r="F84" s="334"/>
      <c r="G84" s="335"/>
      <c r="H84" s="335"/>
      <c r="I84" s="336"/>
      <c r="J84" s="336"/>
      <c r="K84" s="336"/>
      <c r="L84" s="336"/>
      <c r="M84" s="336"/>
      <c r="N84" s="337" t="str">
        <f t="shared" ca="1" si="4"/>
        <v/>
      </c>
      <c r="O84" s="337" t="s">
        <v>19143</v>
      </c>
      <c r="P84" s="338"/>
      <c r="Q84" s="339" t="str">
        <f t="shared" si="5"/>
        <v/>
      </c>
      <c r="R84" s="339" t="b">
        <f t="shared" si="6"/>
        <v>1</v>
      </c>
      <c r="S84" s="339" t="str">
        <f t="shared" si="7"/>
        <v/>
      </c>
    </row>
    <row r="85" spans="1:19" s="339" customFormat="1" ht="19.899999999999999" customHeight="1">
      <c r="A85" s="302"/>
      <c r="B85" s="334"/>
      <c r="C85" s="334"/>
      <c r="D85" s="334"/>
      <c r="E85" s="334"/>
      <c r="F85" s="334"/>
      <c r="G85" s="335"/>
      <c r="H85" s="335"/>
      <c r="I85" s="336"/>
      <c r="J85" s="336"/>
      <c r="K85" s="336"/>
      <c r="L85" s="336"/>
      <c r="M85" s="336"/>
      <c r="N85" s="337" t="str">
        <f t="shared" ca="1" si="4"/>
        <v/>
      </c>
      <c r="O85" s="337" t="s">
        <v>19143</v>
      </c>
      <c r="P85" s="338"/>
      <c r="Q85" s="339" t="str">
        <f t="shared" si="5"/>
        <v/>
      </c>
      <c r="R85" s="339" t="b">
        <f t="shared" si="6"/>
        <v>1</v>
      </c>
      <c r="S85" s="339" t="str">
        <f t="shared" si="7"/>
        <v/>
      </c>
    </row>
    <row r="86" spans="1:19" s="339" customFormat="1" ht="19.899999999999999" customHeight="1">
      <c r="A86" s="302"/>
      <c r="B86" s="334"/>
      <c r="C86" s="334"/>
      <c r="D86" s="334"/>
      <c r="E86" s="334"/>
      <c r="F86" s="334"/>
      <c r="G86" s="335"/>
      <c r="H86" s="335"/>
      <c r="I86" s="336"/>
      <c r="J86" s="336"/>
      <c r="K86" s="336"/>
      <c r="L86" s="336"/>
      <c r="M86" s="336"/>
      <c r="N86" s="337" t="str">
        <f t="shared" ca="1" si="4"/>
        <v/>
      </c>
      <c r="O86" s="337" t="s">
        <v>19143</v>
      </c>
      <c r="P86" s="338"/>
      <c r="Q86" s="339" t="str">
        <f t="shared" si="5"/>
        <v/>
      </c>
      <c r="R86" s="339" t="b">
        <f t="shared" si="6"/>
        <v>1</v>
      </c>
      <c r="S86" s="339" t="str">
        <f t="shared" si="7"/>
        <v/>
      </c>
    </row>
    <row r="87" spans="1:19" s="339" customFormat="1" ht="19.899999999999999" customHeight="1">
      <c r="A87" s="302"/>
      <c r="B87" s="334"/>
      <c r="C87" s="334"/>
      <c r="D87" s="334"/>
      <c r="E87" s="334"/>
      <c r="F87" s="334"/>
      <c r="G87" s="335"/>
      <c r="H87" s="335"/>
      <c r="I87" s="336"/>
      <c r="J87" s="336"/>
      <c r="K87" s="336"/>
      <c r="L87" s="336"/>
      <c r="M87" s="336"/>
      <c r="N87" s="337" t="str">
        <f t="shared" ca="1" si="4"/>
        <v/>
      </c>
      <c r="O87" s="337" t="s">
        <v>19143</v>
      </c>
      <c r="P87" s="338"/>
      <c r="Q87" s="339" t="str">
        <f t="shared" si="5"/>
        <v/>
      </c>
      <c r="R87" s="339" t="b">
        <f t="shared" si="6"/>
        <v>1</v>
      </c>
      <c r="S87" s="339" t="str">
        <f t="shared" si="7"/>
        <v/>
      </c>
    </row>
    <row r="88" spans="1:19" s="339" customFormat="1" ht="19.899999999999999" customHeight="1">
      <c r="A88" s="302"/>
      <c r="B88" s="334"/>
      <c r="C88" s="334"/>
      <c r="D88" s="334"/>
      <c r="E88" s="334"/>
      <c r="F88" s="334"/>
      <c r="G88" s="335"/>
      <c r="H88" s="335"/>
      <c r="I88" s="336"/>
      <c r="J88" s="336"/>
      <c r="K88" s="336"/>
      <c r="L88" s="336"/>
      <c r="M88" s="336"/>
      <c r="N88" s="337" t="str">
        <f t="shared" ca="1" si="4"/>
        <v/>
      </c>
      <c r="O88" s="337" t="s">
        <v>19143</v>
      </c>
      <c r="P88" s="338"/>
      <c r="Q88" s="339" t="str">
        <f t="shared" si="5"/>
        <v/>
      </c>
      <c r="R88" s="339" t="b">
        <f t="shared" si="6"/>
        <v>1</v>
      </c>
      <c r="S88" s="339" t="str">
        <f t="shared" si="7"/>
        <v/>
      </c>
    </row>
    <row r="89" spans="1:19" s="339" customFormat="1" ht="19.899999999999999" customHeight="1">
      <c r="A89" s="302"/>
      <c r="B89" s="334"/>
      <c r="C89" s="334"/>
      <c r="D89" s="334"/>
      <c r="E89" s="334"/>
      <c r="F89" s="334"/>
      <c r="G89" s="335"/>
      <c r="H89" s="335"/>
      <c r="I89" s="336"/>
      <c r="J89" s="336"/>
      <c r="K89" s="336"/>
      <c r="L89" s="336"/>
      <c r="M89" s="336"/>
      <c r="N89" s="337" t="str">
        <f t="shared" ca="1" si="4"/>
        <v/>
      </c>
      <c r="O89" s="337" t="s">
        <v>19143</v>
      </c>
      <c r="P89" s="338"/>
      <c r="Q89" s="339" t="str">
        <f t="shared" si="5"/>
        <v/>
      </c>
      <c r="R89" s="339" t="b">
        <f t="shared" si="6"/>
        <v>1</v>
      </c>
      <c r="S89" s="339" t="str">
        <f t="shared" si="7"/>
        <v/>
      </c>
    </row>
    <row r="90" spans="1:19" s="339" customFormat="1" ht="19.899999999999999" customHeight="1">
      <c r="A90" s="302"/>
      <c r="B90" s="334"/>
      <c r="C90" s="334"/>
      <c r="D90" s="334"/>
      <c r="E90" s="334"/>
      <c r="F90" s="334"/>
      <c r="G90" s="335"/>
      <c r="H90" s="335"/>
      <c r="I90" s="336"/>
      <c r="J90" s="336"/>
      <c r="K90" s="336"/>
      <c r="L90" s="336"/>
      <c r="M90" s="336"/>
      <c r="N90" s="337" t="str">
        <f t="shared" ca="1" si="4"/>
        <v/>
      </c>
      <c r="O90" s="337" t="s">
        <v>19143</v>
      </c>
      <c r="P90" s="338"/>
      <c r="Q90" s="339" t="str">
        <f t="shared" si="5"/>
        <v/>
      </c>
      <c r="R90" s="339" t="b">
        <f t="shared" si="6"/>
        <v>1</v>
      </c>
      <c r="S90" s="339" t="str">
        <f t="shared" si="7"/>
        <v/>
      </c>
    </row>
    <row r="91" spans="1:19" s="339" customFormat="1" ht="19.899999999999999" customHeight="1">
      <c r="A91" s="302"/>
      <c r="B91" s="334"/>
      <c r="C91" s="334"/>
      <c r="D91" s="334"/>
      <c r="E91" s="334"/>
      <c r="F91" s="334"/>
      <c r="G91" s="335"/>
      <c r="H91" s="335"/>
      <c r="I91" s="336"/>
      <c r="J91" s="336"/>
      <c r="K91" s="336"/>
      <c r="L91" s="336"/>
      <c r="M91" s="336"/>
      <c r="N91" s="337" t="str">
        <f t="shared" ca="1" si="4"/>
        <v/>
      </c>
      <c r="O91" s="337" t="s">
        <v>19143</v>
      </c>
      <c r="P91" s="338"/>
      <c r="Q91" s="339" t="str">
        <f t="shared" si="5"/>
        <v/>
      </c>
      <c r="R91" s="339" t="b">
        <f t="shared" si="6"/>
        <v>1</v>
      </c>
      <c r="S91" s="339" t="str">
        <f t="shared" si="7"/>
        <v/>
      </c>
    </row>
    <row r="92" spans="1:19" s="339" customFormat="1" ht="19.899999999999999" customHeight="1">
      <c r="A92" s="302"/>
      <c r="B92" s="334"/>
      <c r="C92" s="334"/>
      <c r="D92" s="334"/>
      <c r="E92" s="334"/>
      <c r="F92" s="334"/>
      <c r="G92" s="335"/>
      <c r="H92" s="335"/>
      <c r="I92" s="336"/>
      <c r="J92" s="336"/>
      <c r="K92" s="336"/>
      <c r="L92" s="336"/>
      <c r="M92" s="336"/>
      <c r="N92" s="337" t="str">
        <f t="shared" ca="1" si="4"/>
        <v/>
      </c>
      <c r="O92" s="337" t="s">
        <v>19143</v>
      </c>
      <c r="P92" s="338"/>
      <c r="Q92" s="339" t="str">
        <f t="shared" si="5"/>
        <v/>
      </c>
      <c r="R92" s="339" t="b">
        <f t="shared" si="6"/>
        <v>1</v>
      </c>
      <c r="S92" s="339" t="str">
        <f t="shared" si="7"/>
        <v/>
      </c>
    </row>
    <row r="93" spans="1:19" s="339" customFormat="1" ht="19.899999999999999" customHeight="1">
      <c r="A93" s="302"/>
      <c r="B93" s="334"/>
      <c r="C93" s="334"/>
      <c r="D93" s="334"/>
      <c r="E93" s="334"/>
      <c r="F93" s="334"/>
      <c r="G93" s="335"/>
      <c r="H93" s="335"/>
      <c r="I93" s="336"/>
      <c r="J93" s="336"/>
      <c r="K93" s="336"/>
      <c r="L93" s="336"/>
      <c r="M93" s="336"/>
      <c r="N93" s="337" t="str">
        <f t="shared" ca="1" si="4"/>
        <v/>
      </c>
      <c r="O93" s="337" t="s">
        <v>19143</v>
      </c>
      <c r="P93" s="338"/>
      <c r="Q93" s="339" t="str">
        <f t="shared" si="5"/>
        <v/>
      </c>
      <c r="R93" s="339" t="b">
        <f t="shared" si="6"/>
        <v>1</v>
      </c>
      <c r="S93" s="339" t="str">
        <f t="shared" si="7"/>
        <v/>
      </c>
    </row>
    <row r="94" spans="1:19" s="339" customFormat="1" ht="19.899999999999999" customHeight="1">
      <c r="A94" s="302"/>
      <c r="B94" s="334"/>
      <c r="C94" s="334"/>
      <c r="D94" s="334"/>
      <c r="E94" s="334"/>
      <c r="F94" s="334"/>
      <c r="G94" s="335"/>
      <c r="H94" s="335"/>
      <c r="I94" s="336"/>
      <c r="J94" s="336"/>
      <c r="K94" s="336"/>
      <c r="L94" s="336"/>
      <c r="M94" s="336"/>
      <c r="N94" s="337" t="str">
        <f t="shared" ca="1" si="4"/>
        <v/>
      </c>
      <c r="O94" s="337" t="s">
        <v>19143</v>
      </c>
      <c r="P94" s="338"/>
      <c r="Q94" s="339" t="str">
        <f t="shared" si="5"/>
        <v/>
      </c>
      <c r="R94" s="339" t="b">
        <f t="shared" si="6"/>
        <v>1</v>
      </c>
      <c r="S94" s="339" t="str">
        <f t="shared" si="7"/>
        <v/>
      </c>
    </row>
    <row r="95" spans="1:19" s="339" customFormat="1" ht="19.899999999999999" customHeight="1">
      <c r="A95" s="302"/>
      <c r="B95" s="334"/>
      <c r="C95" s="334"/>
      <c r="D95" s="334"/>
      <c r="E95" s="334"/>
      <c r="F95" s="334"/>
      <c r="G95" s="335"/>
      <c r="H95" s="335"/>
      <c r="I95" s="336"/>
      <c r="J95" s="336"/>
      <c r="K95" s="336"/>
      <c r="L95" s="336"/>
      <c r="M95" s="336"/>
      <c r="N95" s="337" t="str">
        <f t="shared" ca="1" si="4"/>
        <v/>
      </c>
      <c r="O95" s="337" t="s">
        <v>19143</v>
      </c>
      <c r="P95" s="338"/>
      <c r="Q95" s="339" t="str">
        <f t="shared" si="5"/>
        <v/>
      </c>
      <c r="R95" s="339" t="b">
        <f t="shared" si="6"/>
        <v>1</v>
      </c>
      <c r="S95" s="339" t="str">
        <f t="shared" si="7"/>
        <v/>
      </c>
    </row>
    <row r="96" spans="1:19" s="339" customFormat="1" ht="19.899999999999999" customHeight="1">
      <c r="A96" s="302"/>
      <c r="B96" s="334"/>
      <c r="C96" s="334"/>
      <c r="D96" s="334"/>
      <c r="E96" s="334"/>
      <c r="F96" s="334"/>
      <c r="G96" s="335"/>
      <c r="H96" s="335"/>
      <c r="I96" s="336"/>
      <c r="J96" s="336"/>
      <c r="K96" s="336"/>
      <c r="L96" s="336"/>
      <c r="M96" s="336"/>
      <c r="N96" s="337" t="str">
        <f t="shared" ca="1" si="4"/>
        <v/>
      </c>
      <c r="O96" s="337" t="s">
        <v>19143</v>
      </c>
      <c r="P96" s="338"/>
      <c r="Q96" s="339" t="str">
        <f t="shared" si="5"/>
        <v/>
      </c>
      <c r="R96" s="339" t="b">
        <f t="shared" si="6"/>
        <v>1</v>
      </c>
      <c r="S96" s="339" t="str">
        <f t="shared" si="7"/>
        <v/>
      </c>
    </row>
    <row r="97" spans="1:19" s="339" customFormat="1" ht="19.899999999999999" customHeight="1">
      <c r="A97" s="302"/>
      <c r="B97" s="334"/>
      <c r="C97" s="334"/>
      <c r="D97" s="334"/>
      <c r="E97" s="334"/>
      <c r="F97" s="334"/>
      <c r="G97" s="335"/>
      <c r="H97" s="335"/>
      <c r="I97" s="336"/>
      <c r="J97" s="336"/>
      <c r="K97" s="336"/>
      <c r="L97" s="336"/>
      <c r="M97" s="336"/>
      <c r="N97" s="337" t="str">
        <f t="shared" ca="1" si="4"/>
        <v/>
      </c>
      <c r="O97" s="337" t="s">
        <v>19143</v>
      </c>
      <c r="P97" s="338"/>
      <c r="Q97" s="339" t="str">
        <f t="shared" si="5"/>
        <v/>
      </c>
      <c r="R97" s="339" t="b">
        <f t="shared" si="6"/>
        <v>1</v>
      </c>
      <c r="S97" s="339" t="str">
        <f t="shared" si="7"/>
        <v/>
      </c>
    </row>
    <row r="98" spans="1:19" s="339" customFormat="1" ht="19.899999999999999" customHeight="1">
      <c r="A98" s="302"/>
      <c r="B98" s="334"/>
      <c r="C98" s="334"/>
      <c r="D98" s="334"/>
      <c r="E98" s="334"/>
      <c r="F98" s="334"/>
      <c r="G98" s="335"/>
      <c r="H98" s="335"/>
      <c r="I98" s="336"/>
      <c r="J98" s="336"/>
      <c r="K98" s="336"/>
      <c r="L98" s="336"/>
      <c r="M98" s="336"/>
      <c r="N98" s="337" t="str">
        <f t="shared" ca="1" si="4"/>
        <v/>
      </c>
      <c r="O98" s="337" t="s">
        <v>19143</v>
      </c>
      <c r="P98" s="338"/>
      <c r="Q98" s="339" t="str">
        <f t="shared" si="5"/>
        <v/>
      </c>
      <c r="R98" s="339" t="b">
        <f t="shared" si="6"/>
        <v>1</v>
      </c>
      <c r="S98" s="339" t="str">
        <f t="shared" si="7"/>
        <v/>
      </c>
    </row>
    <row r="99" spans="1:19" s="339" customFormat="1" ht="19.899999999999999" customHeight="1">
      <c r="A99" s="302"/>
      <c r="B99" s="334"/>
      <c r="C99" s="334"/>
      <c r="D99" s="334"/>
      <c r="E99" s="334"/>
      <c r="F99" s="334"/>
      <c r="G99" s="335"/>
      <c r="H99" s="335"/>
      <c r="I99" s="336"/>
      <c r="J99" s="336"/>
      <c r="K99" s="336"/>
      <c r="L99" s="336"/>
      <c r="M99" s="336"/>
      <c r="N99" s="337" t="str">
        <f t="shared" ca="1" si="4"/>
        <v/>
      </c>
      <c r="O99" s="337" t="s">
        <v>19143</v>
      </c>
      <c r="P99" s="338"/>
      <c r="Q99" s="339" t="str">
        <f t="shared" si="5"/>
        <v/>
      </c>
      <c r="R99" s="339" t="b">
        <f t="shared" si="6"/>
        <v>1</v>
      </c>
      <c r="S99" s="339" t="str">
        <f t="shared" si="7"/>
        <v/>
      </c>
    </row>
    <row r="100" spans="1:19" s="339" customFormat="1" ht="19.899999999999999" customHeight="1">
      <c r="A100" s="302"/>
      <c r="B100" s="334"/>
      <c r="C100" s="334"/>
      <c r="D100" s="334"/>
      <c r="E100" s="334"/>
      <c r="F100" s="334"/>
      <c r="G100" s="335"/>
      <c r="H100" s="335"/>
      <c r="I100" s="336"/>
      <c r="J100" s="336"/>
      <c r="K100" s="336"/>
      <c r="L100" s="336"/>
      <c r="M100" s="336"/>
      <c r="N100" s="337" t="str">
        <f t="shared" ca="1" si="4"/>
        <v/>
      </c>
      <c r="O100" s="337" t="s">
        <v>19143</v>
      </c>
      <c r="P100" s="338"/>
      <c r="Q100" s="339" t="str">
        <f t="shared" si="5"/>
        <v/>
      </c>
      <c r="R100" s="339" t="b">
        <f t="shared" si="6"/>
        <v>1</v>
      </c>
      <c r="S100" s="339" t="str">
        <f t="shared" si="7"/>
        <v/>
      </c>
    </row>
    <row r="101" spans="1:19" s="339" customFormat="1" ht="19.899999999999999" customHeight="1">
      <c r="A101" s="302"/>
      <c r="B101" s="334"/>
      <c r="C101" s="334"/>
      <c r="D101" s="334"/>
      <c r="E101" s="334"/>
      <c r="F101" s="334"/>
      <c r="G101" s="335"/>
      <c r="H101" s="335"/>
      <c r="I101" s="336"/>
      <c r="J101" s="336"/>
      <c r="K101" s="336"/>
      <c r="L101" s="336"/>
      <c r="M101" s="336"/>
      <c r="N101" s="337" t="str">
        <f t="shared" ca="1" si="4"/>
        <v/>
      </c>
      <c r="O101" s="337" t="s">
        <v>19143</v>
      </c>
      <c r="P101" s="338"/>
      <c r="Q101" s="339" t="str">
        <f t="shared" si="5"/>
        <v/>
      </c>
      <c r="R101" s="339" t="b">
        <f t="shared" si="6"/>
        <v>1</v>
      </c>
      <c r="S101" s="339" t="str">
        <f t="shared" si="7"/>
        <v/>
      </c>
    </row>
    <row r="102" spans="1:19" s="339" customFormat="1" ht="19.899999999999999" customHeight="1">
      <c r="A102" s="302"/>
      <c r="B102" s="334"/>
      <c r="C102" s="334"/>
      <c r="D102" s="334"/>
      <c r="E102" s="334"/>
      <c r="F102" s="334"/>
      <c r="G102" s="335"/>
      <c r="H102" s="335"/>
      <c r="I102" s="336"/>
      <c r="J102" s="336"/>
      <c r="K102" s="336"/>
      <c r="L102" s="336"/>
      <c r="M102" s="336"/>
      <c r="N102" s="337" t="str">
        <f t="shared" ca="1" si="4"/>
        <v/>
      </c>
      <c r="O102" s="337" t="s">
        <v>19143</v>
      </c>
      <c r="P102" s="338"/>
      <c r="Q102" s="339" t="str">
        <f t="shared" si="5"/>
        <v/>
      </c>
      <c r="R102" s="339" t="b">
        <f t="shared" si="6"/>
        <v>1</v>
      </c>
      <c r="S102" s="339" t="str">
        <f t="shared" si="7"/>
        <v/>
      </c>
    </row>
    <row r="103" spans="1:19" s="339" customFormat="1" ht="19.899999999999999" customHeight="1">
      <c r="A103" s="302"/>
      <c r="B103" s="334"/>
      <c r="C103" s="334"/>
      <c r="D103" s="334"/>
      <c r="E103" s="334"/>
      <c r="F103" s="334"/>
      <c r="G103" s="335"/>
      <c r="H103" s="335"/>
      <c r="I103" s="336"/>
      <c r="J103" s="336"/>
      <c r="K103" s="336"/>
      <c r="L103" s="336"/>
      <c r="M103" s="336"/>
      <c r="N103" s="337" t="str">
        <f t="shared" ca="1" si="4"/>
        <v/>
      </c>
      <c r="O103" s="337" t="s">
        <v>19143</v>
      </c>
      <c r="P103" s="338"/>
      <c r="Q103" s="339" t="str">
        <f t="shared" si="5"/>
        <v/>
      </c>
      <c r="R103" s="339" t="b">
        <f t="shared" si="6"/>
        <v>1</v>
      </c>
      <c r="S103" s="339" t="str">
        <f t="shared" si="7"/>
        <v/>
      </c>
    </row>
    <row r="104" spans="1:19" s="339" customFormat="1" ht="19.899999999999999" customHeight="1">
      <c r="A104" s="302"/>
      <c r="B104" s="334"/>
      <c r="C104" s="334"/>
      <c r="D104" s="334"/>
      <c r="E104" s="334"/>
      <c r="F104" s="334"/>
      <c r="G104" s="335"/>
      <c r="H104" s="335"/>
      <c r="I104" s="336"/>
      <c r="J104" s="336"/>
      <c r="K104" s="336"/>
      <c r="L104" s="336"/>
      <c r="M104" s="336"/>
      <c r="N104" s="337" t="str">
        <f t="shared" ca="1" si="4"/>
        <v/>
      </c>
      <c r="O104" s="337" t="s">
        <v>19143</v>
      </c>
      <c r="P104" s="338"/>
      <c r="Q104" s="339" t="str">
        <f t="shared" si="5"/>
        <v/>
      </c>
      <c r="R104" s="339" t="b">
        <f t="shared" si="6"/>
        <v>1</v>
      </c>
      <c r="S104" s="339" t="str">
        <f t="shared" si="7"/>
        <v/>
      </c>
    </row>
    <row r="105" spans="1:19" s="339" customFormat="1" ht="19.899999999999999" customHeight="1">
      <c r="A105" s="302"/>
      <c r="B105" s="334"/>
      <c r="C105" s="334"/>
      <c r="D105" s="334"/>
      <c r="E105" s="334"/>
      <c r="F105" s="334"/>
      <c r="G105" s="335"/>
      <c r="H105" s="335"/>
      <c r="I105" s="336"/>
      <c r="J105" s="336"/>
      <c r="K105" s="336"/>
      <c r="L105" s="336"/>
      <c r="M105" s="336"/>
      <c r="N105" s="337" t="str">
        <f t="shared" ca="1" si="4"/>
        <v/>
      </c>
      <c r="O105" s="337" t="s">
        <v>19143</v>
      </c>
      <c r="P105" s="338"/>
      <c r="Q105" s="339" t="str">
        <f t="shared" si="5"/>
        <v/>
      </c>
      <c r="R105" s="339" t="b">
        <f t="shared" si="6"/>
        <v>1</v>
      </c>
      <c r="S105" s="339" t="str">
        <f t="shared" si="7"/>
        <v/>
      </c>
    </row>
    <row r="106" spans="1:19" s="339" customFormat="1" ht="19.899999999999999" customHeight="1">
      <c r="A106" s="302"/>
      <c r="B106" s="334"/>
      <c r="C106" s="334"/>
      <c r="D106" s="334"/>
      <c r="E106" s="334"/>
      <c r="F106" s="334"/>
      <c r="G106" s="335"/>
      <c r="H106" s="335"/>
      <c r="I106" s="336"/>
      <c r="J106" s="336"/>
      <c r="K106" s="336"/>
      <c r="L106" s="336"/>
      <c r="M106" s="336"/>
      <c r="N106" s="337" t="str">
        <f t="shared" ca="1" si="4"/>
        <v/>
      </c>
      <c r="O106" s="337" t="s">
        <v>19143</v>
      </c>
      <c r="P106" s="338"/>
      <c r="Q106" s="339" t="str">
        <f t="shared" si="5"/>
        <v/>
      </c>
      <c r="R106" s="339" t="b">
        <f t="shared" si="6"/>
        <v>1</v>
      </c>
      <c r="S106" s="339" t="str">
        <f t="shared" si="7"/>
        <v/>
      </c>
    </row>
    <row r="107" spans="1:19" s="339" customFormat="1" ht="19.899999999999999" customHeight="1">
      <c r="A107" s="302"/>
      <c r="B107" s="334"/>
      <c r="C107" s="334"/>
      <c r="D107" s="334"/>
      <c r="E107" s="334"/>
      <c r="F107" s="334"/>
      <c r="G107" s="335"/>
      <c r="H107" s="335"/>
      <c r="I107" s="336"/>
      <c r="J107" s="336"/>
      <c r="K107" s="336"/>
      <c r="L107" s="336"/>
      <c r="M107" s="336"/>
      <c r="N107" s="337" t="str">
        <f t="shared" ca="1" si="4"/>
        <v/>
      </c>
      <c r="O107" s="337" t="s">
        <v>19143</v>
      </c>
      <c r="P107" s="338"/>
      <c r="Q107" s="339" t="str">
        <f t="shared" si="5"/>
        <v/>
      </c>
      <c r="R107" s="339" t="b">
        <f t="shared" si="6"/>
        <v>1</v>
      </c>
      <c r="S107" s="339" t="str">
        <f t="shared" si="7"/>
        <v/>
      </c>
    </row>
    <row r="108" spans="1:19" s="339" customFormat="1" ht="19.899999999999999" customHeight="1">
      <c r="A108" s="302"/>
      <c r="B108" s="334"/>
      <c r="C108" s="334"/>
      <c r="D108" s="334"/>
      <c r="E108" s="334"/>
      <c r="F108" s="334"/>
      <c r="G108" s="335"/>
      <c r="H108" s="335"/>
      <c r="I108" s="336"/>
      <c r="J108" s="336"/>
      <c r="K108" s="336"/>
      <c r="L108" s="336"/>
      <c r="M108" s="336"/>
      <c r="N108" s="337" t="str">
        <f t="shared" ca="1" si="4"/>
        <v/>
      </c>
      <c r="O108" s="337" t="s">
        <v>19143</v>
      </c>
      <c r="P108" s="338"/>
      <c r="Q108" s="339" t="str">
        <f t="shared" si="5"/>
        <v/>
      </c>
      <c r="R108" s="339" t="b">
        <f t="shared" si="6"/>
        <v>1</v>
      </c>
      <c r="S108" s="339" t="str">
        <f t="shared" si="7"/>
        <v/>
      </c>
    </row>
    <row r="109" spans="1:19" s="339" customFormat="1" ht="19.899999999999999" customHeight="1">
      <c r="A109" s="302"/>
      <c r="B109" s="334"/>
      <c r="C109" s="334"/>
      <c r="D109" s="334"/>
      <c r="E109" s="334"/>
      <c r="F109" s="334"/>
      <c r="G109" s="335"/>
      <c r="H109" s="335"/>
      <c r="I109" s="336"/>
      <c r="J109" s="336"/>
      <c r="K109" s="336"/>
      <c r="L109" s="336"/>
      <c r="M109" s="336"/>
      <c r="N109" s="337" t="str">
        <f t="shared" ca="1" si="4"/>
        <v/>
      </c>
      <c r="O109" s="337" t="s">
        <v>19143</v>
      </c>
      <c r="P109" s="338"/>
      <c r="Q109" s="339" t="str">
        <f t="shared" si="5"/>
        <v/>
      </c>
      <c r="R109" s="339" t="b">
        <f t="shared" si="6"/>
        <v>1</v>
      </c>
      <c r="S109" s="339" t="str">
        <f t="shared" si="7"/>
        <v/>
      </c>
    </row>
    <row r="110" spans="1:19" s="339" customFormat="1" ht="19.899999999999999" customHeight="1">
      <c r="A110" s="302"/>
      <c r="B110" s="334"/>
      <c r="C110" s="334"/>
      <c r="D110" s="334"/>
      <c r="E110" s="334"/>
      <c r="F110" s="334"/>
      <c r="G110" s="335"/>
      <c r="H110" s="335"/>
      <c r="I110" s="336"/>
      <c r="J110" s="336"/>
      <c r="K110" s="336"/>
      <c r="L110" s="336"/>
      <c r="M110" s="336"/>
      <c r="N110" s="337" t="str">
        <f t="shared" ca="1" si="4"/>
        <v/>
      </c>
      <c r="O110" s="337" t="s">
        <v>19143</v>
      </c>
      <c r="P110" s="338"/>
      <c r="Q110" s="339" t="str">
        <f t="shared" si="5"/>
        <v/>
      </c>
      <c r="R110" s="339" t="b">
        <f t="shared" si="6"/>
        <v>1</v>
      </c>
      <c r="S110" s="339" t="str">
        <f t="shared" si="7"/>
        <v/>
      </c>
    </row>
    <row r="111" spans="1:19" s="339" customFormat="1" ht="19.899999999999999" customHeight="1">
      <c r="A111" s="302"/>
      <c r="B111" s="334"/>
      <c r="C111" s="334"/>
      <c r="D111" s="334"/>
      <c r="E111" s="334"/>
      <c r="F111" s="334"/>
      <c r="G111" s="335"/>
      <c r="H111" s="335"/>
      <c r="I111" s="336"/>
      <c r="J111" s="336"/>
      <c r="K111" s="336"/>
      <c r="L111" s="336"/>
      <c r="M111" s="336"/>
      <c r="N111" s="337" t="str">
        <f t="shared" ca="1" si="4"/>
        <v/>
      </c>
      <c r="O111" s="337" t="s">
        <v>19143</v>
      </c>
      <c r="P111" s="338"/>
      <c r="Q111" s="339" t="str">
        <f t="shared" si="5"/>
        <v/>
      </c>
      <c r="R111" s="339" t="b">
        <f t="shared" si="6"/>
        <v>1</v>
      </c>
      <c r="S111" s="339" t="str">
        <f t="shared" si="7"/>
        <v/>
      </c>
    </row>
    <row r="112" spans="1:19" s="339" customFormat="1" ht="19.899999999999999" customHeight="1">
      <c r="A112" s="302"/>
      <c r="B112" s="334"/>
      <c r="C112" s="334"/>
      <c r="D112" s="334"/>
      <c r="E112" s="334"/>
      <c r="F112" s="334"/>
      <c r="G112" s="335"/>
      <c r="H112" s="335"/>
      <c r="I112" s="336"/>
      <c r="J112" s="336"/>
      <c r="K112" s="336"/>
      <c r="L112" s="336"/>
      <c r="M112" s="336"/>
      <c r="N112" s="337" t="str">
        <f t="shared" ca="1" si="4"/>
        <v/>
      </c>
      <c r="O112" s="337" t="s">
        <v>19143</v>
      </c>
      <c r="P112" s="338"/>
      <c r="Q112" s="339" t="str">
        <f t="shared" si="5"/>
        <v/>
      </c>
      <c r="R112" s="339" t="b">
        <f t="shared" si="6"/>
        <v>1</v>
      </c>
      <c r="S112" s="339" t="str">
        <f t="shared" si="7"/>
        <v/>
      </c>
    </row>
    <row r="113" spans="1:19" s="339" customFormat="1" ht="19.899999999999999" customHeight="1">
      <c r="A113" s="302"/>
      <c r="B113" s="334"/>
      <c r="C113" s="334"/>
      <c r="D113" s="334"/>
      <c r="E113" s="334"/>
      <c r="F113" s="334"/>
      <c r="G113" s="335"/>
      <c r="H113" s="335"/>
      <c r="I113" s="336"/>
      <c r="J113" s="336"/>
      <c r="K113" s="336"/>
      <c r="L113" s="336"/>
      <c r="M113" s="336"/>
      <c r="N113" s="337" t="str">
        <f t="shared" ca="1" si="4"/>
        <v/>
      </c>
      <c r="O113" s="337" t="s">
        <v>19143</v>
      </c>
      <c r="P113" s="338"/>
      <c r="Q113" s="339" t="str">
        <f t="shared" si="5"/>
        <v/>
      </c>
      <c r="R113" s="339" t="b">
        <f t="shared" si="6"/>
        <v>1</v>
      </c>
      <c r="S113" s="339" t="str">
        <f t="shared" si="7"/>
        <v/>
      </c>
    </row>
    <row r="114" spans="1:19" s="339" customFormat="1" ht="19.899999999999999" customHeight="1">
      <c r="A114" s="302"/>
      <c r="B114" s="334"/>
      <c r="C114" s="334"/>
      <c r="D114" s="334"/>
      <c r="E114" s="334"/>
      <c r="F114" s="334"/>
      <c r="G114" s="335"/>
      <c r="H114" s="335"/>
      <c r="I114" s="336"/>
      <c r="J114" s="336"/>
      <c r="K114" s="336"/>
      <c r="L114" s="336"/>
      <c r="M114" s="336"/>
      <c r="N114" s="337" t="str">
        <f t="shared" ca="1" si="4"/>
        <v/>
      </c>
      <c r="O114" s="337" t="s">
        <v>19143</v>
      </c>
      <c r="P114" s="338"/>
      <c r="Q114" s="339" t="str">
        <f t="shared" si="5"/>
        <v/>
      </c>
      <c r="R114" s="339" t="b">
        <f t="shared" si="6"/>
        <v>1</v>
      </c>
      <c r="S114" s="339" t="str">
        <f t="shared" si="7"/>
        <v/>
      </c>
    </row>
    <row r="115" spans="1:19" s="339" customFormat="1" ht="19.899999999999999" customHeight="1">
      <c r="A115" s="302"/>
      <c r="B115" s="334"/>
      <c r="C115" s="334"/>
      <c r="D115" s="334"/>
      <c r="E115" s="334"/>
      <c r="F115" s="334"/>
      <c r="G115" s="335"/>
      <c r="H115" s="335"/>
      <c r="I115" s="336"/>
      <c r="J115" s="336"/>
      <c r="K115" s="336"/>
      <c r="L115" s="336"/>
      <c r="M115" s="336"/>
      <c r="N115" s="337" t="str">
        <f t="shared" ca="1" si="4"/>
        <v/>
      </c>
      <c r="O115" s="337" t="s">
        <v>19143</v>
      </c>
      <c r="P115" s="338"/>
      <c r="Q115" s="339" t="str">
        <f t="shared" si="5"/>
        <v/>
      </c>
      <c r="R115" s="339" t="b">
        <f t="shared" si="6"/>
        <v>1</v>
      </c>
      <c r="S115" s="339" t="str">
        <f t="shared" si="7"/>
        <v/>
      </c>
    </row>
    <row r="116" spans="1:19" s="339" customFormat="1" ht="19.899999999999999" customHeight="1">
      <c r="A116" s="302"/>
      <c r="B116" s="334"/>
      <c r="C116" s="334"/>
      <c r="D116" s="334"/>
      <c r="E116" s="334"/>
      <c r="F116" s="334"/>
      <c r="G116" s="335"/>
      <c r="H116" s="335"/>
      <c r="I116" s="336"/>
      <c r="J116" s="336"/>
      <c r="K116" s="336"/>
      <c r="L116" s="336"/>
      <c r="M116" s="336"/>
      <c r="N116" s="337" t="str">
        <f t="shared" ca="1" si="4"/>
        <v/>
      </c>
      <c r="O116" s="337" t="s">
        <v>19143</v>
      </c>
      <c r="P116" s="338"/>
      <c r="Q116" s="339" t="str">
        <f t="shared" si="5"/>
        <v/>
      </c>
      <c r="R116" s="339" t="b">
        <f t="shared" si="6"/>
        <v>1</v>
      </c>
      <c r="S116" s="339" t="str">
        <f t="shared" si="7"/>
        <v/>
      </c>
    </row>
    <row r="117" spans="1:19" s="339" customFormat="1" ht="19.899999999999999" customHeight="1">
      <c r="A117" s="302"/>
      <c r="B117" s="334"/>
      <c r="C117" s="334"/>
      <c r="D117" s="334"/>
      <c r="E117" s="334"/>
      <c r="F117" s="334"/>
      <c r="G117" s="335"/>
      <c r="H117" s="335"/>
      <c r="I117" s="336"/>
      <c r="J117" s="336"/>
      <c r="K117" s="336"/>
      <c r="L117" s="336"/>
      <c r="M117" s="336"/>
      <c r="N117" s="337" t="str">
        <f t="shared" ca="1" si="4"/>
        <v/>
      </c>
      <c r="O117" s="337" t="s">
        <v>19143</v>
      </c>
      <c r="P117" s="338"/>
      <c r="Q117" s="339" t="str">
        <f t="shared" si="5"/>
        <v/>
      </c>
      <c r="R117" s="339" t="b">
        <f t="shared" si="6"/>
        <v>1</v>
      </c>
      <c r="S117" s="339" t="str">
        <f t="shared" si="7"/>
        <v/>
      </c>
    </row>
    <row r="118" spans="1:19" s="339" customFormat="1" ht="19.899999999999999" customHeight="1">
      <c r="A118" s="302"/>
      <c r="B118" s="334"/>
      <c r="C118" s="334"/>
      <c r="D118" s="334"/>
      <c r="E118" s="334"/>
      <c r="F118" s="334"/>
      <c r="G118" s="335"/>
      <c r="H118" s="335"/>
      <c r="I118" s="336"/>
      <c r="J118" s="336"/>
      <c r="K118" s="336"/>
      <c r="L118" s="336"/>
      <c r="M118" s="336"/>
      <c r="N118" s="337" t="str">
        <f t="shared" ca="1" si="4"/>
        <v/>
      </c>
      <c r="O118" s="337" t="s">
        <v>19143</v>
      </c>
      <c r="P118" s="338"/>
      <c r="Q118" s="339" t="str">
        <f t="shared" si="5"/>
        <v/>
      </c>
      <c r="R118" s="339" t="b">
        <f t="shared" si="6"/>
        <v>1</v>
      </c>
      <c r="S118" s="339" t="str">
        <f t="shared" si="7"/>
        <v/>
      </c>
    </row>
    <row r="119" spans="1:19" s="339" customFormat="1" ht="19.899999999999999" customHeight="1">
      <c r="A119" s="302"/>
      <c r="B119" s="334"/>
      <c r="C119" s="334"/>
      <c r="D119" s="334"/>
      <c r="E119" s="334"/>
      <c r="F119" s="334"/>
      <c r="G119" s="335"/>
      <c r="H119" s="335"/>
      <c r="I119" s="336"/>
      <c r="J119" s="336"/>
      <c r="K119" s="336"/>
      <c r="L119" s="336"/>
      <c r="M119" s="336"/>
      <c r="N119" s="337" t="str">
        <f t="shared" ca="1" si="4"/>
        <v/>
      </c>
      <c r="O119" s="337" t="s">
        <v>19143</v>
      </c>
      <c r="P119" s="338"/>
      <c r="Q119" s="339" t="str">
        <f t="shared" si="5"/>
        <v/>
      </c>
      <c r="R119" s="339" t="b">
        <f t="shared" si="6"/>
        <v>1</v>
      </c>
      <c r="S119" s="339" t="str">
        <f t="shared" si="7"/>
        <v/>
      </c>
    </row>
    <row r="120" spans="1:19" s="339" customFormat="1" ht="19.899999999999999" customHeight="1">
      <c r="A120" s="302"/>
      <c r="B120" s="334"/>
      <c r="C120" s="334"/>
      <c r="D120" s="334"/>
      <c r="E120" s="334"/>
      <c r="F120" s="334"/>
      <c r="G120" s="335"/>
      <c r="H120" s="335"/>
      <c r="I120" s="336"/>
      <c r="J120" s="336"/>
      <c r="K120" s="336"/>
      <c r="L120" s="336"/>
      <c r="M120" s="336"/>
      <c r="N120" s="337" t="str">
        <f t="shared" ca="1" si="4"/>
        <v/>
      </c>
      <c r="O120" s="337" t="s">
        <v>19143</v>
      </c>
      <c r="P120" s="338"/>
      <c r="Q120" s="339" t="str">
        <f t="shared" si="5"/>
        <v/>
      </c>
      <c r="R120" s="339" t="b">
        <f t="shared" si="6"/>
        <v>1</v>
      </c>
      <c r="S120" s="339" t="str">
        <f t="shared" si="7"/>
        <v/>
      </c>
    </row>
    <row r="121" spans="1:19" s="339" customFormat="1" ht="19.899999999999999" customHeight="1">
      <c r="A121" s="302"/>
      <c r="B121" s="334"/>
      <c r="C121" s="334"/>
      <c r="D121" s="334"/>
      <c r="E121" s="334"/>
      <c r="F121" s="334"/>
      <c r="G121" s="335"/>
      <c r="H121" s="335"/>
      <c r="I121" s="336"/>
      <c r="J121" s="336"/>
      <c r="K121" s="336"/>
      <c r="L121" s="336"/>
      <c r="M121" s="336"/>
      <c r="N121" s="337" t="str">
        <f t="shared" ca="1" si="4"/>
        <v/>
      </c>
      <c r="O121" s="337" t="s">
        <v>19143</v>
      </c>
      <c r="P121" s="338"/>
      <c r="Q121" s="339" t="str">
        <f t="shared" si="5"/>
        <v/>
      </c>
      <c r="R121" s="339" t="b">
        <f t="shared" si="6"/>
        <v>1</v>
      </c>
      <c r="S121" s="339" t="str">
        <f t="shared" si="7"/>
        <v/>
      </c>
    </row>
    <row r="122" spans="1:19" s="339" customFormat="1" ht="19.899999999999999" customHeight="1">
      <c r="A122" s="302"/>
      <c r="B122" s="334"/>
      <c r="C122" s="334"/>
      <c r="D122" s="334"/>
      <c r="E122" s="334"/>
      <c r="F122" s="334"/>
      <c r="G122" s="335"/>
      <c r="H122" s="335"/>
      <c r="I122" s="336"/>
      <c r="J122" s="336"/>
      <c r="K122" s="336"/>
      <c r="L122" s="336"/>
      <c r="M122" s="336"/>
      <c r="N122" s="337" t="str">
        <f t="shared" ca="1" si="4"/>
        <v/>
      </c>
      <c r="O122" s="337" t="s">
        <v>19143</v>
      </c>
      <c r="P122" s="338"/>
      <c r="Q122" s="339" t="str">
        <f t="shared" si="5"/>
        <v/>
      </c>
      <c r="R122" s="339" t="b">
        <f t="shared" si="6"/>
        <v>1</v>
      </c>
      <c r="S122" s="339" t="str">
        <f t="shared" si="7"/>
        <v/>
      </c>
    </row>
    <row r="123" spans="1:19" s="339" customFormat="1" ht="19.899999999999999" customHeight="1">
      <c r="A123" s="302"/>
      <c r="B123" s="334"/>
      <c r="C123" s="334"/>
      <c r="D123" s="334"/>
      <c r="E123" s="334"/>
      <c r="F123" s="334"/>
      <c r="G123" s="335"/>
      <c r="H123" s="335"/>
      <c r="I123" s="336"/>
      <c r="J123" s="336"/>
      <c r="K123" s="336"/>
      <c r="L123" s="336"/>
      <c r="M123" s="336"/>
      <c r="N123" s="337" t="str">
        <f t="shared" ca="1" si="4"/>
        <v/>
      </c>
      <c r="O123" s="337" t="s">
        <v>19143</v>
      </c>
      <c r="P123" s="338"/>
      <c r="Q123" s="339" t="str">
        <f t="shared" si="5"/>
        <v/>
      </c>
      <c r="R123" s="339" t="b">
        <f t="shared" si="6"/>
        <v>1</v>
      </c>
      <c r="S123" s="339" t="str">
        <f t="shared" si="7"/>
        <v/>
      </c>
    </row>
    <row r="124" spans="1:19" s="339" customFormat="1" ht="19.899999999999999" customHeight="1">
      <c r="A124" s="302"/>
      <c r="B124" s="334"/>
      <c r="C124" s="334"/>
      <c r="D124" s="334"/>
      <c r="E124" s="334"/>
      <c r="F124" s="334"/>
      <c r="G124" s="335"/>
      <c r="H124" s="335"/>
      <c r="I124" s="336"/>
      <c r="J124" s="336"/>
      <c r="K124" s="336"/>
      <c r="L124" s="336"/>
      <c r="M124" s="336"/>
      <c r="N124" s="337" t="str">
        <f t="shared" ca="1" si="4"/>
        <v/>
      </c>
      <c r="O124" s="337" t="s">
        <v>19143</v>
      </c>
      <c r="P124" s="338"/>
      <c r="Q124" s="339" t="str">
        <f t="shared" si="5"/>
        <v/>
      </c>
      <c r="R124" s="339" t="b">
        <f t="shared" si="6"/>
        <v>1</v>
      </c>
      <c r="S124" s="339" t="str">
        <f t="shared" si="7"/>
        <v/>
      </c>
    </row>
    <row r="125" spans="1:19" s="339" customFormat="1" ht="19.899999999999999" customHeight="1">
      <c r="A125" s="302"/>
      <c r="B125" s="334"/>
      <c r="C125" s="334"/>
      <c r="D125" s="334"/>
      <c r="E125" s="334"/>
      <c r="F125" s="334"/>
      <c r="G125" s="335"/>
      <c r="H125" s="335"/>
      <c r="I125" s="336"/>
      <c r="J125" s="336"/>
      <c r="K125" s="336"/>
      <c r="L125" s="336"/>
      <c r="M125" s="336"/>
      <c r="N125" s="337" t="str">
        <f t="shared" ca="1" si="4"/>
        <v/>
      </c>
      <c r="O125" s="337" t="s">
        <v>19143</v>
      </c>
      <c r="P125" s="338"/>
      <c r="Q125" s="339" t="str">
        <f t="shared" si="5"/>
        <v/>
      </c>
      <c r="R125" s="339" t="b">
        <f t="shared" si="6"/>
        <v>1</v>
      </c>
      <c r="S125" s="339" t="str">
        <f t="shared" si="7"/>
        <v/>
      </c>
    </row>
    <row r="126" spans="1:19" s="339" customFormat="1" ht="19.899999999999999" customHeight="1">
      <c r="A126" s="302"/>
      <c r="B126" s="334"/>
      <c r="C126" s="334"/>
      <c r="D126" s="334"/>
      <c r="E126" s="334"/>
      <c r="F126" s="334"/>
      <c r="G126" s="335"/>
      <c r="H126" s="335"/>
      <c r="I126" s="336"/>
      <c r="J126" s="336"/>
      <c r="K126" s="336"/>
      <c r="L126" s="336"/>
      <c r="M126" s="336"/>
      <c r="N126" s="337" t="str">
        <f t="shared" ca="1" si="4"/>
        <v/>
      </c>
      <c r="O126" s="337" t="s">
        <v>19143</v>
      </c>
      <c r="P126" s="338"/>
      <c r="Q126" s="339" t="str">
        <f t="shared" si="5"/>
        <v/>
      </c>
      <c r="R126" s="339" t="b">
        <f t="shared" si="6"/>
        <v>1</v>
      </c>
      <c r="S126" s="339" t="str">
        <f t="shared" si="7"/>
        <v/>
      </c>
    </row>
    <row r="127" spans="1:19" s="339" customFormat="1" ht="19.899999999999999" customHeight="1">
      <c r="A127" s="302"/>
      <c r="B127" s="334"/>
      <c r="C127" s="334"/>
      <c r="D127" s="334"/>
      <c r="E127" s="334"/>
      <c r="F127" s="334"/>
      <c r="G127" s="335"/>
      <c r="H127" s="335"/>
      <c r="I127" s="336"/>
      <c r="J127" s="336"/>
      <c r="K127" s="336"/>
      <c r="L127" s="336"/>
      <c r="M127" s="336"/>
      <c r="N127" s="337" t="str">
        <f t="shared" ca="1" si="4"/>
        <v/>
      </c>
      <c r="O127" s="337" t="s">
        <v>19143</v>
      </c>
      <c r="P127" s="338"/>
      <c r="Q127" s="339" t="str">
        <f t="shared" si="5"/>
        <v/>
      </c>
      <c r="R127" s="339" t="b">
        <f t="shared" si="6"/>
        <v>1</v>
      </c>
      <c r="S127" s="339" t="str">
        <f t="shared" si="7"/>
        <v/>
      </c>
    </row>
    <row r="128" spans="1:19" s="339" customFormat="1" ht="19.899999999999999" customHeight="1">
      <c r="A128" s="302"/>
      <c r="B128" s="334"/>
      <c r="C128" s="334"/>
      <c r="D128" s="334"/>
      <c r="E128" s="334"/>
      <c r="F128" s="334"/>
      <c r="G128" s="335"/>
      <c r="H128" s="335"/>
      <c r="I128" s="336"/>
      <c r="J128" s="336"/>
      <c r="K128" s="336"/>
      <c r="L128" s="336"/>
      <c r="M128" s="336"/>
      <c r="N128" s="337" t="str">
        <f t="shared" ca="1" si="4"/>
        <v/>
      </c>
      <c r="O128" s="337" t="s">
        <v>19143</v>
      </c>
      <c r="P128" s="338"/>
      <c r="Q128" s="339" t="str">
        <f t="shared" si="5"/>
        <v/>
      </c>
      <c r="R128" s="339" t="b">
        <f t="shared" si="6"/>
        <v>1</v>
      </c>
      <c r="S128" s="339" t="str">
        <f t="shared" si="7"/>
        <v/>
      </c>
    </row>
    <row r="129" spans="1:19" s="339" customFormat="1" ht="19.899999999999999" customHeight="1">
      <c r="A129" s="302"/>
      <c r="B129" s="334"/>
      <c r="C129" s="334"/>
      <c r="D129" s="334"/>
      <c r="E129" s="334"/>
      <c r="F129" s="334"/>
      <c r="G129" s="335"/>
      <c r="H129" s="335"/>
      <c r="I129" s="336"/>
      <c r="J129" s="336"/>
      <c r="K129" s="336"/>
      <c r="L129" s="336"/>
      <c r="M129" s="336"/>
      <c r="N129" s="337" t="str">
        <f t="shared" ca="1" si="4"/>
        <v/>
      </c>
      <c r="O129" s="337" t="s">
        <v>19143</v>
      </c>
      <c r="P129" s="338"/>
      <c r="Q129" s="339" t="str">
        <f t="shared" si="5"/>
        <v/>
      </c>
      <c r="R129" s="339" t="b">
        <f t="shared" si="6"/>
        <v>1</v>
      </c>
      <c r="S129" s="339" t="str">
        <f t="shared" si="7"/>
        <v/>
      </c>
    </row>
    <row r="130" spans="1:19" s="339" customFormat="1" ht="19.899999999999999" customHeight="1">
      <c r="A130" s="302"/>
      <c r="B130" s="334"/>
      <c r="C130" s="334"/>
      <c r="D130" s="334"/>
      <c r="E130" s="334"/>
      <c r="F130" s="334"/>
      <c r="G130" s="335"/>
      <c r="H130" s="335"/>
      <c r="I130" s="336"/>
      <c r="J130" s="336"/>
      <c r="K130" s="336"/>
      <c r="L130" s="336"/>
      <c r="M130" s="336"/>
      <c r="N130" s="337" t="str">
        <f t="shared" ca="1" si="4"/>
        <v/>
      </c>
      <c r="O130" s="337" t="s">
        <v>19143</v>
      </c>
      <c r="P130" s="338"/>
      <c r="Q130" s="339" t="str">
        <f t="shared" si="5"/>
        <v/>
      </c>
      <c r="R130" s="339" t="b">
        <f t="shared" si="6"/>
        <v>1</v>
      </c>
      <c r="S130" s="339" t="str">
        <f t="shared" si="7"/>
        <v/>
      </c>
    </row>
    <row r="131" spans="1:19" s="339" customFormat="1" ht="19.899999999999999" customHeight="1">
      <c r="A131" s="302"/>
      <c r="B131" s="334"/>
      <c r="C131" s="334"/>
      <c r="D131" s="334"/>
      <c r="E131" s="334"/>
      <c r="F131" s="334"/>
      <c r="G131" s="335"/>
      <c r="H131" s="335"/>
      <c r="I131" s="336"/>
      <c r="J131" s="336"/>
      <c r="K131" s="336"/>
      <c r="L131" s="336"/>
      <c r="M131" s="336"/>
      <c r="N131" s="337" t="str">
        <f t="shared" ca="1" si="4"/>
        <v/>
      </c>
      <c r="O131" s="337" t="s">
        <v>19143</v>
      </c>
      <c r="P131" s="338"/>
      <c r="Q131" s="339" t="str">
        <f t="shared" si="5"/>
        <v/>
      </c>
      <c r="R131" s="339" t="b">
        <f t="shared" si="6"/>
        <v>1</v>
      </c>
      <c r="S131" s="339" t="str">
        <f t="shared" si="7"/>
        <v/>
      </c>
    </row>
    <row r="132" spans="1:19" s="339" customFormat="1" ht="19.899999999999999" customHeight="1">
      <c r="A132" s="302"/>
      <c r="B132" s="334"/>
      <c r="C132" s="334"/>
      <c r="D132" s="334"/>
      <c r="E132" s="334"/>
      <c r="F132" s="334"/>
      <c r="G132" s="335"/>
      <c r="H132" s="335"/>
      <c r="I132" s="336"/>
      <c r="J132" s="336"/>
      <c r="K132" s="336"/>
      <c r="L132" s="336"/>
      <c r="M132" s="336"/>
      <c r="N132" s="337" t="str">
        <f t="shared" ca="1" si="4"/>
        <v/>
      </c>
      <c r="O132" s="337" t="s">
        <v>19143</v>
      </c>
      <c r="P132" s="338"/>
      <c r="Q132" s="339" t="str">
        <f t="shared" si="5"/>
        <v/>
      </c>
      <c r="R132" s="339" t="b">
        <f t="shared" si="6"/>
        <v>1</v>
      </c>
      <c r="S132" s="339" t="str">
        <f t="shared" si="7"/>
        <v/>
      </c>
    </row>
    <row r="133" spans="1:19" s="339" customFormat="1" ht="19.89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19143</v>
      </c>
      <c r="P133" s="338"/>
      <c r="Q133" s="339" t="str">
        <f t="shared" ref="Q133:Q196" si="9">A133&amp;B133</f>
        <v/>
      </c>
      <c r="R133" s="339" t="b">
        <f t="shared" ref="R133:R196" si="10">OR(ISBLANK(B133),ISBLANK(C133))</f>
        <v>1</v>
      </c>
      <c r="S133" s="339" t="str">
        <f t="shared" ref="S133:S196" si="11">IF(R133,"",A133&amp;"+")</f>
        <v/>
      </c>
    </row>
    <row r="134" spans="1:19" s="339" customFormat="1" ht="19.899999999999999" customHeight="1">
      <c r="A134" s="302"/>
      <c r="B134" s="334"/>
      <c r="C134" s="334"/>
      <c r="D134" s="334"/>
      <c r="E134" s="334"/>
      <c r="F134" s="334"/>
      <c r="G134" s="335"/>
      <c r="H134" s="335"/>
      <c r="I134" s="336"/>
      <c r="J134" s="336"/>
      <c r="K134" s="336"/>
      <c r="L134" s="336"/>
      <c r="M134" s="336"/>
      <c r="N134" s="337" t="str">
        <f t="shared" ca="1" si="8"/>
        <v/>
      </c>
      <c r="O134" s="337" t="s">
        <v>19143</v>
      </c>
      <c r="P134" s="338"/>
      <c r="Q134" s="339" t="str">
        <f t="shared" si="9"/>
        <v/>
      </c>
      <c r="R134" s="339" t="b">
        <f t="shared" si="10"/>
        <v>1</v>
      </c>
      <c r="S134" s="339" t="str">
        <f t="shared" si="11"/>
        <v/>
      </c>
    </row>
    <row r="135" spans="1:19" s="339" customFormat="1" ht="19.899999999999999" customHeight="1">
      <c r="A135" s="302"/>
      <c r="B135" s="334"/>
      <c r="C135" s="334"/>
      <c r="D135" s="334"/>
      <c r="E135" s="334"/>
      <c r="F135" s="334"/>
      <c r="G135" s="335"/>
      <c r="H135" s="335"/>
      <c r="I135" s="336"/>
      <c r="J135" s="336"/>
      <c r="K135" s="336"/>
      <c r="L135" s="336"/>
      <c r="M135" s="336"/>
      <c r="N135" s="337" t="str">
        <f t="shared" ca="1" si="8"/>
        <v/>
      </c>
      <c r="O135" s="337" t="s">
        <v>19143</v>
      </c>
      <c r="P135" s="338"/>
      <c r="Q135" s="339" t="str">
        <f t="shared" si="9"/>
        <v/>
      </c>
      <c r="R135" s="339" t="b">
        <f t="shared" si="10"/>
        <v>1</v>
      </c>
      <c r="S135" s="339" t="str">
        <f t="shared" si="11"/>
        <v/>
      </c>
    </row>
    <row r="136" spans="1:19" s="339" customFormat="1" ht="19.899999999999999" customHeight="1">
      <c r="A136" s="302"/>
      <c r="B136" s="334"/>
      <c r="C136" s="334"/>
      <c r="D136" s="334"/>
      <c r="E136" s="334"/>
      <c r="F136" s="334"/>
      <c r="G136" s="335"/>
      <c r="H136" s="335"/>
      <c r="I136" s="336"/>
      <c r="J136" s="336"/>
      <c r="K136" s="336"/>
      <c r="L136" s="336"/>
      <c r="M136" s="336"/>
      <c r="N136" s="337" t="str">
        <f t="shared" ca="1" si="8"/>
        <v/>
      </c>
      <c r="O136" s="337" t="s">
        <v>19143</v>
      </c>
      <c r="P136" s="338"/>
      <c r="Q136" s="339" t="str">
        <f t="shared" si="9"/>
        <v/>
      </c>
      <c r="R136" s="339" t="b">
        <f t="shared" si="10"/>
        <v>1</v>
      </c>
      <c r="S136" s="339" t="str">
        <f t="shared" si="11"/>
        <v/>
      </c>
    </row>
    <row r="137" spans="1:19" s="339" customFormat="1" ht="19.899999999999999" customHeight="1">
      <c r="A137" s="302"/>
      <c r="B137" s="334"/>
      <c r="C137" s="334"/>
      <c r="D137" s="334"/>
      <c r="E137" s="334"/>
      <c r="F137" s="334"/>
      <c r="G137" s="335"/>
      <c r="H137" s="335"/>
      <c r="I137" s="336"/>
      <c r="J137" s="336"/>
      <c r="K137" s="336"/>
      <c r="L137" s="336"/>
      <c r="M137" s="336"/>
      <c r="N137" s="337" t="str">
        <f t="shared" ca="1" si="8"/>
        <v/>
      </c>
      <c r="O137" s="337" t="s">
        <v>19143</v>
      </c>
      <c r="P137" s="338"/>
      <c r="Q137" s="339" t="str">
        <f t="shared" si="9"/>
        <v/>
      </c>
      <c r="R137" s="339" t="b">
        <f t="shared" si="10"/>
        <v>1</v>
      </c>
      <c r="S137" s="339" t="str">
        <f t="shared" si="11"/>
        <v/>
      </c>
    </row>
    <row r="138" spans="1:19" s="339" customFormat="1" ht="19.899999999999999" customHeight="1">
      <c r="A138" s="302"/>
      <c r="B138" s="334"/>
      <c r="C138" s="334"/>
      <c r="D138" s="334"/>
      <c r="E138" s="334"/>
      <c r="F138" s="334"/>
      <c r="G138" s="335"/>
      <c r="H138" s="335"/>
      <c r="I138" s="336"/>
      <c r="J138" s="336"/>
      <c r="K138" s="336"/>
      <c r="L138" s="336"/>
      <c r="M138" s="336"/>
      <c r="N138" s="337" t="str">
        <f t="shared" ca="1" si="8"/>
        <v/>
      </c>
      <c r="O138" s="337" t="s">
        <v>19143</v>
      </c>
      <c r="P138" s="338"/>
      <c r="Q138" s="339" t="str">
        <f t="shared" si="9"/>
        <v/>
      </c>
      <c r="R138" s="339" t="b">
        <f t="shared" si="10"/>
        <v>1</v>
      </c>
      <c r="S138" s="339" t="str">
        <f t="shared" si="11"/>
        <v/>
      </c>
    </row>
    <row r="139" spans="1:19" s="339" customFormat="1" ht="19.899999999999999" customHeight="1">
      <c r="A139" s="302"/>
      <c r="B139" s="334"/>
      <c r="C139" s="334"/>
      <c r="D139" s="334"/>
      <c r="E139" s="334"/>
      <c r="F139" s="334"/>
      <c r="G139" s="335"/>
      <c r="H139" s="335"/>
      <c r="I139" s="336"/>
      <c r="J139" s="336"/>
      <c r="K139" s="336"/>
      <c r="L139" s="336"/>
      <c r="M139" s="336"/>
      <c r="N139" s="337" t="str">
        <f t="shared" ca="1" si="8"/>
        <v/>
      </c>
      <c r="O139" s="337" t="s">
        <v>19143</v>
      </c>
      <c r="P139" s="338"/>
      <c r="Q139" s="339" t="str">
        <f t="shared" si="9"/>
        <v/>
      </c>
      <c r="R139" s="339" t="b">
        <f t="shared" si="10"/>
        <v>1</v>
      </c>
      <c r="S139" s="339" t="str">
        <f t="shared" si="11"/>
        <v/>
      </c>
    </row>
    <row r="140" spans="1:19" s="339" customFormat="1" ht="19.899999999999999" customHeight="1">
      <c r="A140" s="302"/>
      <c r="B140" s="334"/>
      <c r="C140" s="334"/>
      <c r="D140" s="334"/>
      <c r="E140" s="334"/>
      <c r="F140" s="334"/>
      <c r="G140" s="335"/>
      <c r="H140" s="335"/>
      <c r="I140" s="336"/>
      <c r="J140" s="336"/>
      <c r="K140" s="336"/>
      <c r="L140" s="336"/>
      <c r="M140" s="336"/>
      <c r="N140" s="337" t="str">
        <f t="shared" ca="1" si="8"/>
        <v/>
      </c>
      <c r="O140" s="337" t="s">
        <v>19143</v>
      </c>
      <c r="P140" s="338"/>
      <c r="Q140" s="339" t="str">
        <f t="shared" si="9"/>
        <v/>
      </c>
      <c r="R140" s="339" t="b">
        <f t="shared" si="10"/>
        <v>1</v>
      </c>
      <c r="S140" s="339" t="str">
        <f t="shared" si="11"/>
        <v/>
      </c>
    </row>
    <row r="141" spans="1:19" s="339" customFormat="1" ht="19.899999999999999" customHeight="1">
      <c r="A141" s="302"/>
      <c r="B141" s="334"/>
      <c r="C141" s="334"/>
      <c r="D141" s="334"/>
      <c r="E141" s="334"/>
      <c r="F141" s="334"/>
      <c r="G141" s="335"/>
      <c r="H141" s="335"/>
      <c r="I141" s="336"/>
      <c r="J141" s="336"/>
      <c r="K141" s="336"/>
      <c r="L141" s="336"/>
      <c r="M141" s="336"/>
      <c r="N141" s="337" t="str">
        <f t="shared" ca="1" si="8"/>
        <v/>
      </c>
      <c r="O141" s="337" t="s">
        <v>19143</v>
      </c>
      <c r="P141" s="338"/>
      <c r="Q141" s="339" t="str">
        <f t="shared" si="9"/>
        <v/>
      </c>
      <c r="R141" s="339" t="b">
        <f t="shared" si="10"/>
        <v>1</v>
      </c>
      <c r="S141" s="339" t="str">
        <f t="shared" si="11"/>
        <v/>
      </c>
    </row>
    <row r="142" spans="1:19" s="339" customFormat="1" ht="19.899999999999999" customHeight="1">
      <c r="A142" s="302"/>
      <c r="B142" s="334"/>
      <c r="C142" s="334"/>
      <c r="D142" s="334"/>
      <c r="E142" s="334"/>
      <c r="F142" s="334"/>
      <c r="G142" s="335"/>
      <c r="H142" s="335"/>
      <c r="I142" s="336"/>
      <c r="J142" s="336"/>
      <c r="K142" s="336"/>
      <c r="L142" s="336"/>
      <c r="M142" s="336"/>
      <c r="N142" s="337" t="str">
        <f t="shared" ca="1" si="8"/>
        <v/>
      </c>
      <c r="O142" s="337" t="s">
        <v>19143</v>
      </c>
      <c r="P142" s="338"/>
      <c r="Q142" s="339" t="str">
        <f t="shared" si="9"/>
        <v/>
      </c>
      <c r="R142" s="339" t="b">
        <f t="shared" si="10"/>
        <v>1</v>
      </c>
      <c r="S142" s="339" t="str">
        <f t="shared" si="11"/>
        <v/>
      </c>
    </row>
    <row r="143" spans="1:19" s="339" customFormat="1" ht="19.899999999999999" customHeight="1">
      <c r="A143" s="302"/>
      <c r="B143" s="334"/>
      <c r="C143" s="334"/>
      <c r="D143" s="334"/>
      <c r="E143" s="334"/>
      <c r="F143" s="334"/>
      <c r="G143" s="335"/>
      <c r="H143" s="335"/>
      <c r="I143" s="336"/>
      <c r="J143" s="336"/>
      <c r="K143" s="336"/>
      <c r="L143" s="336"/>
      <c r="M143" s="336"/>
      <c r="N143" s="337" t="str">
        <f t="shared" ca="1" si="8"/>
        <v/>
      </c>
      <c r="O143" s="337" t="s">
        <v>19143</v>
      </c>
      <c r="P143" s="338"/>
      <c r="Q143" s="339" t="str">
        <f t="shared" si="9"/>
        <v/>
      </c>
      <c r="R143" s="339" t="b">
        <f t="shared" si="10"/>
        <v>1</v>
      </c>
      <c r="S143" s="339" t="str">
        <f t="shared" si="11"/>
        <v/>
      </c>
    </row>
    <row r="144" spans="1:19" s="339" customFormat="1" ht="19.899999999999999" customHeight="1">
      <c r="A144" s="302"/>
      <c r="B144" s="334"/>
      <c r="C144" s="334"/>
      <c r="D144" s="334"/>
      <c r="E144" s="334"/>
      <c r="F144" s="334"/>
      <c r="G144" s="335"/>
      <c r="H144" s="335"/>
      <c r="I144" s="336"/>
      <c r="J144" s="336"/>
      <c r="K144" s="336"/>
      <c r="L144" s="336"/>
      <c r="M144" s="336"/>
      <c r="N144" s="337" t="str">
        <f t="shared" ca="1" si="8"/>
        <v/>
      </c>
      <c r="O144" s="337" t="s">
        <v>19143</v>
      </c>
      <c r="P144" s="338"/>
      <c r="Q144" s="339" t="str">
        <f t="shared" si="9"/>
        <v/>
      </c>
      <c r="R144" s="339" t="b">
        <f t="shared" si="10"/>
        <v>1</v>
      </c>
      <c r="S144" s="339" t="str">
        <f t="shared" si="11"/>
        <v/>
      </c>
    </row>
    <row r="145" spans="1:19" s="339" customFormat="1" ht="19.899999999999999" customHeight="1">
      <c r="A145" s="302"/>
      <c r="B145" s="334"/>
      <c r="C145" s="334"/>
      <c r="D145" s="334"/>
      <c r="E145" s="334"/>
      <c r="F145" s="334"/>
      <c r="G145" s="335"/>
      <c r="H145" s="335"/>
      <c r="I145" s="336"/>
      <c r="J145" s="336"/>
      <c r="K145" s="336"/>
      <c r="L145" s="336"/>
      <c r="M145" s="336"/>
      <c r="N145" s="337" t="str">
        <f t="shared" ca="1" si="8"/>
        <v/>
      </c>
      <c r="O145" s="337" t="s">
        <v>19143</v>
      </c>
      <c r="P145" s="338"/>
      <c r="Q145" s="339" t="str">
        <f t="shared" si="9"/>
        <v/>
      </c>
      <c r="R145" s="339" t="b">
        <f t="shared" si="10"/>
        <v>1</v>
      </c>
      <c r="S145" s="339" t="str">
        <f t="shared" si="11"/>
        <v/>
      </c>
    </row>
    <row r="146" spans="1:19" s="339" customFormat="1" ht="19.899999999999999" customHeight="1">
      <c r="A146" s="302"/>
      <c r="B146" s="334"/>
      <c r="C146" s="334"/>
      <c r="D146" s="334"/>
      <c r="E146" s="334"/>
      <c r="F146" s="334"/>
      <c r="G146" s="335"/>
      <c r="H146" s="335"/>
      <c r="I146" s="336"/>
      <c r="J146" s="336"/>
      <c r="K146" s="336"/>
      <c r="L146" s="336"/>
      <c r="M146" s="336"/>
      <c r="N146" s="337" t="str">
        <f t="shared" ca="1" si="8"/>
        <v/>
      </c>
      <c r="O146" s="337" t="s">
        <v>19143</v>
      </c>
      <c r="P146" s="338"/>
      <c r="Q146" s="339" t="str">
        <f t="shared" si="9"/>
        <v/>
      </c>
      <c r="R146" s="339" t="b">
        <f t="shared" si="10"/>
        <v>1</v>
      </c>
      <c r="S146" s="339" t="str">
        <f t="shared" si="11"/>
        <v/>
      </c>
    </row>
    <row r="147" spans="1:19" s="339" customFormat="1" ht="19.899999999999999" customHeight="1">
      <c r="A147" s="302"/>
      <c r="B147" s="334"/>
      <c r="C147" s="334"/>
      <c r="D147" s="334"/>
      <c r="E147" s="334"/>
      <c r="F147" s="334"/>
      <c r="G147" s="335"/>
      <c r="H147" s="335"/>
      <c r="I147" s="336"/>
      <c r="J147" s="336"/>
      <c r="K147" s="336"/>
      <c r="L147" s="336"/>
      <c r="M147" s="336"/>
      <c r="N147" s="337" t="str">
        <f t="shared" ca="1" si="8"/>
        <v/>
      </c>
      <c r="O147" s="337" t="s">
        <v>19143</v>
      </c>
      <c r="P147" s="338"/>
      <c r="Q147" s="339" t="str">
        <f t="shared" si="9"/>
        <v/>
      </c>
      <c r="R147" s="339" t="b">
        <f t="shared" si="10"/>
        <v>1</v>
      </c>
      <c r="S147" s="339" t="str">
        <f t="shared" si="11"/>
        <v/>
      </c>
    </row>
    <row r="148" spans="1:19" s="339" customFormat="1" ht="19.899999999999999" customHeight="1">
      <c r="A148" s="302"/>
      <c r="B148" s="334"/>
      <c r="C148" s="334"/>
      <c r="D148" s="334"/>
      <c r="E148" s="334"/>
      <c r="F148" s="334"/>
      <c r="G148" s="335"/>
      <c r="H148" s="335"/>
      <c r="I148" s="336"/>
      <c r="J148" s="336"/>
      <c r="K148" s="336"/>
      <c r="L148" s="336"/>
      <c r="M148" s="336"/>
      <c r="N148" s="337" t="str">
        <f t="shared" ca="1" si="8"/>
        <v/>
      </c>
      <c r="O148" s="337" t="s">
        <v>19143</v>
      </c>
      <c r="P148" s="338"/>
      <c r="Q148" s="339" t="str">
        <f t="shared" si="9"/>
        <v/>
      </c>
      <c r="R148" s="339" t="b">
        <f t="shared" si="10"/>
        <v>1</v>
      </c>
      <c r="S148" s="339" t="str">
        <f t="shared" si="11"/>
        <v/>
      </c>
    </row>
    <row r="149" spans="1:19" s="339" customFormat="1" ht="19.899999999999999" customHeight="1">
      <c r="A149" s="302"/>
      <c r="B149" s="334"/>
      <c r="C149" s="334"/>
      <c r="D149" s="334"/>
      <c r="E149" s="334"/>
      <c r="F149" s="334"/>
      <c r="G149" s="335"/>
      <c r="H149" s="335"/>
      <c r="I149" s="336"/>
      <c r="J149" s="336"/>
      <c r="K149" s="336"/>
      <c r="L149" s="336"/>
      <c r="M149" s="336"/>
      <c r="N149" s="337" t="str">
        <f t="shared" ca="1" si="8"/>
        <v/>
      </c>
      <c r="O149" s="337" t="s">
        <v>19143</v>
      </c>
      <c r="P149" s="338"/>
      <c r="Q149" s="339" t="str">
        <f t="shared" si="9"/>
        <v/>
      </c>
      <c r="R149" s="339" t="b">
        <f t="shared" si="10"/>
        <v>1</v>
      </c>
      <c r="S149" s="339" t="str">
        <f t="shared" si="11"/>
        <v/>
      </c>
    </row>
    <row r="150" spans="1:19" s="339" customFormat="1" ht="19.899999999999999" customHeight="1">
      <c r="A150" s="302"/>
      <c r="B150" s="334"/>
      <c r="C150" s="334"/>
      <c r="D150" s="334"/>
      <c r="E150" s="334"/>
      <c r="F150" s="334"/>
      <c r="G150" s="335"/>
      <c r="H150" s="335"/>
      <c r="I150" s="336"/>
      <c r="J150" s="336"/>
      <c r="K150" s="336"/>
      <c r="L150" s="336"/>
      <c r="M150" s="336"/>
      <c r="N150" s="337" t="str">
        <f t="shared" ca="1" si="8"/>
        <v/>
      </c>
      <c r="O150" s="337" t="s">
        <v>19143</v>
      </c>
      <c r="P150" s="338"/>
      <c r="Q150" s="339" t="str">
        <f t="shared" si="9"/>
        <v/>
      </c>
      <c r="R150" s="339" t="b">
        <f t="shared" si="10"/>
        <v>1</v>
      </c>
      <c r="S150" s="339" t="str">
        <f t="shared" si="11"/>
        <v/>
      </c>
    </row>
    <row r="151" spans="1:19" s="339" customFormat="1" ht="19.899999999999999" customHeight="1">
      <c r="A151" s="302"/>
      <c r="B151" s="334"/>
      <c r="C151" s="334"/>
      <c r="D151" s="334"/>
      <c r="E151" s="334"/>
      <c r="F151" s="334"/>
      <c r="G151" s="335"/>
      <c r="H151" s="335"/>
      <c r="I151" s="336"/>
      <c r="J151" s="336"/>
      <c r="K151" s="336"/>
      <c r="L151" s="336"/>
      <c r="M151" s="336"/>
      <c r="N151" s="337" t="str">
        <f t="shared" ca="1" si="8"/>
        <v/>
      </c>
      <c r="O151" s="337" t="s">
        <v>19143</v>
      </c>
      <c r="P151" s="338"/>
      <c r="Q151" s="339" t="str">
        <f t="shared" si="9"/>
        <v/>
      </c>
      <c r="R151" s="339" t="b">
        <f t="shared" si="10"/>
        <v>1</v>
      </c>
      <c r="S151" s="339" t="str">
        <f t="shared" si="11"/>
        <v/>
      </c>
    </row>
    <row r="152" spans="1:19" s="339" customFormat="1" ht="19.899999999999999" customHeight="1">
      <c r="A152" s="302"/>
      <c r="B152" s="334"/>
      <c r="C152" s="334"/>
      <c r="D152" s="334"/>
      <c r="E152" s="334"/>
      <c r="F152" s="334"/>
      <c r="G152" s="335"/>
      <c r="H152" s="335"/>
      <c r="I152" s="336"/>
      <c r="J152" s="336"/>
      <c r="K152" s="336"/>
      <c r="L152" s="336"/>
      <c r="M152" s="336"/>
      <c r="N152" s="337" t="str">
        <f t="shared" ca="1" si="8"/>
        <v/>
      </c>
      <c r="O152" s="337" t="s">
        <v>19143</v>
      </c>
      <c r="P152" s="338"/>
      <c r="Q152" s="339" t="str">
        <f t="shared" si="9"/>
        <v/>
      </c>
      <c r="R152" s="339" t="b">
        <f t="shared" si="10"/>
        <v>1</v>
      </c>
      <c r="S152" s="339" t="str">
        <f t="shared" si="11"/>
        <v/>
      </c>
    </row>
    <row r="153" spans="1:19" s="339" customFormat="1" ht="19.899999999999999" customHeight="1">
      <c r="A153" s="302"/>
      <c r="B153" s="334"/>
      <c r="C153" s="334"/>
      <c r="D153" s="334"/>
      <c r="E153" s="334"/>
      <c r="F153" s="334"/>
      <c r="G153" s="335"/>
      <c r="H153" s="335"/>
      <c r="I153" s="336"/>
      <c r="J153" s="336"/>
      <c r="K153" s="336"/>
      <c r="L153" s="336"/>
      <c r="M153" s="336"/>
      <c r="N153" s="337" t="str">
        <f t="shared" ca="1" si="8"/>
        <v/>
      </c>
      <c r="O153" s="337" t="s">
        <v>19143</v>
      </c>
      <c r="P153" s="338"/>
      <c r="Q153" s="339" t="str">
        <f t="shared" si="9"/>
        <v/>
      </c>
      <c r="R153" s="339" t="b">
        <f t="shared" si="10"/>
        <v>1</v>
      </c>
      <c r="S153" s="339" t="str">
        <f t="shared" si="11"/>
        <v/>
      </c>
    </row>
    <row r="154" spans="1:19" s="339" customFormat="1" ht="19.899999999999999" customHeight="1">
      <c r="A154" s="302"/>
      <c r="B154" s="334"/>
      <c r="C154" s="334"/>
      <c r="D154" s="334"/>
      <c r="E154" s="334"/>
      <c r="F154" s="334"/>
      <c r="G154" s="335"/>
      <c r="H154" s="335"/>
      <c r="I154" s="336"/>
      <c r="J154" s="336"/>
      <c r="K154" s="336"/>
      <c r="L154" s="336"/>
      <c r="M154" s="336"/>
      <c r="N154" s="337" t="str">
        <f t="shared" ca="1" si="8"/>
        <v/>
      </c>
      <c r="O154" s="337" t="s">
        <v>19143</v>
      </c>
      <c r="P154" s="338"/>
      <c r="Q154" s="339" t="str">
        <f t="shared" si="9"/>
        <v/>
      </c>
      <c r="R154" s="339" t="b">
        <f t="shared" si="10"/>
        <v>1</v>
      </c>
      <c r="S154" s="339" t="str">
        <f t="shared" si="11"/>
        <v/>
      </c>
    </row>
    <row r="155" spans="1:19" s="339" customFormat="1" ht="19.899999999999999" customHeight="1">
      <c r="A155" s="302"/>
      <c r="B155" s="334"/>
      <c r="C155" s="334"/>
      <c r="D155" s="334"/>
      <c r="E155" s="334"/>
      <c r="F155" s="334"/>
      <c r="G155" s="335"/>
      <c r="H155" s="335"/>
      <c r="I155" s="336"/>
      <c r="J155" s="336"/>
      <c r="K155" s="336"/>
      <c r="L155" s="336"/>
      <c r="M155" s="336"/>
      <c r="N155" s="337" t="str">
        <f t="shared" ca="1" si="8"/>
        <v/>
      </c>
      <c r="O155" s="337" t="s">
        <v>19143</v>
      </c>
      <c r="P155" s="338"/>
      <c r="Q155" s="339" t="str">
        <f t="shared" si="9"/>
        <v/>
      </c>
      <c r="R155" s="339" t="b">
        <f t="shared" si="10"/>
        <v>1</v>
      </c>
      <c r="S155" s="339" t="str">
        <f t="shared" si="11"/>
        <v/>
      </c>
    </row>
    <row r="156" spans="1:19" s="339" customFormat="1" ht="19.899999999999999" customHeight="1">
      <c r="A156" s="302"/>
      <c r="B156" s="334"/>
      <c r="C156" s="334"/>
      <c r="D156" s="334"/>
      <c r="E156" s="334"/>
      <c r="F156" s="334"/>
      <c r="G156" s="335"/>
      <c r="H156" s="335"/>
      <c r="I156" s="336"/>
      <c r="J156" s="336"/>
      <c r="K156" s="336"/>
      <c r="L156" s="336"/>
      <c r="M156" s="336"/>
      <c r="N156" s="337" t="str">
        <f t="shared" ca="1" si="8"/>
        <v/>
      </c>
      <c r="O156" s="337" t="s">
        <v>19143</v>
      </c>
      <c r="P156" s="338"/>
      <c r="Q156" s="339" t="str">
        <f t="shared" si="9"/>
        <v/>
      </c>
      <c r="R156" s="339" t="b">
        <f t="shared" si="10"/>
        <v>1</v>
      </c>
      <c r="S156" s="339" t="str">
        <f t="shared" si="11"/>
        <v/>
      </c>
    </row>
    <row r="157" spans="1:19" s="339" customFormat="1" ht="19.899999999999999" customHeight="1">
      <c r="A157" s="302"/>
      <c r="B157" s="334"/>
      <c r="C157" s="334"/>
      <c r="D157" s="334"/>
      <c r="E157" s="334"/>
      <c r="F157" s="334"/>
      <c r="G157" s="335"/>
      <c r="H157" s="335"/>
      <c r="I157" s="336"/>
      <c r="J157" s="336"/>
      <c r="K157" s="336"/>
      <c r="L157" s="336"/>
      <c r="M157" s="336"/>
      <c r="N157" s="337" t="str">
        <f t="shared" ca="1" si="8"/>
        <v/>
      </c>
      <c r="O157" s="337" t="s">
        <v>19143</v>
      </c>
      <c r="P157" s="338"/>
      <c r="Q157" s="339" t="str">
        <f t="shared" si="9"/>
        <v/>
      </c>
      <c r="R157" s="339" t="b">
        <f t="shared" si="10"/>
        <v>1</v>
      </c>
      <c r="S157" s="339" t="str">
        <f t="shared" si="11"/>
        <v/>
      </c>
    </row>
    <row r="158" spans="1:19" s="339" customFormat="1" ht="19.899999999999999" customHeight="1">
      <c r="A158" s="302"/>
      <c r="B158" s="334"/>
      <c r="C158" s="334"/>
      <c r="D158" s="334"/>
      <c r="E158" s="334"/>
      <c r="F158" s="334"/>
      <c r="G158" s="335"/>
      <c r="H158" s="335"/>
      <c r="I158" s="336"/>
      <c r="J158" s="336"/>
      <c r="K158" s="336"/>
      <c r="L158" s="336"/>
      <c r="M158" s="336"/>
      <c r="N158" s="337" t="str">
        <f t="shared" ca="1" si="8"/>
        <v/>
      </c>
      <c r="O158" s="337" t="s">
        <v>19143</v>
      </c>
      <c r="P158" s="338"/>
      <c r="Q158" s="339" t="str">
        <f t="shared" si="9"/>
        <v/>
      </c>
      <c r="R158" s="339" t="b">
        <f t="shared" si="10"/>
        <v>1</v>
      </c>
      <c r="S158" s="339" t="str">
        <f t="shared" si="11"/>
        <v/>
      </c>
    </row>
    <row r="159" spans="1:19" s="339" customFormat="1" ht="19.899999999999999" customHeight="1">
      <c r="A159" s="302"/>
      <c r="B159" s="334"/>
      <c r="C159" s="334"/>
      <c r="D159" s="334"/>
      <c r="E159" s="334"/>
      <c r="F159" s="334"/>
      <c r="G159" s="335"/>
      <c r="H159" s="335"/>
      <c r="I159" s="336"/>
      <c r="J159" s="336"/>
      <c r="K159" s="336"/>
      <c r="L159" s="336"/>
      <c r="M159" s="336"/>
      <c r="N159" s="337" t="str">
        <f t="shared" ca="1" si="8"/>
        <v/>
      </c>
      <c r="O159" s="337" t="s">
        <v>19143</v>
      </c>
      <c r="P159" s="338"/>
      <c r="Q159" s="339" t="str">
        <f t="shared" si="9"/>
        <v/>
      </c>
      <c r="R159" s="339" t="b">
        <f t="shared" si="10"/>
        <v>1</v>
      </c>
      <c r="S159" s="339" t="str">
        <f t="shared" si="11"/>
        <v/>
      </c>
    </row>
    <row r="160" spans="1:19" s="339" customFormat="1" ht="19.899999999999999" customHeight="1">
      <c r="A160" s="302"/>
      <c r="B160" s="334"/>
      <c r="C160" s="334"/>
      <c r="D160" s="334"/>
      <c r="E160" s="334"/>
      <c r="F160" s="334"/>
      <c r="G160" s="335"/>
      <c r="H160" s="335"/>
      <c r="I160" s="336"/>
      <c r="J160" s="336"/>
      <c r="K160" s="336"/>
      <c r="L160" s="336"/>
      <c r="M160" s="336"/>
      <c r="N160" s="337" t="str">
        <f t="shared" ca="1" si="8"/>
        <v/>
      </c>
      <c r="O160" s="337" t="s">
        <v>19143</v>
      </c>
      <c r="P160" s="338"/>
      <c r="Q160" s="339" t="str">
        <f t="shared" si="9"/>
        <v/>
      </c>
      <c r="R160" s="339" t="b">
        <f t="shared" si="10"/>
        <v>1</v>
      </c>
      <c r="S160" s="339" t="str">
        <f t="shared" si="11"/>
        <v/>
      </c>
    </row>
    <row r="161" spans="1:19" s="339" customFormat="1" ht="19.899999999999999" customHeight="1">
      <c r="A161" s="302"/>
      <c r="B161" s="334"/>
      <c r="C161" s="334"/>
      <c r="D161" s="334"/>
      <c r="E161" s="334"/>
      <c r="F161" s="334"/>
      <c r="G161" s="335"/>
      <c r="H161" s="335"/>
      <c r="I161" s="336"/>
      <c r="J161" s="336"/>
      <c r="K161" s="336"/>
      <c r="L161" s="336"/>
      <c r="M161" s="336"/>
      <c r="N161" s="337" t="str">
        <f t="shared" ca="1" si="8"/>
        <v/>
      </c>
      <c r="O161" s="337" t="s">
        <v>19143</v>
      </c>
      <c r="P161" s="338"/>
      <c r="Q161" s="339" t="str">
        <f t="shared" si="9"/>
        <v/>
      </c>
      <c r="R161" s="339" t="b">
        <f t="shared" si="10"/>
        <v>1</v>
      </c>
      <c r="S161" s="339" t="str">
        <f t="shared" si="11"/>
        <v/>
      </c>
    </row>
    <row r="162" spans="1:19" s="339" customFormat="1" ht="19.899999999999999" customHeight="1">
      <c r="A162" s="302"/>
      <c r="B162" s="334"/>
      <c r="C162" s="334"/>
      <c r="D162" s="334"/>
      <c r="E162" s="334"/>
      <c r="F162" s="334"/>
      <c r="G162" s="335"/>
      <c r="H162" s="335"/>
      <c r="I162" s="336"/>
      <c r="J162" s="336"/>
      <c r="K162" s="336"/>
      <c r="L162" s="336"/>
      <c r="M162" s="336"/>
      <c r="N162" s="337" t="str">
        <f t="shared" ca="1" si="8"/>
        <v/>
      </c>
      <c r="O162" s="337" t="s">
        <v>19143</v>
      </c>
      <c r="P162" s="338"/>
      <c r="Q162" s="339" t="str">
        <f t="shared" si="9"/>
        <v/>
      </c>
      <c r="R162" s="339" t="b">
        <f t="shared" si="10"/>
        <v>1</v>
      </c>
      <c r="S162" s="339" t="str">
        <f t="shared" si="11"/>
        <v/>
      </c>
    </row>
    <row r="163" spans="1:19" s="339" customFormat="1" ht="19.899999999999999" customHeight="1">
      <c r="A163" s="302"/>
      <c r="B163" s="334"/>
      <c r="C163" s="334"/>
      <c r="D163" s="334"/>
      <c r="E163" s="334"/>
      <c r="F163" s="334"/>
      <c r="G163" s="335"/>
      <c r="H163" s="335"/>
      <c r="I163" s="336"/>
      <c r="J163" s="336"/>
      <c r="K163" s="336"/>
      <c r="L163" s="336"/>
      <c r="M163" s="336"/>
      <c r="N163" s="337" t="str">
        <f t="shared" ca="1" si="8"/>
        <v/>
      </c>
      <c r="O163" s="337" t="s">
        <v>19143</v>
      </c>
      <c r="P163" s="338"/>
      <c r="Q163" s="339" t="str">
        <f t="shared" si="9"/>
        <v/>
      </c>
      <c r="R163" s="339" t="b">
        <f t="shared" si="10"/>
        <v>1</v>
      </c>
      <c r="S163" s="339" t="str">
        <f t="shared" si="11"/>
        <v/>
      </c>
    </row>
    <row r="164" spans="1:19" s="339" customFormat="1" ht="19.899999999999999" customHeight="1">
      <c r="A164" s="302"/>
      <c r="B164" s="334"/>
      <c r="C164" s="334"/>
      <c r="D164" s="334"/>
      <c r="E164" s="334"/>
      <c r="F164" s="334"/>
      <c r="G164" s="335"/>
      <c r="H164" s="335"/>
      <c r="I164" s="336"/>
      <c r="J164" s="336"/>
      <c r="K164" s="336"/>
      <c r="L164" s="336"/>
      <c r="M164" s="336"/>
      <c r="N164" s="337" t="str">
        <f t="shared" ca="1" si="8"/>
        <v/>
      </c>
      <c r="O164" s="337" t="s">
        <v>19143</v>
      </c>
      <c r="P164" s="338"/>
      <c r="Q164" s="339" t="str">
        <f t="shared" si="9"/>
        <v/>
      </c>
      <c r="R164" s="339" t="b">
        <f t="shared" si="10"/>
        <v>1</v>
      </c>
      <c r="S164" s="339" t="str">
        <f t="shared" si="11"/>
        <v/>
      </c>
    </row>
    <row r="165" spans="1:19" s="339" customFormat="1" ht="19.899999999999999" customHeight="1">
      <c r="A165" s="302"/>
      <c r="B165" s="334"/>
      <c r="C165" s="334"/>
      <c r="D165" s="334"/>
      <c r="E165" s="334"/>
      <c r="F165" s="334"/>
      <c r="G165" s="335"/>
      <c r="H165" s="335"/>
      <c r="I165" s="336"/>
      <c r="J165" s="336"/>
      <c r="K165" s="336"/>
      <c r="L165" s="336"/>
      <c r="M165" s="336"/>
      <c r="N165" s="337" t="str">
        <f t="shared" ca="1" si="8"/>
        <v/>
      </c>
      <c r="O165" s="337" t="s">
        <v>19143</v>
      </c>
      <c r="P165" s="338"/>
      <c r="Q165" s="339" t="str">
        <f t="shared" si="9"/>
        <v/>
      </c>
      <c r="R165" s="339" t="b">
        <f t="shared" si="10"/>
        <v>1</v>
      </c>
      <c r="S165" s="339" t="str">
        <f t="shared" si="11"/>
        <v/>
      </c>
    </row>
    <row r="166" spans="1:19" s="339" customFormat="1" ht="19.899999999999999" customHeight="1">
      <c r="A166" s="302"/>
      <c r="B166" s="334"/>
      <c r="C166" s="334"/>
      <c r="D166" s="334"/>
      <c r="E166" s="334"/>
      <c r="F166" s="334"/>
      <c r="G166" s="335"/>
      <c r="H166" s="335"/>
      <c r="I166" s="336"/>
      <c r="J166" s="336"/>
      <c r="K166" s="336"/>
      <c r="L166" s="336"/>
      <c r="M166" s="336"/>
      <c r="N166" s="337" t="str">
        <f t="shared" ca="1" si="8"/>
        <v/>
      </c>
      <c r="O166" s="337" t="s">
        <v>19143</v>
      </c>
      <c r="P166" s="338"/>
      <c r="Q166" s="339" t="str">
        <f t="shared" si="9"/>
        <v/>
      </c>
      <c r="R166" s="339" t="b">
        <f t="shared" si="10"/>
        <v>1</v>
      </c>
      <c r="S166" s="339" t="str">
        <f t="shared" si="11"/>
        <v/>
      </c>
    </row>
    <row r="167" spans="1:19" s="339" customFormat="1" ht="19.899999999999999" customHeight="1">
      <c r="A167" s="302"/>
      <c r="B167" s="334"/>
      <c r="C167" s="334"/>
      <c r="D167" s="334"/>
      <c r="E167" s="334"/>
      <c r="F167" s="334"/>
      <c r="G167" s="335"/>
      <c r="H167" s="335"/>
      <c r="I167" s="336"/>
      <c r="J167" s="336"/>
      <c r="K167" s="336"/>
      <c r="L167" s="336"/>
      <c r="M167" s="336"/>
      <c r="N167" s="337" t="str">
        <f t="shared" ca="1" si="8"/>
        <v/>
      </c>
      <c r="O167" s="337" t="s">
        <v>19143</v>
      </c>
      <c r="P167" s="338"/>
      <c r="Q167" s="339" t="str">
        <f t="shared" si="9"/>
        <v/>
      </c>
      <c r="R167" s="339" t="b">
        <f t="shared" si="10"/>
        <v>1</v>
      </c>
      <c r="S167" s="339" t="str">
        <f t="shared" si="11"/>
        <v/>
      </c>
    </row>
    <row r="168" spans="1:19" s="339" customFormat="1" ht="19.899999999999999" customHeight="1">
      <c r="A168" s="302"/>
      <c r="B168" s="334"/>
      <c r="C168" s="334"/>
      <c r="D168" s="334"/>
      <c r="E168" s="334"/>
      <c r="F168" s="334"/>
      <c r="G168" s="335"/>
      <c r="H168" s="335"/>
      <c r="I168" s="336"/>
      <c r="J168" s="336"/>
      <c r="K168" s="336"/>
      <c r="L168" s="336"/>
      <c r="M168" s="336"/>
      <c r="N168" s="337" t="str">
        <f t="shared" ca="1" si="8"/>
        <v/>
      </c>
      <c r="O168" s="337" t="s">
        <v>19143</v>
      </c>
      <c r="P168" s="338"/>
      <c r="Q168" s="339" t="str">
        <f t="shared" si="9"/>
        <v/>
      </c>
      <c r="R168" s="339" t="b">
        <f t="shared" si="10"/>
        <v>1</v>
      </c>
      <c r="S168" s="339" t="str">
        <f t="shared" si="11"/>
        <v/>
      </c>
    </row>
    <row r="169" spans="1:19" s="339" customFormat="1" ht="19.899999999999999" customHeight="1">
      <c r="A169" s="302"/>
      <c r="B169" s="334"/>
      <c r="C169" s="334"/>
      <c r="D169" s="334"/>
      <c r="E169" s="334"/>
      <c r="F169" s="334"/>
      <c r="G169" s="335"/>
      <c r="H169" s="335"/>
      <c r="I169" s="336"/>
      <c r="J169" s="336"/>
      <c r="K169" s="336"/>
      <c r="L169" s="336"/>
      <c r="M169" s="336"/>
      <c r="N169" s="337" t="str">
        <f t="shared" ca="1" si="8"/>
        <v/>
      </c>
      <c r="O169" s="337" t="s">
        <v>19143</v>
      </c>
      <c r="P169" s="338"/>
      <c r="Q169" s="339" t="str">
        <f t="shared" si="9"/>
        <v/>
      </c>
      <c r="R169" s="339" t="b">
        <f t="shared" si="10"/>
        <v>1</v>
      </c>
      <c r="S169" s="339" t="str">
        <f t="shared" si="11"/>
        <v/>
      </c>
    </row>
    <row r="170" spans="1:19" s="339" customFormat="1" ht="19.899999999999999" customHeight="1">
      <c r="A170" s="302"/>
      <c r="B170" s="334"/>
      <c r="C170" s="334"/>
      <c r="D170" s="334"/>
      <c r="E170" s="334"/>
      <c r="F170" s="334"/>
      <c r="G170" s="335"/>
      <c r="H170" s="335"/>
      <c r="I170" s="336"/>
      <c r="J170" s="336"/>
      <c r="K170" s="336"/>
      <c r="L170" s="336"/>
      <c r="M170" s="336"/>
      <c r="N170" s="337" t="str">
        <f t="shared" ca="1" si="8"/>
        <v/>
      </c>
      <c r="O170" s="337" t="s">
        <v>19143</v>
      </c>
      <c r="P170" s="338"/>
      <c r="Q170" s="339" t="str">
        <f t="shared" si="9"/>
        <v/>
      </c>
      <c r="R170" s="339" t="b">
        <f t="shared" si="10"/>
        <v>1</v>
      </c>
      <c r="S170" s="339" t="str">
        <f t="shared" si="11"/>
        <v/>
      </c>
    </row>
    <row r="171" spans="1:19" s="339" customFormat="1" ht="19.899999999999999" customHeight="1">
      <c r="A171" s="302"/>
      <c r="B171" s="334"/>
      <c r="C171" s="334"/>
      <c r="D171" s="334"/>
      <c r="E171" s="334"/>
      <c r="F171" s="334"/>
      <c r="G171" s="335"/>
      <c r="H171" s="335"/>
      <c r="I171" s="336"/>
      <c r="J171" s="336"/>
      <c r="K171" s="336"/>
      <c r="L171" s="336"/>
      <c r="M171" s="336"/>
      <c r="N171" s="337" t="str">
        <f t="shared" ca="1" si="8"/>
        <v/>
      </c>
      <c r="O171" s="337" t="s">
        <v>19143</v>
      </c>
      <c r="P171" s="338"/>
      <c r="Q171" s="339" t="str">
        <f t="shared" si="9"/>
        <v/>
      </c>
      <c r="R171" s="339" t="b">
        <f t="shared" si="10"/>
        <v>1</v>
      </c>
      <c r="S171" s="339" t="str">
        <f t="shared" si="11"/>
        <v/>
      </c>
    </row>
    <row r="172" spans="1:19" s="339" customFormat="1" ht="19.899999999999999" customHeight="1">
      <c r="A172" s="302"/>
      <c r="B172" s="334"/>
      <c r="C172" s="334"/>
      <c r="D172" s="334"/>
      <c r="E172" s="334"/>
      <c r="F172" s="334"/>
      <c r="G172" s="335"/>
      <c r="H172" s="335"/>
      <c r="I172" s="336"/>
      <c r="J172" s="336"/>
      <c r="K172" s="336"/>
      <c r="L172" s="336"/>
      <c r="M172" s="336"/>
      <c r="N172" s="337" t="str">
        <f t="shared" ca="1" si="8"/>
        <v/>
      </c>
      <c r="O172" s="337" t="s">
        <v>19143</v>
      </c>
      <c r="P172" s="338"/>
      <c r="Q172" s="339" t="str">
        <f t="shared" si="9"/>
        <v/>
      </c>
      <c r="R172" s="339" t="b">
        <f t="shared" si="10"/>
        <v>1</v>
      </c>
      <c r="S172" s="339" t="str">
        <f t="shared" si="11"/>
        <v/>
      </c>
    </row>
    <row r="173" spans="1:19" s="339" customFormat="1" ht="19.899999999999999" customHeight="1">
      <c r="A173" s="302"/>
      <c r="B173" s="334"/>
      <c r="C173" s="334"/>
      <c r="D173" s="334"/>
      <c r="E173" s="334"/>
      <c r="F173" s="334"/>
      <c r="G173" s="335"/>
      <c r="H173" s="335"/>
      <c r="I173" s="336"/>
      <c r="J173" s="336"/>
      <c r="K173" s="336"/>
      <c r="L173" s="336"/>
      <c r="M173" s="336"/>
      <c r="N173" s="337" t="str">
        <f t="shared" ca="1" si="8"/>
        <v/>
      </c>
      <c r="O173" s="337" t="s">
        <v>19143</v>
      </c>
      <c r="P173" s="338"/>
      <c r="Q173" s="339" t="str">
        <f t="shared" si="9"/>
        <v/>
      </c>
      <c r="R173" s="339" t="b">
        <f t="shared" si="10"/>
        <v>1</v>
      </c>
      <c r="S173" s="339" t="str">
        <f t="shared" si="11"/>
        <v/>
      </c>
    </row>
    <row r="174" spans="1:19" s="339" customFormat="1" ht="19.899999999999999" customHeight="1">
      <c r="A174" s="302"/>
      <c r="B174" s="334"/>
      <c r="C174" s="334"/>
      <c r="D174" s="334"/>
      <c r="E174" s="334"/>
      <c r="F174" s="334"/>
      <c r="G174" s="335"/>
      <c r="H174" s="335"/>
      <c r="I174" s="336"/>
      <c r="J174" s="336"/>
      <c r="K174" s="336"/>
      <c r="L174" s="336"/>
      <c r="M174" s="336"/>
      <c r="N174" s="337" t="str">
        <f t="shared" ca="1" si="8"/>
        <v/>
      </c>
      <c r="O174" s="337" t="s">
        <v>19143</v>
      </c>
      <c r="P174" s="338"/>
      <c r="Q174" s="339" t="str">
        <f t="shared" si="9"/>
        <v/>
      </c>
      <c r="R174" s="339" t="b">
        <f t="shared" si="10"/>
        <v>1</v>
      </c>
      <c r="S174" s="339" t="str">
        <f t="shared" si="11"/>
        <v/>
      </c>
    </row>
    <row r="175" spans="1:19" s="339" customFormat="1" ht="19.899999999999999" customHeight="1">
      <c r="A175" s="302"/>
      <c r="B175" s="334"/>
      <c r="C175" s="334"/>
      <c r="D175" s="334"/>
      <c r="E175" s="334"/>
      <c r="F175" s="334"/>
      <c r="G175" s="335"/>
      <c r="H175" s="335"/>
      <c r="I175" s="336"/>
      <c r="J175" s="336"/>
      <c r="K175" s="336"/>
      <c r="L175" s="336"/>
      <c r="M175" s="336"/>
      <c r="N175" s="337" t="str">
        <f t="shared" ca="1" si="8"/>
        <v/>
      </c>
      <c r="O175" s="337" t="s">
        <v>19143</v>
      </c>
      <c r="P175" s="338"/>
      <c r="Q175" s="339" t="str">
        <f t="shared" si="9"/>
        <v/>
      </c>
      <c r="R175" s="339" t="b">
        <f t="shared" si="10"/>
        <v>1</v>
      </c>
      <c r="S175" s="339" t="str">
        <f t="shared" si="11"/>
        <v/>
      </c>
    </row>
    <row r="176" spans="1:19" s="339" customFormat="1" ht="19.899999999999999" customHeight="1">
      <c r="A176" s="302"/>
      <c r="B176" s="334"/>
      <c r="C176" s="334"/>
      <c r="D176" s="334"/>
      <c r="E176" s="334"/>
      <c r="F176" s="334"/>
      <c r="G176" s="335"/>
      <c r="H176" s="335"/>
      <c r="I176" s="336"/>
      <c r="J176" s="336"/>
      <c r="K176" s="336"/>
      <c r="L176" s="336"/>
      <c r="M176" s="336"/>
      <c r="N176" s="337" t="str">
        <f t="shared" ca="1" si="8"/>
        <v/>
      </c>
      <c r="O176" s="337" t="s">
        <v>19143</v>
      </c>
      <c r="P176" s="338"/>
      <c r="Q176" s="339" t="str">
        <f t="shared" si="9"/>
        <v/>
      </c>
      <c r="R176" s="339" t="b">
        <f t="shared" si="10"/>
        <v>1</v>
      </c>
      <c r="S176" s="339" t="str">
        <f t="shared" si="11"/>
        <v/>
      </c>
    </row>
    <row r="177" spans="1:19" s="339" customFormat="1" ht="19.899999999999999" customHeight="1">
      <c r="A177" s="302"/>
      <c r="B177" s="334"/>
      <c r="C177" s="334"/>
      <c r="D177" s="334"/>
      <c r="E177" s="334"/>
      <c r="F177" s="334"/>
      <c r="G177" s="335"/>
      <c r="H177" s="335"/>
      <c r="I177" s="336"/>
      <c r="J177" s="336"/>
      <c r="K177" s="336"/>
      <c r="L177" s="336"/>
      <c r="M177" s="336"/>
      <c r="N177" s="337" t="str">
        <f t="shared" ca="1" si="8"/>
        <v/>
      </c>
      <c r="O177" s="337" t="s">
        <v>19143</v>
      </c>
      <c r="P177" s="338"/>
      <c r="Q177" s="339" t="str">
        <f t="shared" si="9"/>
        <v/>
      </c>
      <c r="R177" s="339" t="b">
        <f t="shared" si="10"/>
        <v>1</v>
      </c>
      <c r="S177" s="339" t="str">
        <f t="shared" si="11"/>
        <v/>
      </c>
    </row>
    <row r="178" spans="1:19" s="339" customFormat="1" ht="19.899999999999999" customHeight="1">
      <c r="A178" s="302"/>
      <c r="B178" s="334"/>
      <c r="C178" s="334"/>
      <c r="D178" s="334"/>
      <c r="E178" s="334"/>
      <c r="F178" s="334"/>
      <c r="G178" s="335"/>
      <c r="H178" s="335"/>
      <c r="I178" s="336"/>
      <c r="J178" s="336"/>
      <c r="K178" s="336"/>
      <c r="L178" s="336"/>
      <c r="M178" s="336"/>
      <c r="N178" s="337" t="str">
        <f t="shared" ca="1" si="8"/>
        <v/>
      </c>
      <c r="O178" s="337" t="s">
        <v>19143</v>
      </c>
      <c r="P178" s="338"/>
      <c r="Q178" s="339" t="str">
        <f t="shared" si="9"/>
        <v/>
      </c>
      <c r="R178" s="339" t="b">
        <f t="shared" si="10"/>
        <v>1</v>
      </c>
      <c r="S178" s="339" t="str">
        <f t="shared" si="11"/>
        <v/>
      </c>
    </row>
    <row r="179" spans="1:19" s="339" customFormat="1" ht="19.899999999999999" customHeight="1">
      <c r="A179" s="302"/>
      <c r="B179" s="334"/>
      <c r="C179" s="334"/>
      <c r="D179" s="334"/>
      <c r="E179" s="334"/>
      <c r="F179" s="334"/>
      <c r="G179" s="335"/>
      <c r="H179" s="335"/>
      <c r="I179" s="336"/>
      <c r="J179" s="336"/>
      <c r="K179" s="336"/>
      <c r="L179" s="336"/>
      <c r="M179" s="336"/>
      <c r="N179" s="337" t="str">
        <f t="shared" ca="1" si="8"/>
        <v/>
      </c>
      <c r="O179" s="337" t="s">
        <v>19143</v>
      </c>
      <c r="P179" s="338"/>
      <c r="Q179" s="339" t="str">
        <f t="shared" si="9"/>
        <v/>
      </c>
      <c r="R179" s="339" t="b">
        <f t="shared" si="10"/>
        <v>1</v>
      </c>
      <c r="S179" s="339" t="str">
        <f t="shared" si="11"/>
        <v/>
      </c>
    </row>
    <row r="180" spans="1:19" s="339" customFormat="1" ht="19.899999999999999" customHeight="1">
      <c r="A180" s="302"/>
      <c r="B180" s="334"/>
      <c r="C180" s="334"/>
      <c r="D180" s="334"/>
      <c r="E180" s="334"/>
      <c r="F180" s="334"/>
      <c r="G180" s="335"/>
      <c r="H180" s="335"/>
      <c r="I180" s="336"/>
      <c r="J180" s="336"/>
      <c r="K180" s="336"/>
      <c r="L180" s="336"/>
      <c r="M180" s="336"/>
      <c r="N180" s="337" t="str">
        <f t="shared" ca="1" si="8"/>
        <v/>
      </c>
      <c r="O180" s="337" t="s">
        <v>19143</v>
      </c>
      <c r="P180" s="338"/>
      <c r="Q180" s="339" t="str">
        <f t="shared" si="9"/>
        <v/>
      </c>
      <c r="R180" s="339" t="b">
        <f t="shared" si="10"/>
        <v>1</v>
      </c>
      <c r="S180" s="339" t="str">
        <f t="shared" si="11"/>
        <v/>
      </c>
    </row>
    <row r="181" spans="1:19" s="339" customFormat="1" ht="19.899999999999999" customHeight="1">
      <c r="A181" s="302"/>
      <c r="B181" s="334"/>
      <c r="C181" s="334"/>
      <c r="D181" s="334"/>
      <c r="E181" s="334"/>
      <c r="F181" s="334"/>
      <c r="G181" s="335"/>
      <c r="H181" s="335"/>
      <c r="I181" s="336"/>
      <c r="J181" s="336"/>
      <c r="K181" s="336"/>
      <c r="L181" s="336"/>
      <c r="M181" s="336"/>
      <c r="N181" s="337" t="str">
        <f t="shared" ca="1" si="8"/>
        <v/>
      </c>
      <c r="O181" s="337" t="s">
        <v>19143</v>
      </c>
      <c r="P181" s="338"/>
      <c r="Q181" s="339" t="str">
        <f t="shared" si="9"/>
        <v/>
      </c>
      <c r="R181" s="339" t="b">
        <f t="shared" si="10"/>
        <v>1</v>
      </c>
      <c r="S181" s="339" t="str">
        <f t="shared" si="11"/>
        <v/>
      </c>
    </row>
    <row r="182" spans="1:19" s="339" customFormat="1" ht="19.899999999999999" customHeight="1">
      <c r="A182" s="302"/>
      <c r="B182" s="334"/>
      <c r="C182" s="334"/>
      <c r="D182" s="334"/>
      <c r="E182" s="334"/>
      <c r="F182" s="334"/>
      <c r="G182" s="335"/>
      <c r="H182" s="335"/>
      <c r="I182" s="336"/>
      <c r="J182" s="336"/>
      <c r="K182" s="336"/>
      <c r="L182" s="336"/>
      <c r="M182" s="336"/>
      <c r="N182" s="337" t="str">
        <f t="shared" ca="1" si="8"/>
        <v/>
      </c>
      <c r="O182" s="337" t="s">
        <v>19143</v>
      </c>
      <c r="P182" s="338"/>
      <c r="Q182" s="339" t="str">
        <f t="shared" si="9"/>
        <v/>
      </c>
      <c r="R182" s="339" t="b">
        <f t="shared" si="10"/>
        <v>1</v>
      </c>
      <c r="S182" s="339" t="str">
        <f t="shared" si="11"/>
        <v/>
      </c>
    </row>
    <row r="183" spans="1:19" s="339" customFormat="1" ht="19.899999999999999" customHeight="1">
      <c r="A183" s="302"/>
      <c r="B183" s="334"/>
      <c r="C183" s="334"/>
      <c r="D183" s="334"/>
      <c r="E183" s="334"/>
      <c r="F183" s="334"/>
      <c r="G183" s="335"/>
      <c r="H183" s="335"/>
      <c r="I183" s="336"/>
      <c r="J183" s="336"/>
      <c r="K183" s="336"/>
      <c r="L183" s="336"/>
      <c r="M183" s="336"/>
      <c r="N183" s="337" t="str">
        <f t="shared" ca="1" si="8"/>
        <v/>
      </c>
      <c r="O183" s="337" t="s">
        <v>19143</v>
      </c>
      <c r="P183" s="338"/>
      <c r="Q183" s="339" t="str">
        <f t="shared" si="9"/>
        <v/>
      </c>
      <c r="R183" s="339" t="b">
        <f t="shared" si="10"/>
        <v>1</v>
      </c>
      <c r="S183" s="339" t="str">
        <f t="shared" si="11"/>
        <v/>
      </c>
    </row>
    <row r="184" spans="1:19" s="339" customFormat="1" ht="19.899999999999999" customHeight="1">
      <c r="A184" s="302"/>
      <c r="B184" s="334"/>
      <c r="C184" s="334"/>
      <c r="D184" s="334"/>
      <c r="E184" s="334"/>
      <c r="F184" s="334"/>
      <c r="G184" s="335"/>
      <c r="H184" s="335"/>
      <c r="I184" s="336"/>
      <c r="J184" s="336"/>
      <c r="K184" s="336"/>
      <c r="L184" s="336"/>
      <c r="M184" s="336"/>
      <c r="N184" s="337" t="str">
        <f t="shared" ca="1" si="8"/>
        <v/>
      </c>
      <c r="O184" s="337" t="s">
        <v>19143</v>
      </c>
      <c r="P184" s="338"/>
      <c r="Q184" s="339" t="str">
        <f t="shared" si="9"/>
        <v/>
      </c>
      <c r="R184" s="339" t="b">
        <f t="shared" si="10"/>
        <v>1</v>
      </c>
      <c r="S184" s="339" t="str">
        <f t="shared" si="11"/>
        <v/>
      </c>
    </row>
    <row r="185" spans="1:19" s="339" customFormat="1" ht="19.899999999999999" customHeight="1">
      <c r="A185" s="302"/>
      <c r="B185" s="334"/>
      <c r="C185" s="334"/>
      <c r="D185" s="334"/>
      <c r="E185" s="334"/>
      <c r="F185" s="334"/>
      <c r="G185" s="335"/>
      <c r="H185" s="335"/>
      <c r="I185" s="336"/>
      <c r="J185" s="336"/>
      <c r="K185" s="336"/>
      <c r="L185" s="336"/>
      <c r="M185" s="336"/>
      <c r="N185" s="337" t="str">
        <f t="shared" ca="1" si="8"/>
        <v/>
      </c>
      <c r="O185" s="337" t="s">
        <v>19143</v>
      </c>
      <c r="P185" s="338"/>
      <c r="Q185" s="339" t="str">
        <f t="shared" si="9"/>
        <v/>
      </c>
      <c r="R185" s="339" t="b">
        <f t="shared" si="10"/>
        <v>1</v>
      </c>
      <c r="S185" s="339" t="str">
        <f t="shared" si="11"/>
        <v/>
      </c>
    </row>
    <row r="186" spans="1:19" s="339" customFormat="1" ht="19.899999999999999" customHeight="1">
      <c r="A186" s="302"/>
      <c r="B186" s="334"/>
      <c r="C186" s="334"/>
      <c r="D186" s="334"/>
      <c r="E186" s="334"/>
      <c r="F186" s="334"/>
      <c r="G186" s="335"/>
      <c r="H186" s="335"/>
      <c r="I186" s="336"/>
      <c r="J186" s="336"/>
      <c r="K186" s="336"/>
      <c r="L186" s="336"/>
      <c r="M186" s="336"/>
      <c r="N186" s="337" t="str">
        <f t="shared" ca="1" si="8"/>
        <v/>
      </c>
      <c r="O186" s="337" t="s">
        <v>19143</v>
      </c>
      <c r="P186" s="338"/>
      <c r="Q186" s="339" t="str">
        <f t="shared" si="9"/>
        <v/>
      </c>
      <c r="R186" s="339" t="b">
        <f t="shared" si="10"/>
        <v>1</v>
      </c>
      <c r="S186" s="339" t="str">
        <f t="shared" si="11"/>
        <v/>
      </c>
    </row>
    <row r="187" spans="1:19" s="339" customFormat="1" ht="19.899999999999999" customHeight="1">
      <c r="A187" s="302"/>
      <c r="B187" s="334"/>
      <c r="C187" s="334"/>
      <c r="D187" s="334"/>
      <c r="E187" s="334"/>
      <c r="F187" s="334"/>
      <c r="G187" s="335"/>
      <c r="H187" s="335"/>
      <c r="I187" s="336"/>
      <c r="J187" s="336"/>
      <c r="K187" s="336"/>
      <c r="L187" s="336"/>
      <c r="M187" s="336"/>
      <c r="N187" s="337" t="str">
        <f t="shared" ca="1" si="8"/>
        <v/>
      </c>
      <c r="O187" s="337" t="s">
        <v>19143</v>
      </c>
      <c r="P187" s="338"/>
      <c r="Q187" s="339" t="str">
        <f t="shared" si="9"/>
        <v/>
      </c>
      <c r="R187" s="339" t="b">
        <f t="shared" si="10"/>
        <v>1</v>
      </c>
      <c r="S187" s="339" t="str">
        <f t="shared" si="11"/>
        <v/>
      </c>
    </row>
    <row r="188" spans="1:19" s="339" customFormat="1" ht="19.899999999999999" customHeight="1">
      <c r="A188" s="302"/>
      <c r="B188" s="334"/>
      <c r="C188" s="334"/>
      <c r="D188" s="334"/>
      <c r="E188" s="334"/>
      <c r="F188" s="334"/>
      <c r="G188" s="335"/>
      <c r="H188" s="335"/>
      <c r="I188" s="336"/>
      <c r="J188" s="336"/>
      <c r="K188" s="336"/>
      <c r="L188" s="336"/>
      <c r="M188" s="336"/>
      <c r="N188" s="337" t="str">
        <f t="shared" ca="1" si="8"/>
        <v/>
      </c>
      <c r="O188" s="337" t="s">
        <v>19143</v>
      </c>
      <c r="P188" s="338"/>
      <c r="Q188" s="339" t="str">
        <f t="shared" si="9"/>
        <v/>
      </c>
      <c r="R188" s="339" t="b">
        <f t="shared" si="10"/>
        <v>1</v>
      </c>
      <c r="S188" s="339" t="str">
        <f t="shared" si="11"/>
        <v/>
      </c>
    </row>
    <row r="189" spans="1:19" s="339" customFormat="1" ht="19.899999999999999" customHeight="1">
      <c r="A189" s="302"/>
      <c r="B189" s="334"/>
      <c r="C189" s="334"/>
      <c r="D189" s="334"/>
      <c r="E189" s="334"/>
      <c r="F189" s="334"/>
      <c r="G189" s="335"/>
      <c r="H189" s="335"/>
      <c r="I189" s="336"/>
      <c r="J189" s="336"/>
      <c r="K189" s="336"/>
      <c r="L189" s="336"/>
      <c r="M189" s="336"/>
      <c r="N189" s="337" t="str">
        <f t="shared" ca="1" si="8"/>
        <v/>
      </c>
      <c r="O189" s="337" t="s">
        <v>19143</v>
      </c>
      <c r="P189" s="338"/>
      <c r="Q189" s="339" t="str">
        <f t="shared" si="9"/>
        <v/>
      </c>
      <c r="R189" s="339" t="b">
        <f t="shared" si="10"/>
        <v>1</v>
      </c>
      <c r="S189" s="339" t="str">
        <f t="shared" si="11"/>
        <v/>
      </c>
    </row>
    <row r="190" spans="1:19" s="339" customFormat="1" ht="19.899999999999999" customHeight="1">
      <c r="A190" s="302"/>
      <c r="B190" s="334"/>
      <c r="C190" s="334"/>
      <c r="D190" s="334"/>
      <c r="E190" s="334"/>
      <c r="F190" s="334"/>
      <c r="G190" s="335"/>
      <c r="H190" s="335"/>
      <c r="I190" s="336"/>
      <c r="J190" s="336"/>
      <c r="K190" s="336"/>
      <c r="L190" s="336"/>
      <c r="M190" s="336"/>
      <c r="N190" s="337" t="str">
        <f t="shared" ca="1" si="8"/>
        <v/>
      </c>
      <c r="O190" s="337" t="s">
        <v>19143</v>
      </c>
      <c r="P190" s="338"/>
      <c r="Q190" s="339" t="str">
        <f t="shared" si="9"/>
        <v/>
      </c>
      <c r="R190" s="339" t="b">
        <f t="shared" si="10"/>
        <v>1</v>
      </c>
      <c r="S190" s="339" t="str">
        <f t="shared" si="11"/>
        <v/>
      </c>
    </row>
    <row r="191" spans="1:19" s="339" customFormat="1" ht="19.899999999999999" customHeight="1">
      <c r="A191" s="302"/>
      <c r="B191" s="334"/>
      <c r="C191" s="334"/>
      <c r="D191" s="334"/>
      <c r="E191" s="334"/>
      <c r="F191" s="334"/>
      <c r="G191" s="335"/>
      <c r="H191" s="335"/>
      <c r="I191" s="336"/>
      <c r="J191" s="336"/>
      <c r="K191" s="336"/>
      <c r="L191" s="336"/>
      <c r="M191" s="336"/>
      <c r="N191" s="337" t="str">
        <f t="shared" ca="1" si="8"/>
        <v/>
      </c>
      <c r="O191" s="337" t="s">
        <v>19143</v>
      </c>
      <c r="P191" s="338"/>
      <c r="Q191" s="339" t="str">
        <f t="shared" si="9"/>
        <v/>
      </c>
      <c r="R191" s="339" t="b">
        <f t="shared" si="10"/>
        <v>1</v>
      </c>
      <c r="S191" s="339" t="str">
        <f t="shared" si="11"/>
        <v/>
      </c>
    </row>
    <row r="192" spans="1:19" s="339" customFormat="1" ht="19.899999999999999" customHeight="1">
      <c r="A192" s="302"/>
      <c r="B192" s="334"/>
      <c r="C192" s="334"/>
      <c r="D192" s="334"/>
      <c r="E192" s="334"/>
      <c r="F192" s="334"/>
      <c r="G192" s="335"/>
      <c r="H192" s="335"/>
      <c r="I192" s="336"/>
      <c r="J192" s="336"/>
      <c r="K192" s="336"/>
      <c r="L192" s="336"/>
      <c r="M192" s="336"/>
      <c r="N192" s="337" t="str">
        <f t="shared" ca="1" si="8"/>
        <v/>
      </c>
      <c r="O192" s="337" t="s">
        <v>19143</v>
      </c>
      <c r="P192" s="338"/>
      <c r="Q192" s="339" t="str">
        <f t="shared" si="9"/>
        <v/>
      </c>
      <c r="R192" s="339" t="b">
        <f t="shared" si="10"/>
        <v>1</v>
      </c>
      <c r="S192" s="339" t="str">
        <f t="shared" si="11"/>
        <v/>
      </c>
    </row>
    <row r="193" spans="1:19" s="339" customFormat="1" ht="19.899999999999999" customHeight="1">
      <c r="A193" s="302"/>
      <c r="B193" s="334"/>
      <c r="C193" s="334"/>
      <c r="D193" s="334"/>
      <c r="E193" s="334"/>
      <c r="F193" s="334"/>
      <c r="G193" s="335"/>
      <c r="H193" s="335"/>
      <c r="I193" s="336"/>
      <c r="J193" s="336"/>
      <c r="K193" s="336"/>
      <c r="L193" s="336"/>
      <c r="M193" s="336"/>
      <c r="N193" s="337" t="str">
        <f t="shared" ca="1" si="8"/>
        <v/>
      </c>
      <c r="O193" s="337" t="s">
        <v>19143</v>
      </c>
      <c r="P193" s="338"/>
      <c r="Q193" s="339" t="str">
        <f t="shared" si="9"/>
        <v/>
      </c>
      <c r="R193" s="339" t="b">
        <f t="shared" si="10"/>
        <v>1</v>
      </c>
      <c r="S193" s="339" t="str">
        <f t="shared" si="11"/>
        <v/>
      </c>
    </row>
    <row r="194" spans="1:19" s="339" customFormat="1" ht="19.899999999999999" customHeight="1">
      <c r="A194" s="302"/>
      <c r="B194" s="334"/>
      <c r="C194" s="334"/>
      <c r="D194" s="334"/>
      <c r="E194" s="334"/>
      <c r="F194" s="334"/>
      <c r="G194" s="335"/>
      <c r="H194" s="335"/>
      <c r="I194" s="336"/>
      <c r="J194" s="336"/>
      <c r="K194" s="336"/>
      <c r="L194" s="336"/>
      <c r="M194" s="336"/>
      <c r="N194" s="337" t="str">
        <f t="shared" ca="1" si="8"/>
        <v/>
      </c>
      <c r="O194" s="337" t="s">
        <v>19143</v>
      </c>
      <c r="P194" s="338"/>
      <c r="Q194" s="339" t="str">
        <f t="shared" si="9"/>
        <v/>
      </c>
      <c r="R194" s="339" t="b">
        <f t="shared" si="10"/>
        <v>1</v>
      </c>
      <c r="S194" s="339" t="str">
        <f t="shared" si="11"/>
        <v/>
      </c>
    </row>
    <row r="195" spans="1:19" s="339" customFormat="1" ht="19.899999999999999" customHeight="1">
      <c r="A195" s="302"/>
      <c r="B195" s="334"/>
      <c r="C195" s="334"/>
      <c r="D195" s="334"/>
      <c r="E195" s="334"/>
      <c r="F195" s="334"/>
      <c r="G195" s="335"/>
      <c r="H195" s="335"/>
      <c r="I195" s="336"/>
      <c r="J195" s="336"/>
      <c r="K195" s="336"/>
      <c r="L195" s="336"/>
      <c r="M195" s="336"/>
      <c r="N195" s="337" t="str">
        <f t="shared" ca="1" si="8"/>
        <v/>
      </c>
      <c r="O195" s="337" t="s">
        <v>19143</v>
      </c>
      <c r="P195" s="338"/>
      <c r="Q195" s="339" t="str">
        <f t="shared" si="9"/>
        <v/>
      </c>
      <c r="R195" s="339" t="b">
        <f t="shared" si="10"/>
        <v>1</v>
      </c>
      <c r="S195" s="339" t="str">
        <f t="shared" si="11"/>
        <v/>
      </c>
    </row>
    <row r="196" spans="1:19" s="339" customFormat="1" ht="19.899999999999999" customHeight="1">
      <c r="A196" s="302"/>
      <c r="B196" s="334"/>
      <c r="C196" s="334"/>
      <c r="D196" s="334"/>
      <c r="E196" s="334"/>
      <c r="F196" s="334"/>
      <c r="G196" s="335"/>
      <c r="H196" s="335"/>
      <c r="I196" s="336"/>
      <c r="J196" s="336"/>
      <c r="K196" s="336"/>
      <c r="L196" s="336"/>
      <c r="M196" s="336"/>
      <c r="N196" s="337" t="str">
        <f t="shared" ca="1" si="8"/>
        <v/>
      </c>
      <c r="O196" s="337" t="s">
        <v>19143</v>
      </c>
      <c r="P196" s="338"/>
      <c r="Q196" s="339" t="str">
        <f t="shared" si="9"/>
        <v/>
      </c>
      <c r="R196" s="339" t="b">
        <f t="shared" si="10"/>
        <v>1</v>
      </c>
      <c r="S196" s="339" t="str">
        <f t="shared" si="11"/>
        <v/>
      </c>
    </row>
    <row r="197" spans="1:19" s="339" customFormat="1" ht="19.89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19143</v>
      </c>
      <c r="P197" s="338"/>
      <c r="Q197" s="339" t="str">
        <f t="shared" ref="Q197:Q260" si="13">A197&amp;B197</f>
        <v/>
      </c>
      <c r="R197" s="339" t="b">
        <f t="shared" ref="R197:R260" si="14">OR(ISBLANK(B197),ISBLANK(C197))</f>
        <v>1</v>
      </c>
      <c r="S197" s="339" t="str">
        <f t="shared" ref="S197:S260" si="15">IF(R197,"",A197&amp;"+")</f>
        <v/>
      </c>
    </row>
    <row r="198" spans="1:19" s="339" customFormat="1" ht="19.899999999999999" customHeight="1">
      <c r="A198" s="302"/>
      <c r="B198" s="334"/>
      <c r="C198" s="334"/>
      <c r="D198" s="334"/>
      <c r="E198" s="334"/>
      <c r="F198" s="334"/>
      <c r="G198" s="335"/>
      <c r="H198" s="335"/>
      <c r="I198" s="336"/>
      <c r="J198" s="336"/>
      <c r="K198" s="336"/>
      <c r="L198" s="336"/>
      <c r="M198" s="336"/>
      <c r="N198" s="337" t="str">
        <f t="shared" ca="1" si="12"/>
        <v/>
      </c>
      <c r="O198" s="337" t="s">
        <v>19143</v>
      </c>
      <c r="P198" s="338"/>
      <c r="Q198" s="339" t="str">
        <f t="shared" si="13"/>
        <v/>
      </c>
      <c r="R198" s="339" t="b">
        <f t="shared" si="14"/>
        <v>1</v>
      </c>
      <c r="S198" s="339" t="str">
        <f t="shared" si="15"/>
        <v/>
      </c>
    </row>
    <row r="199" spans="1:19" s="339" customFormat="1" ht="19.899999999999999" customHeight="1">
      <c r="A199" s="302"/>
      <c r="B199" s="334"/>
      <c r="C199" s="334"/>
      <c r="D199" s="334"/>
      <c r="E199" s="334"/>
      <c r="F199" s="334"/>
      <c r="G199" s="335"/>
      <c r="H199" s="335"/>
      <c r="I199" s="336"/>
      <c r="J199" s="336"/>
      <c r="K199" s="336"/>
      <c r="L199" s="336"/>
      <c r="M199" s="336"/>
      <c r="N199" s="337" t="str">
        <f t="shared" ca="1" si="12"/>
        <v/>
      </c>
      <c r="O199" s="337" t="s">
        <v>19143</v>
      </c>
      <c r="P199" s="338"/>
      <c r="Q199" s="339" t="str">
        <f t="shared" si="13"/>
        <v/>
      </c>
      <c r="R199" s="339" t="b">
        <f t="shared" si="14"/>
        <v>1</v>
      </c>
      <c r="S199" s="339" t="str">
        <f t="shared" si="15"/>
        <v/>
      </c>
    </row>
    <row r="200" spans="1:19" s="339" customFormat="1" ht="19.899999999999999" customHeight="1">
      <c r="A200" s="302"/>
      <c r="B200" s="334"/>
      <c r="C200" s="334"/>
      <c r="D200" s="334"/>
      <c r="E200" s="334"/>
      <c r="F200" s="334"/>
      <c r="G200" s="335"/>
      <c r="H200" s="335"/>
      <c r="I200" s="336"/>
      <c r="J200" s="336"/>
      <c r="K200" s="336"/>
      <c r="L200" s="336"/>
      <c r="M200" s="336"/>
      <c r="N200" s="337" t="str">
        <f t="shared" ca="1" si="12"/>
        <v/>
      </c>
      <c r="O200" s="337" t="s">
        <v>19143</v>
      </c>
      <c r="P200" s="338"/>
      <c r="Q200" s="339" t="str">
        <f t="shared" si="13"/>
        <v/>
      </c>
      <c r="R200" s="339" t="b">
        <f t="shared" si="14"/>
        <v>1</v>
      </c>
      <c r="S200" s="339" t="str">
        <f t="shared" si="15"/>
        <v/>
      </c>
    </row>
    <row r="201" spans="1:19" s="339" customFormat="1" ht="19.899999999999999" customHeight="1">
      <c r="A201" s="302"/>
      <c r="B201" s="334"/>
      <c r="C201" s="334"/>
      <c r="D201" s="334"/>
      <c r="E201" s="334"/>
      <c r="F201" s="334"/>
      <c r="G201" s="335"/>
      <c r="H201" s="335"/>
      <c r="I201" s="336"/>
      <c r="J201" s="336"/>
      <c r="K201" s="336"/>
      <c r="L201" s="336"/>
      <c r="M201" s="336"/>
      <c r="N201" s="337" t="str">
        <f t="shared" ca="1" si="12"/>
        <v/>
      </c>
      <c r="O201" s="337" t="s">
        <v>19143</v>
      </c>
      <c r="P201" s="338"/>
      <c r="Q201" s="339" t="str">
        <f t="shared" si="13"/>
        <v/>
      </c>
      <c r="R201" s="339" t="b">
        <f t="shared" si="14"/>
        <v>1</v>
      </c>
      <c r="S201" s="339" t="str">
        <f t="shared" si="15"/>
        <v/>
      </c>
    </row>
    <row r="202" spans="1:19" s="339" customFormat="1" ht="19.899999999999999" customHeight="1">
      <c r="A202" s="302"/>
      <c r="B202" s="334"/>
      <c r="C202" s="334"/>
      <c r="D202" s="334"/>
      <c r="E202" s="334"/>
      <c r="F202" s="334"/>
      <c r="G202" s="335"/>
      <c r="H202" s="335"/>
      <c r="I202" s="336"/>
      <c r="J202" s="336"/>
      <c r="K202" s="336"/>
      <c r="L202" s="336"/>
      <c r="M202" s="336"/>
      <c r="N202" s="337" t="str">
        <f t="shared" ca="1" si="12"/>
        <v/>
      </c>
      <c r="O202" s="337" t="s">
        <v>19143</v>
      </c>
      <c r="P202" s="338"/>
      <c r="Q202" s="339" t="str">
        <f t="shared" si="13"/>
        <v/>
      </c>
      <c r="R202" s="339" t="b">
        <f t="shared" si="14"/>
        <v>1</v>
      </c>
      <c r="S202" s="339" t="str">
        <f t="shared" si="15"/>
        <v/>
      </c>
    </row>
    <row r="203" spans="1:19" s="339" customFormat="1" ht="19.899999999999999" customHeight="1">
      <c r="A203" s="302"/>
      <c r="B203" s="334"/>
      <c r="C203" s="334"/>
      <c r="D203" s="334"/>
      <c r="E203" s="334"/>
      <c r="F203" s="334"/>
      <c r="G203" s="335"/>
      <c r="H203" s="335"/>
      <c r="I203" s="336"/>
      <c r="J203" s="336"/>
      <c r="K203" s="336"/>
      <c r="L203" s="336"/>
      <c r="M203" s="336"/>
      <c r="N203" s="337" t="str">
        <f t="shared" ca="1" si="12"/>
        <v/>
      </c>
      <c r="O203" s="337" t="s">
        <v>19143</v>
      </c>
      <c r="P203" s="338"/>
      <c r="Q203" s="339" t="str">
        <f t="shared" si="13"/>
        <v/>
      </c>
      <c r="R203" s="339" t="b">
        <f t="shared" si="14"/>
        <v>1</v>
      </c>
      <c r="S203" s="339" t="str">
        <f t="shared" si="15"/>
        <v/>
      </c>
    </row>
    <row r="204" spans="1:19" s="339" customFormat="1" ht="19.899999999999999" customHeight="1">
      <c r="A204" s="302"/>
      <c r="B204" s="334"/>
      <c r="C204" s="334"/>
      <c r="D204" s="334"/>
      <c r="E204" s="334"/>
      <c r="F204" s="334"/>
      <c r="G204" s="335"/>
      <c r="H204" s="335"/>
      <c r="I204" s="336"/>
      <c r="J204" s="336"/>
      <c r="K204" s="336"/>
      <c r="L204" s="336"/>
      <c r="M204" s="336"/>
      <c r="N204" s="337" t="str">
        <f t="shared" ca="1" si="12"/>
        <v/>
      </c>
      <c r="O204" s="337" t="s">
        <v>19143</v>
      </c>
      <c r="P204" s="338"/>
      <c r="Q204" s="339" t="str">
        <f t="shared" si="13"/>
        <v/>
      </c>
      <c r="R204" s="339" t="b">
        <f t="shared" si="14"/>
        <v>1</v>
      </c>
      <c r="S204" s="339" t="str">
        <f t="shared" si="15"/>
        <v/>
      </c>
    </row>
    <row r="205" spans="1:19" s="339" customFormat="1" ht="19.899999999999999" customHeight="1">
      <c r="A205" s="302"/>
      <c r="B205" s="334"/>
      <c r="C205" s="334"/>
      <c r="D205" s="334"/>
      <c r="E205" s="334"/>
      <c r="F205" s="334"/>
      <c r="G205" s="335"/>
      <c r="H205" s="335"/>
      <c r="I205" s="336"/>
      <c r="J205" s="336"/>
      <c r="K205" s="336"/>
      <c r="L205" s="336"/>
      <c r="M205" s="336"/>
      <c r="N205" s="337" t="str">
        <f t="shared" ca="1" si="12"/>
        <v/>
      </c>
      <c r="O205" s="337" t="s">
        <v>19143</v>
      </c>
      <c r="P205" s="338"/>
      <c r="Q205" s="339" t="str">
        <f t="shared" si="13"/>
        <v/>
      </c>
      <c r="R205" s="339" t="b">
        <f t="shared" si="14"/>
        <v>1</v>
      </c>
      <c r="S205" s="339" t="str">
        <f t="shared" si="15"/>
        <v/>
      </c>
    </row>
    <row r="206" spans="1:19" s="339" customFormat="1" ht="19.899999999999999" customHeight="1">
      <c r="A206" s="302"/>
      <c r="B206" s="334"/>
      <c r="C206" s="334"/>
      <c r="D206" s="334"/>
      <c r="E206" s="334"/>
      <c r="F206" s="334"/>
      <c r="G206" s="335"/>
      <c r="H206" s="335"/>
      <c r="I206" s="336"/>
      <c r="J206" s="336"/>
      <c r="K206" s="336"/>
      <c r="L206" s="336"/>
      <c r="M206" s="336"/>
      <c r="N206" s="337" t="str">
        <f t="shared" ca="1" si="12"/>
        <v/>
      </c>
      <c r="O206" s="337" t="s">
        <v>19143</v>
      </c>
      <c r="P206" s="338"/>
      <c r="Q206" s="339" t="str">
        <f t="shared" si="13"/>
        <v/>
      </c>
      <c r="R206" s="339" t="b">
        <f t="shared" si="14"/>
        <v>1</v>
      </c>
      <c r="S206" s="339" t="str">
        <f t="shared" si="15"/>
        <v/>
      </c>
    </row>
    <row r="207" spans="1:19" s="339" customFormat="1" ht="19.899999999999999" customHeight="1">
      <c r="A207" s="302"/>
      <c r="B207" s="334"/>
      <c r="C207" s="334"/>
      <c r="D207" s="334"/>
      <c r="E207" s="334"/>
      <c r="F207" s="334"/>
      <c r="G207" s="335"/>
      <c r="H207" s="335"/>
      <c r="I207" s="336"/>
      <c r="J207" s="336"/>
      <c r="K207" s="336"/>
      <c r="L207" s="336"/>
      <c r="M207" s="336"/>
      <c r="N207" s="337" t="str">
        <f t="shared" ca="1" si="12"/>
        <v/>
      </c>
      <c r="O207" s="337" t="s">
        <v>19143</v>
      </c>
      <c r="P207" s="338"/>
      <c r="Q207" s="339" t="str">
        <f t="shared" si="13"/>
        <v/>
      </c>
      <c r="R207" s="339" t="b">
        <f t="shared" si="14"/>
        <v>1</v>
      </c>
      <c r="S207" s="339" t="str">
        <f t="shared" si="15"/>
        <v/>
      </c>
    </row>
    <row r="208" spans="1:19" s="339" customFormat="1" ht="19.899999999999999" customHeight="1">
      <c r="A208" s="302"/>
      <c r="B208" s="334"/>
      <c r="C208" s="334"/>
      <c r="D208" s="334"/>
      <c r="E208" s="334"/>
      <c r="F208" s="334"/>
      <c r="G208" s="335"/>
      <c r="H208" s="335"/>
      <c r="I208" s="336"/>
      <c r="J208" s="336"/>
      <c r="K208" s="336"/>
      <c r="L208" s="336"/>
      <c r="M208" s="336"/>
      <c r="N208" s="337" t="str">
        <f t="shared" ca="1" si="12"/>
        <v/>
      </c>
      <c r="O208" s="337" t="s">
        <v>19143</v>
      </c>
      <c r="P208" s="338"/>
      <c r="Q208" s="339" t="str">
        <f t="shared" si="13"/>
        <v/>
      </c>
      <c r="R208" s="339" t="b">
        <f t="shared" si="14"/>
        <v>1</v>
      </c>
      <c r="S208" s="339" t="str">
        <f t="shared" si="15"/>
        <v/>
      </c>
    </row>
    <row r="209" spans="1:19" s="339" customFormat="1" ht="19.899999999999999" customHeight="1">
      <c r="A209" s="302"/>
      <c r="B209" s="334"/>
      <c r="C209" s="334"/>
      <c r="D209" s="334"/>
      <c r="E209" s="334"/>
      <c r="F209" s="334"/>
      <c r="G209" s="335"/>
      <c r="H209" s="335"/>
      <c r="I209" s="336"/>
      <c r="J209" s="336"/>
      <c r="K209" s="336"/>
      <c r="L209" s="336"/>
      <c r="M209" s="336"/>
      <c r="N209" s="337" t="str">
        <f t="shared" ca="1" si="12"/>
        <v/>
      </c>
      <c r="O209" s="337" t="s">
        <v>19143</v>
      </c>
      <c r="P209" s="338"/>
      <c r="Q209" s="339" t="str">
        <f t="shared" si="13"/>
        <v/>
      </c>
      <c r="R209" s="339" t="b">
        <f t="shared" si="14"/>
        <v>1</v>
      </c>
      <c r="S209" s="339" t="str">
        <f t="shared" si="15"/>
        <v/>
      </c>
    </row>
    <row r="210" spans="1:19" s="339" customFormat="1" ht="19.899999999999999" customHeight="1">
      <c r="A210" s="302"/>
      <c r="B210" s="334"/>
      <c r="C210" s="334"/>
      <c r="D210" s="334"/>
      <c r="E210" s="334"/>
      <c r="F210" s="334"/>
      <c r="G210" s="335"/>
      <c r="H210" s="335"/>
      <c r="I210" s="336"/>
      <c r="J210" s="336"/>
      <c r="K210" s="336"/>
      <c r="L210" s="336"/>
      <c r="M210" s="336"/>
      <c r="N210" s="337" t="str">
        <f t="shared" ca="1" si="12"/>
        <v/>
      </c>
      <c r="O210" s="337" t="s">
        <v>19143</v>
      </c>
      <c r="P210" s="338"/>
      <c r="Q210" s="339" t="str">
        <f t="shared" si="13"/>
        <v/>
      </c>
      <c r="R210" s="339" t="b">
        <f t="shared" si="14"/>
        <v>1</v>
      </c>
      <c r="S210" s="339" t="str">
        <f t="shared" si="15"/>
        <v/>
      </c>
    </row>
    <row r="211" spans="1:19" s="339" customFormat="1" ht="19.899999999999999" customHeight="1">
      <c r="A211" s="302"/>
      <c r="B211" s="334"/>
      <c r="C211" s="334"/>
      <c r="D211" s="334"/>
      <c r="E211" s="334"/>
      <c r="F211" s="334"/>
      <c r="G211" s="335"/>
      <c r="H211" s="335"/>
      <c r="I211" s="336"/>
      <c r="J211" s="336"/>
      <c r="K211" s="336"/>
      <c r="L211" s="336"/>
      <c r="M211" s="336"/>
      <c r="N211" s="337" t="str">
        <f t="shared" ca="1" si="12"/>
        <v/>
      </c>
      <c r="O211" s="337" t="s">
        <v>19143</v>
      </c>
      <c r="P211" s="338"/>
      <c r="Q211" s="339" t="str">
        <f t="shared" si="13"/>
        <v/>
      </c>
      <c r="R211" s="339" t="b">
        <f t="shared" si="14"/>
        <v>1</v>
      </c>
      <c r="S211" s="339" t="str">
        <f t="shared" si="15"/>
        <v/>
      </c>
    </row>
    <row r="212" spans="1:19" s="339" customFormat="1" ht="19.899999999999999" customHeight="1">
      <c r="A212" s="302"/>
      <c r="B212" s="334"/>
      <c r="C212" s="334"/>
      <c r="D212" s="334"/>
      <c r="E212" s="334"/>
      <c r="F212" s="334"/>
      <c r="G212" s="335"/>
      <c r="H212" s="335"/>
      <c r="I212" s="336"/>
      <c r="J212" s="336"/>
      <c r="K212" s="336"/>
      <c r="L212" s="336"/>
      <c r="M212" s="336"/>
      <c r="N212" s="337" t="str">
        <f t="shared" ca="1" si="12"/>
        <v/>
      </c>
      <c r="O212" s="337" t="s">
        <v>19143</v>
      </c>
      <c r="P212" s="338"/>
      <c r="Q212" s="339" t="str">
        <f t="shared" si="13"/>
        <v/>
      </c>
      <c r="R212" s="339" t="b">
        <f t="shared" si="14"/>
        <v>1</v>
      </c>
      <c r="S212" s="339" t="str">
        <f t="shared" si="15"/>
        <v/>
      </c>
    </row>
    <row r="213" spans="1:19" s="339" customFormat="1" ht="19.899999999999999" customHeight="1">
      <c r="A213" s="302"/>
      <c r="B213" s="334"/>
      <c r="C213" s="334"/>
      <c r="D213" s="334"/>
      <c r="E213" s="334"/>
      <c r="F213" s="334"/>
      <c r="G213" s="335"/>
      <c r="H213" s="335"/>
      <c r="I213" s="336"/>
      <c r="J213" s="336"/>
      <c r="K213" s="336"/>
      <c r="L213" s="336"/>
      <c r="M213" s="336"/>
      <c r="N213" s="337" t="str">
        <f t="shared" ca="1" si="12"/>
        <v/>
      </c>
      <c r="O213" s="337" t="s">
        <v>19143</v>
      </c>
      <c r="P213" s="338"/>
      <c r="Q213" s="339" t="str">
        <f t="shared" si="13"/>
        <v/>
      </c>
      <c r="R213" s="339" t="b">
        <f t="shared" si="14"/>
        <v>1</v>
      </c>
      <c r="S213" s="339" t="str">
        <f t="shared" si="15"/>
        <v/>
      </c>
    </row>
    <row r="214" spans="1:19" s="339" customFormat="1" ht="19.899999999999999" customHeight="1">
      <c r="A214" s="302"/>
      <c r="B214" s="334"/>
      <c r="C214" s="334"/>
      <c r="D214" s="334"/>
      <c r="E214" s="334"/>
      <c r="F214" s="334"/>
      <c r="G214" s="335"/>
      <c r="H214" s="335"/>
      <c r="I214" s="336"/>
      <c r="J214" s="336"/>
      <c r="K214" s="336"/>
      <c r="L214" s="336"/>
      <c r="M214" s="336"/>
      <c r="N214" s="337" t="str">
        <f t="shared" ca="1" si="12"/>
        <v/>
      </c>
      <c r="O214" s="337" t="s">
        <v>19143</v>
      </c>
      <c r="P214" s="338"/>
      <c r="Q214" s="339" t="str">
        <f t="shared" si="13"/>
        <v/>
      </c>
      <c r="R214" s="339" t="b">
        <f t="shared" si="14"/>
        <v>1</v>
      </c>
      <c r="S214" s="339" t="str">
        <f t="shared" si="15"/>
        <v/>
      </c>
    </row>
    <row r="215" spans="1:19" s="339" customFormat="1" ht="19.899999999999999" customHeight="1">
      <c r="A215" s="302"/>
      <c r="B215" s="334"/>
      <c r="C215" s="334"/>
      <c r="D215" s="334"/>
      <c r="E215" s="334"/>
      <c r="F215" s="334"/>
      <c r="G215" s="335"/>
      <c r="H215" s="335"/>
      <c r="I215" s="336"/>
      <c r="J215" s="336"/>
      <c r="K215" s="336"/>
      <c r="L215" s="336"/>
      <c r="M215" s="336"/>
      <c r="N215" s="337" t="str">
        <f t="shared" ca="1" si="12"/>
        <v/>
      </c>
      <c r="O215" s="337" t="s">
        <v>19143</v>
      </c>
      <c r="P215" s="338"/>
      <c r="Q215" s="339" t="str">
        <f t="shared" si="13"/>
        <v/>
      </c>
      <c r="R215" s="339" t="b">
        <f t="shared" si="14"/>
        <v>1</v>
      </c>
      <c r="S215" s="339" t="str">
        <f t="shared" si="15"/>
        <v/>
      </c>
    </row>
    <row r="216" spans="1:19" s="339" customFormat="1" ht="19.899999999999999" customHeight="1">
      <c r="A216" s="302"/>
      <c r="B216" s="334"/>
      <c r="C216" s="334"/>
      <c r="D216" s="334"/>
      <c r="E216" s="334"/>
      <c r="F216" s="334"/>
      <c r="G216" s="335"/>
      <c r="H216" s="335"/>
      <c r="I216" s="336"/>
      <c r="J216" s="336"/>
      <c r="K216" s="336"/>
      <c r="L216" s="336"/>
      <c r="M216" s="336"/>
      <c r="N216" s="337" t="str">
        <f t="shared" ca="1" si="12"/>
        <v/>
      </c>
      <c r="O216" s="337" t="s">
        <v>19143</v>
      </c>
      <c r="P216" s="338"/>
      <c r="Q216" s="339" t="str">
        <f t="shared" si="13"/>
        <v/>
      </c>
      <c r="R216" s="339" t="b">
        <f t="shared" si="14"/>
        <v>1</v>
      </c>
      <c r="S216" s="339" t="str">
        <f t="shared" si="15"/>
        <v/>
      </c>
    </row>
    <row r="217" spans="1:19" s="339" customFormat="1" ht="19.899999999999999" customHeight="1">
      <c r="A217" s="302"/>
      <c r="B217" s="334"/>
      <c r="C217" s="334"/>
      <c r="D217" s="334"/>
      <c r="E217" s="334"/>
      <c r="F217" s="334"/>
      <c r="G217" s="335"/>
      <c r="H217" s="335"/>
      <c r="I217" s="336"/>
      <c r="J217" s="336"/>
      <c r="K217" s="336"/>
      <c r="L217" s="336"/>
      <c r="M217" s="336"/>
      <c r="N217" s="337" t="str">
        <f t="shared" ca="1" si="12"/>
        <v/>
      </c>
      <c r="O217" s="337" t="s">
        <v>19143</v>
      </c>
      <c r="P217" s="338"/>
      <c r="Q217" s="339" t="str">
        <f t="shared" si="13"/>
        <v/>
      </c>
      <c r="R217" s="339" t="b">
        <f t="shared" si="14"/>
        <v>1</v>
      </c>
      <c r="S217" s="339" t="str">
        <f t="shared" si="15"/>
        <v/>
      </c>
    </row>
    <row r="218" spans="1:19" s="339" customFormat="1" ht="19.899999999999999" customHeight="1">
      <c r="A218" s="302"/>
      <c r="B218" s="334"/>
      <c r="C218" s="334"/>
      <c r="D218" s="334"/>
      <c r="E218" s="334"/>
      <c r="F218" s="334"/>
      <c r="G218" s="335"/>
      <c r="H218" s="335"/>
      <c r="I218" s="336"/>
      <c r="J218" s="336"/>
      <c r="K218" s="336"/>
      <c r="L218" s="336"/>
      <c r="M218" s="336"/>
      <c r="N218" s="337" t="str">
        <f t="shared" ca="1" si="12"/>
        <v/>
      </c>
      <c r="O218" s="337" t="s">
        <v>19143</v>
      </c>
      <c r="P218" s="338"/>
      <c r="Q218" s="339" t="str">
        <f t="shared" si="13"/>
        <v/>
      </c>
      <c r="R218" s="339" t="b">
        <f t="shared" si="14"/>
        <v>1</v>
      </c>
      <c r="S218" s="339" t="str">
        <f t="shared" si="15"/>
        <v/>
      </c>
    </row>
    <row r="219" spans="1:19" s="339" customFormat="1" ht="19.899999999999999" customHeight="1">
      <c r="A219" s="302"/>
      <c r="B219" s="334"/>
      <c r="C219" s="334"/>
      <c r="D219" s="334"/>
      <c r="E219" s="334"/>
      <c r="F219" s="334"/>
      <c r="G219" s="335"/>
      <c r="H219" s="335"/>
      <c r="I219" s="336"/>
      <c r="J219" s="336"/>
      <c r="K219" s="336"/>
      <c r="L219" s="336"/>
      <c r="M219" s="336"/>
      <c r="N219" s="337" t="str">
        <f t="shared" ca="1" si="12"/>
        <v/>
      </c>
      <c r="O219" s="337" t="s">
        <v>19143</v>
      </c>
      <c r="P219" s="338"/>
      <c r="Q219" s="339" t="str">
        <f t="shared" si="13"/>
        <v/>
      </c>
      <c r="R219" s="339" t="b">
        <f t="shared" si="14"/>
        <v>1</v>
      </c>
      <c r="S219" s="339" t="str">
        <f t="shared" si="15"/>
        <v/>
      </c>
    </row>
    <row r="220" spans="1:19" s="339" customFormat="1" ht="19.899999999999999" customHeight="1">
      <c r="A220" s="302"/>
      <c r="B220" s="334"/>
      <c r="C220" s="334"/>
      <c r="D220" s="334"/>
      <c r="E220" s="334"/>
      <c r="F220" s="334"/>
      <c r="G220" s="335"/>
      <c r="H220" s="335"/>
      <c r="I220" s="336"/>
      <c r="J220" s="336"/>
      <c r="K220" s="336"/>
      <c r="L220" s="336"/>
      <c r="M220" s="336"/>
      <c r="N220" s="337" t="str">
        <f t="shared" ca="1" si="12"/>
        <v/>
      </c>
      <c r="O220" s="337" t="s">
        <v>19143</v>
      </c>
      <c r="P220" s="338"/>
      <c r="Q220" s="339" t="str">
        <f t="shared" si="13"/>
        <v/>
      </c>
      <c r="R220" s="339" t="b">
        <f t="shared" si="14"/>
        <v>1</v>
      </c>
      <c r="S220" s="339" t="str">
        <f t="shared" si="15"/>
        <v/>
      </c>
    </row>
    <row r="221" spans="1:19" s="339" customFormat="1" ht="19.899999999999999" customHeight="1">
      <c r="A221" s="302"/>
      <c r="B221" s="334"/>
      <c r="C221" s="334"/>
      <c r="D221" s="334"/>
      <c r="E221" s="334"/>
      <c r="F221" s="334"/>
      <c r="G221" s="335"/>
      <c r="H221" s="335"/>
      <c r="I221" s="336"/>
      <c r="J221" s="336"/>
      <c r="K221" s="336"/>
      <c r="L221" s="336"/>
      <c r="M221" s="336"/>
      <c r="N221" s="337" t="str">
        <f t="shared" ca="1" si="12"/>
        <v/>
      </c>
      <c r="O221" s="337" t="s">
        <v>19143</v>
      </c>
      <c r="P221" s="338"/>
      <c r="Q221" s="339" t="str">
        <f t="shared" si="13"/>
        <v/>
      </c>
      <c r="R221" s="339" t="b">
        <f t="shared" si="14"/>
        <v>1</v>
      </c>
      <c r="S221" s="339" t="str">
        <f t="shared" si="15"/>
        <v/>
      </c>
    </row>
    <row r="222" spans="1:19" s="339" customFormat="1" ht="19.899999999999999" customHeight="1">
      <c r="A222" s="302"/>
      <c r="B222" s="334"/>
      <c r="C222" s="334"/>
      <c r="D222" s="334"/>
      <c r="E222" s="334"/>
      <c r="F222" s="334"/>
      <c r="G222" s="335"/>
      <c r="H222" s="335"/>
      <c r="I222" s="336"/>
      <c r="J222" s="336"/>
      <c r="K222" s="336"/>
      <c r="L222" s="336"/>
      <c r="M222" s="336"/>
      <c r="N222" s="337" t="str">
        <f t="shared" ca="1" si="12"/>
        <v/>
      </c>
      <c r="O222" s="337" t="s">
        <v>19143</v>
      </c>
      <c r="P222" s="338"/>
      <c r="Q222" s="339" t="str">
        <f t="shared" si="13"/>
        <v/>
      </c>
      <c r="R222" s="339" t="b">
        <f t="shared" si="14"/>
        <v>1</v>
      </c>
      <c r="S222" s="339" t="str">
        <f t="shared" si="15"/>
        <v/>
      </c>
    </row>
    <row r="223" spans="1:19" s="339" customFormat="1" ht="19.899999999999999" customHeight="1">
      <c r="A223" s="302"/>
      <c r="B223" s="334"/>
      <c r="C223" s="334"/>
      <c r="D223" s="334"/>
      <c r="E223" s="334"/>
      <c r="F223" s="334"/>
      <c r="G223" s="335"/>
      <c r="H223" s="335"/>
      <c r="I223" s="336"/>
      <c r="J223" s="336"/>
      <c r="K223" s="336"/>
      <c r="L223" s="336"/>
      <c r="M223" s="336"/>
      <c r="N223" s="337" t="str">
        <f t="shared" ca="1" si="12"/>
        <v/>
      </c>
      <c r="O223" s="337" t="s">
        <v>19143</v>
      </c>
      <c r="P223" s="338"/>
      <c r="Q223" s="339" t="str">
        <f t="shared" si="13"/>
        <v/>
      </c>
      <c r="R223" s="339" t="b">
        <f t="shared" si="14"/>
        <v>1</v>
      </c>
      <c r="S223" s="339" t="str">
        <f t="shared" si="15"/>
        <v/>
      </c>
    </row>
    <row r="224" spans="1:19" s="339" customFormat="1" ht="19.899999999999999" customHeight="1">
      <c r="A224" s="302"/>
      <c r="B224" s="334"/>
      <c r="C224" s="334"/>
      <c r="D224" s="334"/>
      <c r="E224" s="334"/>
      <c r="F224" s="334"/>
      <c r="G224" s="335"/>
      <c r="H224" s="335"/>
      <c r="I224" s="336"/>
      <c r="J224" s="336"/>
      <c r="K224" s="336"/>
      <c r="L224" s="336"/>
      <c r="M224" s="336"/>
      <c r="N224" s="337" t="str">
        <f t="shared" ca="1" si="12"/>
        <v/>
      </c>
      <c r="O224" s="337" t="s">
        <v>19143</v>
      </c>
      <c r="P224" s="338"/>
      <c r="Q224" s="339" t="str">
        <f t="shared" si="13"/>
        <v/>
      </c>
      <c r="R224" s="339" t="b">
        <f t="shared" si="14"/>
        <v>1</v>
      </c>
      <c r="S224" s="339" t="str">
        <f t="shared" si="15"/>
        <v/>
      </c>
    </row>
    <row r="225" spans="1:19" s="339" customFormat="1" ht="19.899999999999999" customHeight="1">
      <c r="A225" s="302"/>
      <c r="B225" s="334"/>
      <c r="C225" s="334"/>
      <c r="D225" s="334"/>
      <c r="E225" s="334"/>
      <c r="F225" s="334"/>
      <c r="G225" s="335"/>
      <c r="H225" s="335"/>
      <c r="I225" s="336"/>
      <c r="J225" s="336"/>
      <c r="K225" s="336"/>
      <c r="L225" s="336"/>
      <c r="M225" s="336"/>
      <c r="N225" s="337" t="str">
        <f t="shared" ca="1" si="12"/>
        <v/>
      </c>
      <c r="O225" s="337" t="s">
        <v>19143</v>
      </c>
      <c r="P225" s="338"/>
      <c r="Q225" s="339" t="str">
        <f t="shared" si="13"/>
        <v/>
      </c>
      <c r="R225" s="339" t="b">
        <f t="shared" si="14"/>
        <v>1</v>
      </c>
      <c r="S225" s="339" t="str">
        <f t="shared" si="15"/>
        <v/>
      </c>
    </row>
    <row r="226" spans="1:19" s="339" customFormat="1" ht="19.899999999999999" customHeight="1">
      <c r="A226" s="302"/>
      <c r="B226" s="334"/>
      <c r="C226" s="334"/>
      <c r="D226" s="334"/>
      <c r="E226" s="334"/>
      <c r="F226" s="334"/>
      <c r="G226" s="335"/>
      <c r="H226" s="335"/>
      <c r="I226" s="336"/>
      <c r="J226" s="336"/>
      <c r="K226" s="336"/>
      <c r="L226" s="336"/>
      <c r="M226" s="336"/>
      <c r="N226" s="337" t="str">
        <f t="shared" ca="1" si="12"/>
        <v/>
      </c>
      <c r="O226" s="337" t="s">
        <v>19143</v>
      </c>
      <c r="P226" s="338"/>
      <c r="Q226" s="339" t="str">
        <f t="shared" si="13"/>
        <v/>
      </c>
      <c r="R226" s="339" t="b">
        <f t="shared" si="14"/>
        <v>1</v>
      </c>
      <c r="S226" s="339" t="str">
        <f t="shared" si="15"/>
        <v/>
      </c>
    </row>
    <row r="227" spans="1:19" s="339" customFormat="1" ht="19.899999999999999" customHeight="1">
      <c r="A227" s="302"/>
      <c r="B227" s="334"/>
      <c r="C227" s="334"/>
      <c r="D227" s="334"/>
      <c r="E227" s="334"/>
      <c r="F227" s="334"/>
      <c r="G227" s="335"/>
      <c r="H227" s="335"/>
      <c r="I227" s="336"/>
      <c r="J227" s="336"/>
      <c r="K227" s="336"/>
      <c r="L227" s="336"/>
      <c r="M227" s="336"/>
      <c r="N227" s="337" t="str">
        <f t="shared" ca="1" si="12"/>
        <v/>
      </c>
      <c r="O227" s="337" t="s">
        <v>19143</v>
      </c>
      <c r="P227" s="338"/>
      <c r="Q227" s="339" t="str">
        <f t="shared" si="13"/>
        <v/>
      </c>
      <c r="R227" s="339" t="b">
        <f t="shared" si="14"/>
        <v>1</v>
      </c>
      <c r="S227" s="339" t="str">
        <f t="shared" si="15"/>
        <v/>
      </c>
    </row>
    <row r="228" spans="1:19" s="339" customFormat="1" ht="19.899999999999999" customHeight="1">
      <c r="A228" s="302"/>
      <c r="B228" s="334"/>
      <c r="C228" s="334"/>
      <c r="D228" s="334"/>
      <c r="E228" s="334"/>
      <c r="F228" s="334"/>
      <c r="G228" s="335"/>
      <c r="H228" s="335"/>
      <c r="I228" s="336"/>
      <c r="J228" s="336"/>
      <c r="K228" s="336"/>
      <c r="L228" s="336"/>
      <c r="M228" s="336"/>
      <c r="N228" s="337" t="str">
        <f t="shared" ca="1" si="12"/>
        <v/>
      </c>
      <c r="O228" s="337" t="s">
        <v>19143</v>
      </c>
      <c r="P228" s="338"/>
      <c r="Q228" s="339" t="str">
        <f t="shared" si="13"/>
        <v/>
      </c>
      <c r="R228" s="339" t="b">
        <f t="shared" si="14"/>
        <v>1</v>
      </c>
      <c r="S228" s="339" t="str">
        <f t="shared" si="15"/>
        <v/>
      </c>
    </row>
    <row r="229" spans="1:19" s="339" customFormat="1" ht="19.899999999999999" customHeight="1">
      <c r="A229" s="302"/>
      <c r="B229" s="334"/>
      <c r="C229" s="334"/>
      <c r="D229" s="334"/>
      <c r="E229" s="334"/>
      <c r="F229" s="334"/>
      <c r="G229" s="335"/>
      <c r="H229" s="335"/>
      <c r="I229" s="336"/>
      <c r="J229" s="336"/>
      <c r="K229" s="336"/>
      <c r="L229" s="336"/>
      <c r="M229" s="336"/>
      <c r="N229" s="337" t="str">
        <f t="shared" ca="1" si="12"/>
        <v/>
      </c>
      <c r="O229" s="337" t="s">
        <v>19143</v>
      </c>
      <c r="P229" s="338"/>
      <c r="Q229" s="339" t="str">
        <f t="shared" si="13"/>
        <v/>
      </c>
      <c r="R229" s="339" t="b">
        <f t="shared" si="14"/>
        <v>1</v>
      </c>
      <c r="S229" s="339" t="str">
        <f t="shared" si="15"/>
        <v/>
      </c>
    </row>
    <row r="230" spans="1:19" s="339" customFormat="1" ht="19.899999999999999" customHeight="1">
      <c r="A230" s="302"/>
      <c r="B230" s="334"/>
      <c r="C230" s="334"/>
      <c r="D230" s="334"/>
      <c r="E230" s="334"/>
      <c r="F230" s="334"/>
      <c r="G230" s="335"/>
      <c r="H230" s="335"/>
      <c r="I230" s="336"/>
      <c r="J230" s="336"/>
      <c r="K230" s="336"/>
      <c r="L230" s="336"/>
      <c r="M230" s="336"/>
      <c r="N230" s="337" t="str">
        <f t="shared" ca="1" si="12"/>
        <v/>
      </c>
      <c r="O230" s="337" t="s">
        <v>19143</v>
      </c>
      <c r="P230" s="338"/>
      <c r="Q230" s="339" t="str">
        <f t="shared" si="13"/>
        <v/>
      </c>
      <c r="R230" s="339" t="b">
        <f t="shared" si="14"/>
        <v>1</v>
      </c>
      <c r="S230" s="339" t="str">
        <f t="shared" si="15"/>
        <v/>
      </c>
    </row>
    <row r="231" spans="1:19" s="339" customFormat="1" ht="19.899999999999999" customHeight="1">
      <c r="A231" s="302"/>
      <c r="B231" s="334"/>
      <c r="C231" s="334"/>
      <c r="D231" s="334"/>
      <c r="E231" s="334"/>
      <c r="F231" s="334"/>
      <c r="G231" s="335"/>
      <c r="H231" s="335"/>
      <c r="I231" s="336"/>
      <c r="J231" s="336"/>
      <c r="K231" s="336"/>
      <c r="L231" s="336"/>
      <c r="M231" s="336"/>
      <c r="N231" s="337" t="str">
        <f t="shared" ca="1" si="12"/>
        <v/>
      </c>
      <c r="O231" s="337" t="s">
        <v>19143</v>
      </c>
      <c r="P231" s="338"/>
      <c r="Q231" s="339" t="str">
        <f t="shared" si="13"/>
        <v/>
      </c>
      <c r="R231" s="339" t="b">
        <f t="shared" si="14"/>
        <v>1</v>
      </c>
      <c r="S231" s="339" t="str">
        <f t="shared" si="15"/>
        <v/>
      </c>
    </row>
    <row r="232" spans="1:19" s="339" customFormat="1" ht="19.899999999999999" customHeight="1">
      <c r="A232" s="302"/>
      <c r="B232" s="334"/>
      <c r="C232" s="334"/>
      <c r="D232" s="334"/>
      <c r="E232" s="334"/>
      <c r="F232" s="334"/>
      <c r="G232" s="335"/>
      <c r="H232" s="335"/>
      <c r="I232" s="336"/>
      <c r="J232" s="336"/>
      <c r="K232" s="336"/>
      <c r="L232" s="336"/>
      <c r="M232" s="336"/>
      <c r="N232" s="337" t="str">
        <f t="shared" ca="1" si="12"/>
        <v/>
      </c>
      <c r="O232" s="337" t="s">
        <v>19143</v>
      </c>
      <c r="P232" s="338"/>
      <c r="Q232" s="339" t="str">
        <f t="shared" si="13"/>
        <v/>
      </c>
      <c r="R232" s="339" t="b">
        <f t="shared" si="14"/>
        <v>1</v>
      </c>
      <c r="S232" s="339" t="str">
        <f t="shared" si="15"/>
        <v/>
      </c>
    </row>
    <row r="233" spans="1:19" s="339" customFormat="1" ht="19.899999999999999" customHeight="1">
      <c r="A233" s="302"/>
      <c r="B233" s="334"/>
      <c r="C233" s="334"/>
      <c r="D233" s="334"/>
      <c r="E233" s="334"/>
      <c r="F233" s="334"/>
      <c r="G233" s="335"/>
      <c r="H233" s="335"/>
      <c r="I233" s="336"/>
      <c r="J233" s="336"/>
      <c r="K233" s="336"/>
      <c r="L233" s="336"/>
      <c r="M233" s="336"/>
      <c r="N233" s="337" t="str">
        <f t="shared" ca="1" si="12"/>
        <v/>
      </c>
      <c r="O233" s="337" t="s">
        <v>19143</v>
      </c>
      <c r="P233" s="338"/>
      <c r="Q233" s="339" t="str">
        <f t="shared" si="13"/>
        <v/>
      </c>
      <c r="R233" s="339" t="b">
        <f t="shared" si="14"/>
        <v>1</v>
      </c>
      <c r="S233" s="339" t="str">
        <f t="shared" si="15"/>
        <v/>
      </c>
    </row>
    <row r="234" spans="1:19" s="339" customFormat="1" ht="19.899999999999999" customHeight="1">
      <c r="A234" s="302"/>
      <c r="B234" s="334"/>
      <c r="C234" s="334"/>
      <c r="D234" s="334"/>
      <c r="E234" s="334"/>
      <c r="F234" s="334"/>
      <c r="G234" s="335"/>
      <c r="H234" s="335"/>
      <c r="I234" s="336"/>
      <c r="J234" s="336"/>
      <c r="K234" s="336"/>
      <c r="L234" s="336"/>
      <c r="M234" s="336"/>
      <c r="N234" s="337" t="str">
        <f t="shared" ca="1" si="12"/>
        <v/>
      </c>
      <c r="O234" s="337" t="s">
        <v>19143</v>
      </c>
      <c r="P234" s="338"/>
      <c r="Q234" s="339" t="str">
        <f t="shared" si="13"/>
        <v/>
      </c>
      <c r="R234" s="339" t="b">
        <f t="shared" si="14"/>
        <v>1</v>
      </c>
      <c r="S234" s="339" t="str">
        <f t="shared" si="15"/>
        <v/>
      </c>
    </row>
    <row r="235" spans="1:19" s="339" customFormat="1" ht="19.899999999999999" customHeight="1">
      <c r="A235" s="302"/>
      <c r="B235" s="334"/>
      <c r="C235" s="334"/>
      <c r="D235" s="334"/>
      <c r="E235" s="334"/>
      <c r="F235" s="334"/>
      <c r="G235" s="335"/>
      <c r="H235" s="335"/>
      <c r="I235" s="336"/>
      <c r="J235" s="336"/>
      <c r="K235" s="336"/>
      <c r="L235" s="336"/>
      <c r="M235" s="336"/>
      <c r="N235" s="337" t="str">
        <f t="shared" ca="1" si="12"/>
        <v/>
      </c>
      <c r="O235" s="337" t="s">
        <v>19143</v>
      </c>
      <c r="P235" s="338"/>
      <c r="Q235" s="339" t="str">
        <f t="shared" si="13"/>
        <v/>
      </c>
      <c r="R235" s="339" t="b">
        <f t="shared" si="14"/>
        <v>1</v>
      </c>
      <c r="S235" s="339" t="str">
        <f t="shared" si="15"/>
        <v/>
      </c>
    </row>
    <row r="236" spans="1:19" s="339" customFormat="1" ht="19.899999999999999" customHeight="1">
      <c r="A236" s="302"/>
      <c r="B236" s="334"/>
      <c r="C236" s="334"/>
      <c r="D236" s="334"/>
      <c r="E236" s="334"/>
      <c r="F236" s="334"/>
      <c r="G236" s="335"/>
      <c r="H236" s="335"/>
      <c r="I236" s="336"/>
      <c r="J236" s="336"/>
      <c r="K236" s="336"/>
      <c r="L236" s="336"/>
      <c r="M236" s="336"/>
      <c r="N236" s="337" t="str">
        <f t="shared" ca="1" si="12"/>
        <v/>
      </c>
      <c r="O236" s="337" t="s">
        <v>19143</v>
      </c>
      <c r="P236" s="338"/>
      <c r="Q236" s="339" t="str">
        <f t="shared" si="13"/>
        <v/>
      </c>
      <c r="R236" s="339" t="b">
        <f t="shared" si="14"/>
        <v>1</v>
      </c>
      <c r="S236" s="339" t="str">
        <f t="shared" si="15"/>
        <v/>
      </c>
    </row>
    <row r="237" spans="1:19" s="339" customFormat="1" ht="19.899999999999999" customHeight="1">
      <c r="A237" s="302"/>
      <c r="B237" s="334"/>
      <c r="C237" s="334"/>
      <c r="D237" s="334"/>
      <c r="E237" s="334"/>
      <c r="F237" s="334"/>
      <c r="G237" s="335"/>
      <c r="H237" s="335"/>
      <c r="I237" s="336"/>
      <c r="J237" s="336"/>
      <c r="K237" s="336"/>
      <c r="L237" s="336"/>
      <c r="M237" s="336"/>
      <c r="N237" s="337" t="str">
        <f t="shared" ca="1" si="12"/>
        <v/>
      </c>
      <c r="O237" s="337" t="s">
        <v>19143</v>
      </c>
      <c r="P237" s="338"/>
      <c r="Q237" s="339" t="str">
        <f t="shared" si="13"/>
        <v/>
      </c>
      <c r="R237" s="339" t="b">
        <f t="shared" si="14"/>
        <v>1</v>
      </c>
      <c r="S237" s="339" t="str">
        <f t="shared" si="15"/>
        <v/>
      </c>
    </row>
    <row r="238" spans="1:19" s="339" customFormat="1" ht="19.899999999999999" customHeight="1">
      <c r="A238" s="302"/>
      <c r="B238" s="334"/>
      <c r="C238" s="334"/>
      <c r="D238" s="334"/>
      <c r="E238" s="334"/>
      <c r="F238" s="334"/>
      <c r="G238" s="335"/>
      <c r="H238" s="335"/>
      <c r="I238" s="336"/>
      <c r="J238" s="336"/>
      <c r="K238" s="336"/>
      <c r="L238" s="336"/>
      <c r="M238" s="336"/>
      <c r="N238" s="337" t="str">
        <f t="shared" ca="1" si="12"/>
        <v/>
      </c>
      <c r="O238" s="337" t="s">
        <v>19143</v>
      </c>
      <c r="P238" s="338"/>
      <c r="Q238" s="339" t="str">
        <f t="shared" si="13"/>
        <v/>
      </c>
      <c r="R238" s="339" t="b">
        <f t="shared" si="14"/>
        <v>1</v>
      </c>
      <c r="S238" s="339" t="str">
        <f t="shared" si="15"/>
        <v/>
      </c>
    </row>
    <row r="239" spans="1:19" s="339" customFormat="1" ht="19.899999999999999" customHeight="1">
      <c r="A239" s="302"/>
      <c r="B239" s="334"/>
      <c r="C239" s="334"/>
      <c r="D239" s="334"/>
      <c r="E239" s="334"/>
      <c r="F239" s="334"/>
      <c r="G239" s="335"/>
      <c r="H239" s="335"/>
      <c r="I239" s="336"/>
      <c r="J239" s="336"/>
      <c r="K239" s="336"/>
      <c r="L239" s="336"/>
      <c r="M239" s="336"/>
      <c r="N239" s="337" t="str">
        <f t="shared" ca="1" si="12"/>
        <v/>
      </c>
      <c r="O239" s="337" t="s">
        <v>19143</v>
      </c>
      <c r="P239" s="338"/>
      <c r="Q239" s="339" t="str">
        <f t="shared" si="13"/>
        <v/>
      </c>
      <c r="R239" s="339" t="b">
        <f t="shared" si="14"/>
        <v>1</v>
      </c>
      <c r="S239" s="339" t="str">
        <f t="shared" si="15"/>
        <v/>
      </c>
    </row>
    <row r="240" spans="1:19" s="339" customFormat="1" ht="19.899999999999999" customHeight="1">
      <c r="A240" s="302"/>
      <c r="B240" s="334"/>
      <c r="C240" s="334"/>
      <c r="D240" s="334"/>
      <c r="E240" s="334"/>
      <c r="F240" s="334"/>
      <c r="G240" s="335"/>
      <c r="H240" s="335"/>
      <c r="I240" s="336"/>
      <c r="J240" s="336"/>
      <c r="K240" s="336"/>
      <c r="L240" s="336"/>
      <c r="M240" s="336"/>
      <c r="N240" s="337" t="str">
        <f t="shared" ca="1" si="12"/>
        <v/>
      </c>
      <c r="O240" s="337" t="s">
        <v>19143</v>
      </c>
      <c r="P240" s="338"/>
      <c r="Q240" s="339" t="str">
        <f t="shared" si="13"/>
        <v/>
      </c>
      <c r="R240" s="339" t="b">
        <f t="shared" si="14"/>
        <v>1</v>
      </c>
      <c r="S240" s="339" t="str">
        <f t="shared" si="15"/>
        <v/>
      </c>
    </row>
    <row r="241" spans="1:19" s="339" customFormat="1" ht="19.899999999999999" customHeight="1">
      <c r="A241" s="302"/>
      <c r="B241" s="334"/>
      <c r="C241" s="334"/>
      <c r="D241" s="334"/>
      <c r="E241" s="334"/>
      <c r="F241" s="334"/>
      <c r="G241" s="335"/>
      <c r="H241" s="335"/>
      <c r="I241" s="336"/>
      <c r="J241" s="336"/>
      <c r="K241" s="336"/>
      <c r="L241" s="336"/>
      <c r="M241" s="336"/>
      <c r="N241" s="337" t="str">
        <f t="shared" ca="1" si="12"/>
        <v/>
      </c>
      <c r="O241" s="337" t="s">
        <v>19143</v>
      </c>
      <c r="P241" s="338"/>
      <c r="Q241" s="339" t="str">
        <f t="shared" si="13"/>
        <v/>
      </c>
      <c r="R241" s="339" t="b">
        <f t="shared" si="14"/>
        <v>1</v>
      </c>
      <c r="S241" s="339" t="str">
        <f t="shared" si="15"/>
        <v/>
      </c>
    </row>
    <row r="242" spans="1:19" s="339" customFormat="1" ht="19.899999999999999" customHeight="1">
      <c r="A242" s="302"/>
      <c r="B242" s="334"/>
      <c r="C242" s="334"/>
      <c r="D242" s="334"/>
      <c r="E242" s="334"/>
      <c r="F242" s="334"/>
      <c r="G242" s="335"/>
      <c r="H242" s="335"/>
      <c r="I242" s="336"/>
      <c r="J242" s="336"/>
      <c r="K242" s="336"/>
      <c r="L242" s="336"/>
      <c r="M242" s="336"/>
      <c r="N242" s="337" t="str">
        <f t="shared" ca="1" si="12"/>
        <v/>
      </c>
      <c r="O242" s="337" t="s">
        <v>19143</v>
      </c>
      <c r="P242" s="338"/>
      <c r="Q242" s="339" t="str">
        <f t="shared" si="13"/>
        <v/>
      </c>
      <c r="R242" s="339" t="b">
        <f t="shared" si="14"/>
        <v>1</v>
      </c>
      <c r="S242" s="339" t="str">
        <f t="shared" si="15"/>
        <v/>
      </c>
    </row>
    <row r="243" spans="1:19" s="339" customFormat="1" ht="19.899999999999999" customHeight="1">
      <c r="A243" s="302"/>
      <c r="B243" s="334"/>
      <c r="C243" s="334"/>
      <c r="D243" s="334"/>
      <c r="E243" s="334"/>
      <c r="F243" s="334"/>
      <c r="G243" s="335"/>
      <c r="H243" s="335"/>
      <c r="I243" s="336"/>
      <c r="J243" s="336"/>
      <c r="K243" s="336"/>
      <c r="L243" s="336"/>
      <c r="M243" s="336"/>
      <c r="N243" s="337" t="str">
        <f t="shared" ca="1" si="12"/>
        <v/>
      </c>
      <c r="O243" s="337" t="s">
        <v>19143</v>
      </c>
      <c r="P243" s="338"/>
      <c r="Q243" s="339" t="str">
        <f t="shared" si="13"/>
        <v/>
      </c>
      <c r="R243" s="339" t="b">
        <f t="shared" si="14"/>
        <v>1</v>
      </c>
      <c r="S243" s="339" t="str">
        <f t="shared" si="15"/>
        <v/>
      </c>
    </row>
    <row r="244" spans="1:19" s="339" customFormat="1" ht="19.899999999999999" customHeight="1">
      <c r="A244" s="302"/>
      <c r="B244" s="334"/>
      <c r="C244" s="334"/>
      <c r="D244" s="334"/>
      <c r="E244" s="334"/>
      <c r="F244" s="334"/>
      <c r="G244" s="335"/>
      <c r="H244" s="335"/>
      <c r="I244" s="336"/>
      <c r="J244" s="336"/>
      <c r="K244" s="336"/>
      <c r="L244" s="336"/>
      <c r="M244" s="336"/>
      <c r="N244" s="337" t="str">
        <f t="shared" ca="1" si="12"/>
        <v/>
      </c>
      <c r="O244" s="337" t="s">
        <v>19143</v>
      </c>
      <c r="P244" s="338"/>
      <c r="Q244" s="339" t="str">
        <f t="shared" si="13"/>
        <v/>
      </c>
      <c r="R244" s="339" t="b">
        <f t="shared" si="14"/>
        <v>1</v>
      </c>
      <c r="S244" s="339" t="str">
        <f t="shared" si="15"/>
        <v/>
      </c>
    </row>
    <row r="245" spans="1:19" s="339" customFormat="1" ht="19.899999999999999" customHeight="1">
      <c r="A245" s="302"/>
      <c r="B245" s="334"/>
      <c r="C245" s="334"/>
      <c r="D245" s="334"/>
      <c r="E245" s="334"/>
      <c r="F245" s="334"/>
      <c r="G245" s="335"/>
      <c r="H245" s="335"/>
      <c r="I245" s="336"/>
      <c r="J245" s="336"/>
      <c r="K245" s="336"/>
      <c r="L245" s="336"/>
      <c r="M245" s="336"/>
      <c r="N245" s="337" t="str">
        <f t="shared" ca="1" si="12"/>
        <v/>
      </c>
      <c r="O245" s="337" t="s">
        <v>19143</v>
      </c>
      <c r="P245" s="338"/>
      <c r="Q245" s="339" t="str">
        <f t="shared" si="13"/>
        <v/>
      </c>
      <c r="R245" s="339" t="b">
        <f t="shared" si="14"/>
        <v>1</v>
      </c>
      <c r="S245" s="339" t="str">
        <f t="shared" si="15"/>
        <v/>
      </c>
    </row>
    <row r="246" spans="1:19" s="339" customFormat="1" ht="19.899999999999999" customHeight="1">
      <c r="A246" s="302"/>
      <c r="B246" s="334"/>
      <c r="C246" s="334"/>
      <c r="D246" s="334"/>
      <c r="E246" s="334"/>
      <c r="F246" s="334"/>
      <c r="G246" s="335"/>
      <c r="H246" s="335"/>
      <c r="I246" s="336"/>
      <c r="J246" s="336"/>
      <c r="K246" s="336"/>
      <c r="L246" s="336"/>
      <c r="M246" s="336"/>
      <c r="N246" s="337" t="str">
        <f t="shared" ca="1" si="12"/>
        <v/>
      </c>
      <c r="O246" s="337" t="s">
        <v>19143</v>
      </c>
      <c r="P246" s="338"/>
      <c r="Q246" s="339" t="str">
        <f t="shared" si="13"/>
        <v/>
      </c>
      <c r="R246" s="339" t="b">
        <f t="shared" si="14"/>
        <v>1</v>
      </c>
      <c r="S246" s="339" t="str">
        <f t="shared" si="15"/>
        <v/>
      </c>
    </row>
    <row r="247" spans="1:19" s="339" customFormat="1" ht="19.899999999999999" customHeight="1">
      <c r="A247" s="302"/>
      <c r="B247" s="334"/>
      <c r="C247" s="334"/>
      <c r="D247" s="334"/>
      <c r="E247" s="334"/>
      <c r="F247" s="334"/>
      <c r="G247" s="335"/>
      <c r="H247" s="335"/>
      <c r="I247" s="336"/>
      <c r="J247" s="336"/>
      <c r="K247" s="336"/>
      <c r="L247" s="336"/>
      <c r="M247" s="336"/>
      <c r="N247" s="337" t="str">
        <f t="shared" ca="1" si="12"/>
        <v/>
      </c>
      <c r="O247" s="337" t="s">
        <v>19143</v>
      </c>
      <c r="P247" s="338"/>
      <c r="Q247" s="339" t="str">
        <f t="shared" si="13"/>
        <v/>
      </c>
      <c r="R247" s="339" t="b">
        <f t="shared" si="14"/>
        <v>1</v>
      </c>
      <c r="S247" s="339" t="str">
        <f t="shared" si="15"/>
        <v/>
      </c>
    </row>
    <row r="248" spans="1:19" s="339" customFormat="1" ht="19.899999999999999" customHeight="1">
      <c r="A248" s="302"/>
      <c r="B248" s="334"/>
      <c r="C248" s="334"/>
      <c r="D248" s="334"/>
      <c r="E248" s="334"/>
      <c r="F248" s="334"/>
      <c r="G248" s="335"/>
      <c r="H248" s="335"/>
      <c r="I248" s="336"/>
      <c r="J248" s="336"/>
      <c r="K248" s="336"/>
      <c r="L248" s="336"/>
      <c r="M248" s="336"/>
      <c r="N248" s="337" t="str">
        <f t="shared" ca="1" si="12"/>
        <v/>
      </c>
      <c r="O248" s="337" t="s">
        <v>19143</v>
      </c>
      <c r="P248" s="338"/>
      <c r="Q248" s="339" t="str">
        <f t="shared" si="13"/>
        <v/>
      </c>
      <c r="R248" s="339" t="b">
        <f t="shared" si="14"/>
        <v>1</v>
      </c>
      <c r="S248" s="339" t="str">
        <f t="shared" si="15"/>
        <v/>
      </c>
    </row>
    <row r="249" spans="1:19" s="339" customFormat="1" ht="19.899999999999999" customHeight="1">
      <c r="A249" s="302"/>
      <c r="B249" s="334"/>
      <c r="C249" s="334"/>
      <c r="D249" s="334"/>
      <c r="E249" s="334"/>
      <c r="F249" s="334"/>
      <c r="G249" s="335"/>
      <c r="H249" s="335"/>
      <c r="I249" s="336"/>
      <c r="J249" s="336"/>
      <c r="K249" s="336"/>
      <c r="L249" s="336"/>
      <c r="M249" s="336"/>
      <c r="N249" s="337" t="str">
        <f t="shared" ca="1" si="12"/>
        <v/>
      </c>
      <c r="O249" s="337" t="s">
        <v>19143</v>
      </c>
      <c r="P249" s="338"/>
      <c r="Q249" s="339" t="str">
        <f t="shared" si="13"/>
        <v/>
      </c>
      <c r="R249" s="339" t="b">
        <f t="shared" si="14"/>
        <v>1</v>
      </c>
      <c r="S249" s="339" t="str">
        <f t="shared" si="15"/>
        <v/>
      </c>
    </row>
    <row r="250" spans="1:19" s="339" customFormat="1" ht="19.899999999999999" customHeight="1">
      <c r="A250" s="302"/>
      <c r="B250" s="334"/>
      <c r="C250" s="334"/>
      <c r="D250" s="334"/>
      <c r="E250" s="334"/>
      <c r="F250" s="334"/>
      <c r="G250" s="335"/>
      <c r="H250" s="335"/>
      <c r="I250" s="336"/>
      <c r="J250" s="336"/>
      <c r="K250" s="336"/>
      <c r="L250" s="336"/>
      <c r="M250" s="336"/>
      <c r="N250" s="337" t="str">
        <f t="shared" ca="1" si="12"/>
        <v/>
      </c>
      <c r="O250" s="337" t="s">
        <v>19143</v>
      </c>
      <c r="P250" s="338"/>
      <c r="Q250" s="339" t="str">
        <f t="shared" si="13"/>
        <v/>
      </c>
      <c r="R250" s="339" t="b">
        <f t="shared" si="14"/>
        <v>1</v>
      </c>
      <c r="S250" s="339" t="str">
        <f t="shared" si="15"/>
        <v/>
      </c>
    </row>
    <row r="251" spans="1:19" s="339" customFormat="1" ht="19.899999999999999" customHeight="1">
      <c r="A251" s="302"/>
      <c r="B251" s="334"/>
      <c r="C251" s="334"/>
      <c r="D251" s="334"/>
      <c r="E251" s="334"/>
      <c r="F251" s="334"/>
      <c r="G251" s="335"/>
      <c r="H251" s="335"/>
      <c r="I251" s="336"/>
      <c r="J251" s="336"/>
      <c r="K251" s="336"/>
      <c r="L251" s="336"/>
      <c r="M251" s="336"/>
      <c r="N251" s="337" t="str">
        <f t="shared" ca="1" si="12"/>
        <v/>
      </c>
      <c r="O251" s="337" t="s">
        <v>19143</v>
      </c>
      <c r="P251" s="338"/>
      <c r="Q251" s="339" t="str">
        <f t="shared" si="13"/>
        <v/>
      </c>
      <c r="R251" s="339" t="b">
        <f t="shared" si="14"/>
        <v>1</v>
      </c>
      <c r="S251" s="339" t="str">
        <f t="shared" si="15"/>
        <v/>
      </c>
    </row>
    <row r="252" spans="1:19" s="339" customFormat="1" ht="19.899999999999999" customHeight="1">
      <c r="A252" s="302"/>
      <c r="B252" s="334"/>
      <c r="C252" s="334"/>
      <c r="D252" s="334"/>
      <c r="E252" s="334"/>
      <c r="F252" s="334"/>
      <c r="G252" s="335"/>
      <c r="H252" s="335"/>
      <c r="I252" s="336"/>
      <c r="J252" s="336"/>
      <c r="K252" s="336"/>
      <c r="L252" s="336"/>
      <c r="M252" s="336"/>
      <c r="N252" s="337" t="str">
        <f t="shared" ca="1" si="12"/>
        <v/>
      </c>
      <c r="O252" s="337" t="s">
        <v>19143</v>
      </c>
      <c r="P252" s="338"/>
      <c r="Q252" s="339" t="str">
        <f t="shared" si="13"/>
        <v/>
      </c>
      <c r="R252" s="339" t="b">
        <f t="shared" si="14"/>
        <v>1</v>
      </c>
      <c r="S252" s="339" t="str">
        <f t="shared" si="15"/>
        <v/>
      </c>
    </row>
    <row r="253" spans="1:19" s="339" customFormat="1" ht="19.899999999999999" customHeight="1">
      <c r="A253" s="302"/>
      <c r="B253" s="334"/>
      <c r="C253" s="334"/>
      <c r="D253" s="334"/>
      <c r="E253" s="334"/>
      <c r="F253" s="334"/>
      <c r="G253" s="335"/>
      <c r="H253" s="335"/>
      <c r="I253" s="336"/>
      <c r="J253" s="336"/>
      <c r="K253" s="336"/>
      <c r="L253" s="336"/>
      <c r="M253" s="336"/>
      <c r="N253" s="337" t="str">
        <f t="shared" ca="1" si="12"/>
        <v/>
      </c>
      <c r="O253" s="337" t="s">
        <v>19143</v>
      </c>
      <c r="P253" s="338"/>
      <c r="Q253" s="339" t="str">
        <f t="shared" si="13"/>
        <v/>
      </c>
      <c r="R253" s="339" t="b">
        <f t="shared" si="14"/>
        <v>1</v>
      </c>
      <c r="S253" s="339" t="str">
        <f t="shared" si="15"/>
        <v/>
      </c>
    </row>
    <row r="254" spans="1:19" s="339" customFormat="1" ht="19.899999999999999" customHeight="1">
      <c r="A254" s="302"/>
      <c r="B254" s="334"/>
      <c r="C254" s="334"/>
      <c r="D254" s="334"/>
      <c r="E254" s="334"/>
      <c r="F254" s="334"/>
      <c r="G254" s="335"/>
      <c r="H254" s="335"/>
      <c r="I254" s="336"/>
      <c r="J254" s="336"/>
      <c r="K254" s="336"/>
      <c r="L254" s="336"/>
      <c r="M254" s="336"/>
      <c r="N254" s="337" t="str">
        <f t="shared" ca="1" si="12"/>
        <v/>
      </c>
      <c r="O254" s="337" t="s">
        <v>19143</v>
      </c>
      <c r="P254" s="338"/>
      <c r="Q254" s="339" t="str">
        <f t="shared" si="13"/>
        <v/>
      </c>
      <c r="R254" s="339" t="b">
        <f t="shared" si="14"/>
        <v>1</v>
      </c>
      <c r="S254" s="339" t="str">
        <f t="shared" si="15"/>
        <v/>
      </c>
    </row>
    <row r="255" spans="1:19" s="339" customFormat="1" ht="19.899999999999999" customHeight="1">
      <c r="A255" s="302"/>
      <c r="B255" s="334"/>
      <c r="C255" s="334"/>
      <c r="D255" s="334"/>
      <c r="E255" s="334"/>
      <c r="F255" s="334"/>
      <c r="G255" s="335"/>
      <c r="H255" s="335"/>
      <c r="I255" s="336"/>
      <c r="J255" s="336"/>
      <c r="K255" s="336"/>
      <c r="L255" s="336"/>
      <c r="M255" s="336"/>
      <c r="N255" s="337" t="str">
        <f t="shared" ca="1" si="12"/>
        <v/>
      </c>
      <c r="O255" s="337" t="s">
        <v>19143</v>
      </c>
      <c r="P255" s="338"/>
      <c r="Q255" s="339" t="str">
        <f t="shared" si="13"/>
        <v/>
      </c>
      <c r="R255" s="339" t="b">
        <f t="shared" si="14"/>
        <v>1</v>
      </c>
      <c r="S255" s="339" t="str">
        <f t="shared" si="15"/>
        <v/>
      </c>
    </row>
    <row r="256" spans="1:19" s="339" customFormat="1" ht="19.899999999999999" customHeight="1">
      <c r="A256" s="302"/>
      <c r="B256" s="334"/>
      <c r="C256" s="334"/>
      <c r="D256" s="334"/>
      <c r="E256" s="334"/>
      <c r="F256" s="334"/>
      <c r="G256" s="335"/>
      <c r="H256" s="335"/>
      <c r="I256" s="336"/>
      <c r="J256" s="336"/>
      <c r="K256" s="336"/>
      <c r="L256" s="336"/>
      <c r="M256" s="336"/>
      <c r="N256" s="337" t="str">
        <f t="shared" ca="1" si="12"/>
        <v/>
      </c>
      <c r="O256" s="337" t="s">
        <v>19143</v>
      </c>
      <c r="P256" s="338"/>
      <c r="Q256" s="339" t="str">
        <f t="shared" si="13"/>
        <v/>
      </c>
      <c r="R256" s="339" t="b">
        <f t="shared" si="14"/>
        <v>1</v>
      </c>
      <c r="S256" s="339" t="str">
        <f t="shared" si="15"/>
        <v/>
      </c>
    </row>
    <row r="257" spans="1:19" s="339" customFormat="1" ht="19.899999999999999" customHeight="1">
      <c r="A257" s="302"/>
      <c r="B257" s="334"/>
      <c r="C257" s="334"/>
      <c r="D257" s="334"/>
      <c r="E257" s="334"/>
      <c r="F257" s="334"/>
      <c r="G257" s="335"/>
      <c r="H257" s="335"/>
      <c r="I257" s="336"/>
      <c r="J257" s="336"/>
      <c r="K257" s="336"/>
      <c r="L257" s="336"/>
      <c r="M257" s="336"/>
      <c r="N257" s="337" t="str">
        <f t="shared" ca="1" si="12"/>
        <v/>
      </c>
      <c r="O257" s="337" t="s">
        <v>19143</v>
      </c>
      <c r="P257" s="338"/>
      <c r="Q257" s="339" t="str">
        <f t="shared" si="13"/>
        <v/>
      </c>
      <c r="R257" s="339" t="b">
        <f t="shared" si="14"/>
        <v>1</v>
      </c>
      <c r="S257" s="339" t="str">
        <f t="shared" si="15"/>
        <v/>
      </c>
    </row>
    <row r="258" spans="1:19" s="339" customFormat="1" ht="19.899999999999999" customHeight="1">
      <c r="A258" s="302"/>
      <c r="B258" s="334"/>
      <c r="C258" s="334"/>
      <c r="D258" s="334"/>
      <c r="E258" s="334"/>
      <c r="F258" s="334"/>
      <c r="G258" s="335"/>
      <c r="H258" s="335"/>
      <c r="I258" s="336"/>
      <c r="J258" s="336"/>
      <c r="K258" s="336"/>
      <c r="L258" s="336"/>
      <c r="M258" s="336"/>
      <c r="N258" s="337" t="str">
        <f t="shared" ca="1" si="12"/>
        <v/>
      </c>
      <c r="O258" s="337" t="s">
        <v>19143</v>
      </c>
      <c r="P258" s="338"/>
      <c r="Q258" s="339" t="str">
        <f t="shared" si="13"/>
        <v/>
      </c>
      <c r="R258" s="339" t="b">
        <f t="shared" si="14"/>
        <v>1</v>
      </c>
      <c r="S258" s="339" t="str">
        <f t="shared" si="15"/>
        <v/>
      </c>
    </row>
    <row r="259" spans="1:19" s="339" customFormat="1" ht="19.899999999999999" customHeight="1">
      <c r="A259" s="302"/>
      <c r="B259" s="334"/>
      <c r="C259" s="334"/>
      <c r="D259" s="334"/>
      <c r="E259" s="334"/>
      <c r="F259" s="334"/>
      <c r="G259" s="335"/>
      <c r="H259" s="335"/>
      <c r="I259" s="336"/>
      <c r="J259" s="336"/>
      <c r="K259" s="336"/>
      <c r="L259" s="336"/>
      <c r="M259" s="336"/>
      <c r="N259" s="337" t="str">
        <f t="shared" ca="1" si="12"/>
        <v/>
      </c>
      <c r="O259" s="337" t="s">
        <v>19143</v>
      </c>
      <c r="P259" s="338"/>
      <c r="Q259" s="339" t="str">
        <f t="shared" si="13"/>
        <v/>
      </c>
      <c r="R259" s="339" t="b">
        <f t="shared" si="14"/>
        <v>1</v>
      </c>
      <c r="S259" s="339" t="str">
        <f t="shared" si="15"/>
        <v/>
      </c>
    </row>
    <row r="260" spans="1:19" s="339" customFormat="1" ht="19.899999999999999" customHeight="1">
      <c r="A260" s="302"/>
      <c r="B260" s="334"/>
      <c r="C260" s="334"/>
      <c r="D260" s="334"/>
      <c r="E260" s="334"/>
      <c r="F260" s="334"/>
      <c r="G260" s="335"/>
      <c r="H260" s="335"/>
      <c r="I260" s="336"/>
      <c r="J260" s="336"/>
      <c r="K260" s="336"/>
      <c r="L260" s="336"/>
      <c r="M260" s="336"/>
      <c r="N260" s="337" t="str">
        <f t="shared" ca="1" si="12"/>
        <v/>
      </c>
      <c r="O260" s="337" t="s">
        <v>19143</v>
      </c>
      <c r="P260" s="338"/>
      <c r="Q260" s="339" t="str">
        <f t="shared" si="13"/>
        <v/>
      </c>
      <c r="R260" s="339" t="b">
        <f t="shared" si="14"/>
        <v>1</v>
      </c>
      <c r="S260" s="339" t="str">
        <f t="shared" si="15"/>
        <v/>
      </c>
    </row>
    <row r="261" spans="1:19" s="339" customFormat="1" ht="19.89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19143</v>
      </c>
      <c r="P261" s="338"/>
      <c r="Q261" s="339" t="str">
        <f t="shared" ref="Q261:Q324" si="17">A261&amp;B261</f>
        <v/>
      </c>
      <c r="R261" s="339" t="b">
        <f t="shared" ref="R261:R324" si="18">OR(ISBLANK(B261),ISBLANK(C261))</f>
        <v>1</v>
      </c>
      <c r="S261" s="339" t="str">
        <f t="shared" ref="S261:S324" si="19">IF(R261,"",A261&amp;"+")</f>
        <v/>
      </c>
    </row>
    <row r="262" spans="1:19" s="339" customFormat="1" ht="19.899999999999999" customHeight="1">
      <c r="A262" s="302"/>
      <c r="B262" s="334"/>
      <c r="C262" s="334"/>
      <c r="D262" s="334"/>
      <c r="E262" s="334"/>
      <c r="F262" s="334"/>
      <c r="G262" s="335"/>
      <c r="H262" s="335"/>
      <c r="I262" s="336"/>
      <c r="J262" s="336"/>
      <c r="K262" s="336"/>
      <c r="L262" s="336"/>
      <c r="M262" s="336"/>
      <c r="N262" s="337" t="str">
        <f t="shared" ca="1" si="16"/>
        <v/>
      </c>
      <c r="O262" s="337" t="s">
        <v>19143</v>
      </c>
      <c r="P262" s="338"/>
      <c r="Q262" s="339" t="str">
        <f t="shared" si="17"/>
        <v/>
      </c>
      <c r="R262" s="339" t="b">
        <f t="shared" si="18"/>
        <v>1</v>
      </c>
      <c r="S262" s="339" t="str">
        <f t="shared" si="19"/>
        <v/>
      </c>
    </row>
    <row r="263" spans="1:19" s="339" customFormat="1" ht="19.899999999999999" customHeight="1">
      <c r="A263" s="302"/>
      <c r="B263" s="334"/>
      <c r="C263" s="334"/>
      <c r="D263" s="334"/>
      <c r="E263" s="334"/>
      <c r="F263" s="334"/>
      <c r="G263" s="335"/>
      <c r="H263" s="335"/>
      <c r="I263" s="336"/>
      <c r="J263" s="336"/>
      <c r="K263" s="336"/>
      <c r="L263" s="336"/>
      <c r="M263" s="336"/>
      <c r="N263" s="337" t="str">
        <f t="shared" ca="1" si="16"/>
        <v/>
      </c>
      <c r="O263" s="337" t="s">
        <v>19143</v>
      </c>
      <c r="P263" s="338"/>
      <c r="Q263" s="339" t="str">
        <f t="shared" si="17"/>
        <v/>
      </c>
      <c r="R263" s="339" t="b">
        <f t="shared" si="18"/>
        <v>1</v>
      </c>
      <c r="S263" s="339" t="str">
        <f t="shared" si="19"/>
        <v/>
      </c>
    </row>
    <row r="264" spans="1:19" s="339" customFormat="1" ht="19.899999999999999" customHeight="1">
      <c r="A264" s="302"/>
      <c r="B264" s="334"/>
      <c r="C264" s="334"/>
      <c r="D264" s="334"/>
      <c r="E264" s="334"/>
      <c r="F264" s="334"/>
      <c r="G264" s="335"/>
      <c r="H264" s="335"/>
      <c r="I264" s="336"/>
      <c r="J264" s="336"/>
      <c r="K264" s="336"/>
      <c r="L264" s="336"/>
      <c r="M264" s="336"/>
      <c r="N264" s="337" t="str">
        <f t="shared" ca="1" si="16"/>
        <v/>
      </c>
      <c r="O264" s="337" t="s">
        <v>19143</v>
      </c>
      <c r="P264" s="338"/>
      <c r="Q264" s="339" t="str">
        <f t="shared" si="17"/>
        <v/>
      </c>
      <c r="R264" s="339" t="b">
        <f t="shared" si="18"/>
        <v>1</v>
      </c>
      <c r="S264" s="339" t="str">
        <f t="shared" si="19"/>
        <v/>
      </c>
    </row>
    <row r="265" spans="1:19" s="339" customFormat="1" ht="19.899999999999999" customHeight="1">
      <c r="A265" s="302"/>
      <c r="B265" s="334"/>
      <c r="C265" s="334"/>
      <c r="D265" s="334"/>
      <c r="E265" s="334"/>
      <c r="F265" s="334"/>
      <c r="G265" s="335"/>
      <c r="H265" s="335"/>
      <c r="I265" s="336"/>
      <c r="J265" s="336"/>
      <c r="K265" s="336"/>
      <c r="L265" s="336"/>
      <c r="M265" s="336"/>
      <c r="N265" s="337" t="str">
        <f t="shared" ca="1" si="16"/>
        <v/>
      </c>
      <c r="O265" s="337" t="s">
        <v>19143</v>
      </c>
      <c r="P265" s="338"/>
      <c r="Q265" s="339" t="str">
        <f t="shared" si="17"/>
        <v/>
      </c>
      <c r="R265" s="339" t="b">
        <f t="shared" si="18"/>
        <v>1</v>
      </c>
      <c r="S265" s="339" t="str">
        <f t="shared" si="19"/>
        <v/>
      </c>
    </row>
    <row r="266" spans="1:19" s="339" customFormat="1" ht="19.899999999999999" customHeight="1">
      <c r="A266" s="302"/>
      <c r="B266" s="334"/>
      <c r="C266" s="334"/>
      <c r="D266" s="334"/>
      <c r="E266" s="334"/>
      <c r="F266" s="334"/>
      <c r="G266" s="335"/>
      <c r="H266" s="335"/>
      <c r="I266" s="336"/>
      <c r="J266" s="336"/>
      <c r="K266" s="336"/>
      <c r="L266" s="336"/>
      <c r="M266" s="336"/>
      <c r="N266" s="337" t="str">
        <f t="shared" ca="1" si="16"/>
        <v/>
      </c>
      <c r="O266" s="337" t="s">
        <v>19143</v>
      </c>
      <c r="P266" s="338"/>
      <c r="Q266" s="339" t="str">
        <f t="shared" si="17"/>
        <v/>
      </c>
      <c r="R266" s="339" t="b">
        <f t="shared" si="18"/>
        <v>1</v>
      </c>
      <c r="S266" s="339" t="str">
        <f t="shared" si="19"/>
        <v/>
      </c>
    </row>
    <row r="267" spans="1:19" s="339" customFormat="1" ht="19.899999999999999" customHeight="1">
      <c r="A267" s="302"/>
      <c r="B267" s="334"/>
      <c r="C267" s="334"/>
      <c r="D267" s="334"/>
      <c r="E267" s="334"/>
      <c r="F267" s="334"/>
      <c r="G267" s="335"/>
      <c r="H267" s="335"/>
      <c r="I267" s="336"/>
      <c r="J267" s="336"/>
      <c r="K267" s="336"/>
      <c r="L267" s="336"/>
      <c r="M267" s="336"/>
      <c r="N267" s="337" t="str">
        <f t="shared" ca="1" si="16"/>
        <v/>
      </c>
      <c r="O267" s="337" t="s">
        <v>19143</v>
      </c>
      <c r="P267" s="338"/>
      <c r="Q267" s="339" t="str">
        <f t="shared" si="17"/>
        <v/>
      </c>
      <c r="R267" s="339" t="b">
        <f t="shared" si="18"/>
        <v>1</v>
      </c>
      <c r="S267" s="339" t="str">
        <f t="shared" si="19"/>
        <v/>
      </c>
    </row>
    <row r="268" spans="1:19" s="339" customFormat="1" ht="19.899999999999999" customHeight="1">
      <c r="A268" s="302"/>
      <c r="B268" s="334"/>
      <c r="C268" s="334"/>
      <c r="D268" s="334"/>
      <c r="E268" s="334"/>
      <c r="F268" s="334"/>
      <c r="G268" s="335"/>
      <c r="H268" s="335"/>
      <c r="I268" s="336"/>
      <c r="J268" s="336"/>
      <c r="K268" s="336"/>
      <c r="L268" s="336"/>
      <c r="M268" s="336"/>
      <c r="N268" s="337" t="str">
        <f t="shared" ca="1" si="16"/>
        <v/>
      </c>
      <c r="O268" s="337" t="s">
        <v>19143</v>
      </c>
      <c r="P268" s="338"/>
      <c r="Q268" s="339" t="str">
        <f t="shared" si="17"/>
        <v/>
      </c>
      <c r="R268" s="339" t="b">
        <f t="shared" si="18"/>
        <v>1</v>
      </c>
      <c r="S268" s="339" t="str">
        <f t="shared" si="19"/>
        <v/>
      </c>
    </row>
    <row r="269" spans="1:19" s="339" customFormat="1" ht="19.899999999999999" customHeight="1">
      <c r="A269" s="302"/>
      <c r="B269" s="334"/>
      <c r="C269" s="334"/>
      <c r="D269" s="334"/>
      <c r="E269" s="334"/>
      <c r="F269" s="334"/>
      <c r="G269" s="335"/>
      <c r="H269" s="335"/>
      <c r="I269" s="336"/>
      <c r="J269" s="336"/>
      <c r="K269" s="336"/>
      <c r="L269" s="336"/>
      <c r="M269" s="336"/>
      <c r="N269" s="337" t="str">
        <f t="shared" ca="1" si="16"/>
        <v/>
      </c>
      <c r="O269" s="337" t="s">
        <v>19143</v>
      </c>
      <c r="P269" s="338"/>
      <c r="Q269" s="339" t="str">
        <f t="shared" si="17"/>
        <v/>
      </c>
      <c r="R269" s="339" t="b">
        <f t="shared" si="18"/>
        <v>1</v>
      </c>
      <c r="S269" s="339" t="str">
        <f t="shared" si="19"/>
        <v/>
      </c>
    </row>
    <row r="270" spans="1:19" s="339" customFormat="1" ht="19.899999999999999" customHeight="1">
      <c r="A270" s="302"/>
      <c r="B270" s="334"/>
      <c r="C270" s="334"/>
      <c r="D270" s="334"/>
      <c r="E270" s="334"/>
      <c r="F270" s="334"/>
      <c r="G270" s="335"/>
      <c r="H270" s="335"/>
      <c r="I270" s="336"/>
      <c r="J270" s="336"/>
      <c r="K270" s="336"/>
      <c r="L270" s="336"/>
      <c r="M270" s="336"/>
      <c r="N270" s="337" t="str">
        <f t="shared" ca="1" si="16"/>
        <v/>
      </c>
      <c r="O270" s="337" t="s">
        <v>19143</v>
      </c>
      <c r="P270" s="338"/>
      <c r="Q270" s="339" t="str">
        <f t="shared" si="17"/>
        <v/>
      </c>
      <c r="R270" s="339" t="b">
        <f t="shared" si="18"/>
        <v>1</v>
      </c>
      <c r="S270" s="339" t="str">
        <f t="shared" si="19"/>
        <v/>
      </c>
    </row>
    <row r="271" spans="1:19" s="339" customFormat="1" ht="19.899999999999999" customHeight="1">
      <c r="A271" s="302"/>
      <c r="B271" s="334"/>
      <c r="C271" s="334"/>
      <c r="D271" s="334"/>
      <c r="E271" s="334"/>
      <c r="F271" s="334"/>
      <c r="G271" s="335"/>
      <c r="H271" s="335"/>
      <c r="I271" s="336"/>
      <c r="J271" s="336"/>
      <c r="K271" s="336"/>
      <c r="L271" s="336"/>
      <c r="M271" s="336"/>
      <c r="N271" s="337" t="str">
        <f t="shared" ca="1" si="16"/>
        <v/>
      </c>
      <c r="O271" s="337" t="s">
        <v>19143</v>
      </c>
      <c r="P271" s="338"/>
      <c r="Q271" s="339" t="str">
        <f t="shared" si="17"/>
        <v/>
      </c>
      <c r="R271" s="339" t="b">
        <f t="shared" si="18"/>
        <v>1</v>
      </c>
      <c r="S271" s="339" t="str">
        <f t="shared" si="19"/>
        <v/>
      </c>
    </row>
    <row r="272" spans="1:19" s="339" customFormat="1" ht="19.899999999999999" customHeight="1">
      <c r="A272" s="302"/>
      <c r="B272" s="334"/>
      <c r="C272" s="334"/>
      <c r="D272" s="334"/>
      <c r="E272" s="334"/>
      <c r="F272" s="334"/>
      <c r="G272" s="335"/>
      <c r="H272" s="335"/>
      <c r="I272" s="336"/>
      <c r="J272" s="336"/>
      <c r="K272" s="336"/>
      <c r="L272" s="336"/>
      <c r="M272" s="336"/>
      <c r="N272" s="337" t="str">
        <f t="shared" ca="1" si="16"/>
        <v/>
      </c>
      <c r="O272" s="337" t="s">
        <v>19143</v>
      </c>
      <c r="P272" s="338"/>
      <c r="Q272" s="339" t="str">
        <f t="shared" si="17"/>
        <v/>
      </c>
      <c r="R272" s="339" t="b">
        <f t="shared" si="18"/>
        <v>1</v>
      </c>
      <c r="S272" s="339" t="str">
        <f t="shared" si="19"/>
        <v/>
      </c>
    </row>
    <row r="273" spans="1:19" s="339" customFormat="1" ht="19.899999999999999" customHeight="1">
      <c r="A273" s="302"/>
      <c r="B273" s="334"/>
      <c r="C273" s="334"/>
      <c r="D273" s="334"/>
      <c r="E273" s="334"/>
      <c r="F273" s="334"/>
      <c r="G273" s="335"/>
      <c r="H273" s="335"/>
      <c r="I273" s="336"/>
      <c r="J273" s="336"/>
      <c r="K273" s="336"/>
      <c r="L273" s="336"/>
      <c r="M273" s="336"/>
      <c r="N273" s="337" t="str">
        <f t="shared" ca="1" si="16"/>
        <v/>
      </c>
      <c r="O273" s="337" t="s">
        <v>19143</v>
      </c>
      <c r="P273" s="338"/>
      <c r="Q273" s="339" t="str">
        <f t="shared" si="17"/>
        <v/>
      </c>
      <c r="R273" s="339" t="b">
        <f t="shared" si="18"/>
        <v>1</v>
      </c>
      <c r="S273" s="339" t="str">
        <f t="shared" si="19"/>
        <v/>
      </c>
    </row>
    <row r="274" spans="1:19" s="339" customFormat="1" ht="19.899999999999999" customHeight="1">
      <c r="A274" s="302"/>
      <c r="B274" s="334"/>
      <c r="C274" s="334"/>
      <c r="D274" s="334"/>
      <c r="E274" s="334"/>
      <c r="F274" s="334"/>
      <c r="G274" s="335"/>
      <c r="H274" s="335"/>
      <c r="I274" s="336"/>
      <c r="J274" s="336"/>
      <c r="K274" s="336"/>
      <c r="L274" s="336"/>
      <c r="M274" s="336"/>
      <c r="N274" s="337" t="str">
        <f t="shared" ca="1" si="16"/>
        <v/>
      </c>
      <c r="O274" s="337" t="s">
        <v>19143</v>
      </c>
      <c r="P274" s="338"/>
      <c r="Q274" s="339" t="str">
        <f t="shared" si="17"/>
        <v/>
      </c>
      <c r="R274" s="339" t="b">
        <f t="shared" si="18"/>
        <v>1</v>
      </c>
      <c r="S274" s="339" t="str">
        <f t="shared" si="19"/>
        <v/>
      </c>
    </row>
    <row r="275" spans="1:19" s="339" customFormat="1" ht="19.899999999999999" customHeight="1">
      <c r="A275" s="302"/>
      <c r="B275" s="334"/>
      <c r="C275" s="334"/>
      <c r="D275" s="334"/>
      <c r="E275" s="334"/>
      <c r="F275" s="334"/>
      <c r="G275" s="335"/>
      <c r="H275" s="335"/>
      <c r="I275" s="336"/>
      <c r="J275" s="336"/>
      <c r="K275" s="336"/>
      <c r="L275" s="336"/>
      <c r="M275" s="336"/>
      <c r="N275" s="337" t="str">
        <f t="shared" ca="1" si="16"/>
        <v/>
      </c>
      <c r="O275" s="337" t="s">
        <v>19143</v>
      </c>
      <c r="P275" s="338"/>
      <c r="Q275" s="339" t="str">
        <f t="shared" si="17"/>
        <v/>
      </c>
      <c r="R275" s="339" t="b">
        <f t="shared" si="18"/>
        <v>1</v>
      </c>
      <c r="S275" s="339" t="str">
        <f t="shared" si="19"/>
        <v/>
      </c>
    </row>
    <row r="276" spans="1:19" s="339" customFormat="1" ht="19.899999999999999" customHeight="1">
      <c r="A276" s="302"/>
      <c r="B276" s="334"/>
      <c r="C276" s="334"/>
      <c r="D276" s="334"/>
      <c r="E276" s="334"/>
      <c r="F276" s="334"/>
      <c r="G276" s="335"/>
      <c r="H276" s="335"/>
      <c r="I276" s="336"/>
      <c r="J276" s="336"/>
      <c r="K276" s="336"/>
      <c r="L276" s="336"/>
      <c r="M276" s="336"/>
      <c r="N276" s="337" t="str">
        <f t="shared" ca="1" si="16"/>
        <v/>
      </c>
      <c r="O276" s="337" t="s">
        <v>19143</v>
      </c>
      <c r="P276" s="338"/>
      <c r="Q276" s="339" t="str">
        <f t="shared" si="17"/>
        <v/>
      </c>
      <c r="R276" s="339" t="b">
        <f t="shared" si="18"/>
        <v>1</v>
      </c>
      <c r="S276" s="339" t="str">
        <f t="shared" si="19"/>
        <v/>
      </c>
    </row>
    <row r="277" spans="1:19" s="339" customFormat="1" ht="19.899999999999999" customHeight="1">
      <c r="A277" s="302"/>
      <c r="B277" s="334"/>
      <c r="C277" s="334"/>
      <c r="D277" s="334"/>
      <c r="E277" s="334"/>
      <c r="F277" s="334"/>
      <c r="G277" s="335"/>
      <c r="H277" s="335"/>
      <c r="I277" s="336"/>
      <c r="J277" s="336"/>
      <c r="K277" s="336"/>
      <c r="L277" s="336"/>
      <c r="M277" s="336"/>
      <c r="N277" s="337" t="str">
        <f t="shared" ca="1" si="16"/>
        <v/>
      </c>
      <c r="O277" s="337" t="s">
        <v>19143</v>
      </c>
      <c r="P277" s="338"/>
      <c r="Q277" s="339" t="str">
        <f t="shared" si="17"/>
        <v/>
      </c>
      <c r="R277" s="339" t="b">
        <f t="shared" si="18"/>
        <v>1</v>
      </c>
      <c r="S277" s="339" t="str">
        <f t="shared" si="19"/>
        <v/>
      </c>
    </row>
    <row r="278" spans="1:19" s="339" customFormat="1" ht="19.899999999999999" customHeight="1">
      <c r="A278" s="302"/>
      <c r="B278" s="334"/>
      <c r="C278" s="334"/>
      <c r="D278" s="334"/>
      <c r="E278" s="334"/>
      <c r="F278" s="334"/>
      <c r="G278" s="335"/>
      <c r="H278" s="335"/>
      <c r="I278" s="336"/>
      <c r="J278" s="336"/>
      <c r="K278" s="336"/>
      <c r="L278" s="336"/>
      <c r="M278" s="336"/>
      <c r="N278" s="337" t="str">
        <f t="shared" ca="1" si="16"/>
        <v/>
      </c>
      <c r="O278" s="337" t="s">
        <v>19143</v>
      </c>
      <c r="P278" s="338"/>
      <c r="Q278" s="339" t="str">
        <f t="shared" si="17"/>
        <v/>
      </c>
      <c r="R278" s="339" t="b">
        <f t="shared" si="18"/>
        <v>1</v>
      </c>
      <c r="S278" s="339" t="str">
        <f t="shared" si="19"/>
        <v/>
      </c>
    </row>
    <row r="279" spans="1:19" s="339" customFormat="1" ht="19.899999999999999" customHeight="1">
      <c r="A279" s="302"/>
      <c r="B279" s="334"/>
      <c r="C279" s="334"/>
      <c r="D279" s="334"/>
      <c r="E279" s="334"/>
      <c r="F279" s="334"/>
      <c r="G279" s="335"/>
      <c r="H279" s="335"/>
      <c r="I279" s="336"/>
      <c r="J279" s="336"/>
      <c r="K279" s="336"/>
      <c r="L279" s="336"/>
      <c r="M279" s="336"/>
      <c r="N279" s="337" t="str">
        <f t="shared" ca="1" si="16"/>
        <v/>
      </c>
      <c r="O279" s="337" t="s">
        <v>19143</v>
      </c>
      <c r="P279" s="338"/>
      <c r="Q279" s="339" t="str">
        <f t="shared" si="17"/>
        <v/>
      </c>
      <c r="R279" s="339" t="b">
        <f t="shared" si="18"/>
        <v>1</v>
      </c>
      <c r="S279" s="339" t="str">
        <f t="shared" si="19"/>
        <v/>
      </c>
    </row>
    <row r="280" spans="1:19" s="339" customFormat="1" ht="19.899999999999999" customHeight="1">
      <c r="A280" s="302"/>
      <c r="B280" s="334"/>
      <c r="C280" s="334"/>
      <c r="D280" s="334"/>
      <c r="E280" s="334"/>
      <c r="F280" s="334"/>
      <c r="G280" s="335"/>
      <c r="H280" s="335"/>
      <c r="I280" s="336"/>
      <c r="J280" s="336"/>
      <c r="K280" s="336"/>
      <c r="L280" s="336"/>
      <c r="M280" s="336"/>
      <c r="N280" s="337" t="str">
        <f t="shared" ca="1" si="16"/>
        <v/>
      </c>
      <c r="O280" s="337" t="s">
        <v>19143</v>
      </c>
      <c r="P280" s="338"/>
      <c r="Q280" s="339" t="str">
        <f t="shared" si="17"/>
        <v/>
      </c>
      <c r="R280" s="339" t="b">
        <f t="shared" si="18"/>
        <v>1</v>
      </c>
      <c r="S280" s="339" t="str">
        <f t="shared" si="19"/>
        <v/>
      </c>
    </row>
    <row r="281" spans="1:19" s="339" customFormat="1" ht="19.899999999999999" customHeight="1">
      <c r="A281" s="302"/>
      <c r="B281" s="334"/>
      <c r="C281" s="334"/>
      <c r="D281" s="334"/>
      <c r="E281" s="334"/>
      <c r="F281" s="334"/>
      <c r="G281" s="335"/>
      <c r="H281" s="335"/>
      <c r="I281" s="336"/>
      <c r="J281" s="336"/>
      <c r="K281" s="336"/>
      <c r="L281" s="336"/>
      <c r="M281" s="336"/>
      <c r="N281" s="337" t="str">
        <f t="shared" ca="1" si="16"/>
        <v/>
      </c>
      <c r="O281" s="337" t="s">
        <v>19143</v>
      </c>
      <c r="P281" s="338"/>
      <c r="Q281" s="339" t="str">
        <f t="shared" si="17"/>
        <v/>
      </c>
      <c r="R281" s="339" t="b">
        <f t="shared" si="18"/>
        <v>1</v>
      </c>
      <c r="S281" s="339" t="str">
        <f t="shared" si="19"/>
        <v/>
      </c>
    </row>
    <row r="282" spans="1:19" s="339" customFormat="1" ht="19.899999999999999" customHeight="1">
      <c r="A282" s="302"/>
      <c r="B282" s="334"/>
      <c r="C282" s="334"/>
      <c r="D282" s="334"/>
      <c r="E282" s="334"/>
      <c r="F282" s="334"/>
      <c r="G282" s="335"/>
      <c r="H282" s="335"/>
      <c r="I282" s="336"/>
      <c r="J282" s="336"/>
      <c r="K282" s="336"/>
      <c r="L282" s="336"/>
      <c r="M282" s="336"/>
      <c r="N282" s="337" t="str">
        <f t="shared" ca="1" si="16"/>
        <v/>
      </c>
      <c r="O282" s="337" t="s">
        <v>19143</v>
      </c>
      <c r="P282" s="338"/>
      <c r="Q282" s="339" t="str">
        <f t="shared" si="17"/>
        <v/>
      </c>
      <c r="R282" s="339" t="b">
        <f t="shared" si="18"/>
        <v>1</v>
      </c>
      <c r="S282" s="339" t="str">
        <f t="shared" si="19"/>
        <v/>
      </c>
    </row>
    <row r="283" spans="1:19" s="339" customFormat="1" ht="19.899999999999999" customHeight="1">
      <c r="A283" s="302"/>
      <c r="B283" s="334"/>
      <c r="C283" s="334"/>
      <c r="D283" s="334"/>
      <c r="E283" s="334"/>
      <c r="F283" s="334"/>
      <c r="G283" s="335"/>
      <c r="H283" s="335"/>
      <c r="I283" s="336"/>
      <c r="J283" s="336"/>
      <c r="K283" s="336"/>
      <c r="L283" s="336"/>
      <c r="M283" s="336"/>
      <c r="N283" s="337" t="str">
        <f t="shared" ca="1" si="16"/>
        <v/>
      </c>
      <c r="O283" s="337" t="s">
        <v>19143</v>
      </c>
      <c r="P283" s="338"/>
      <c r="Q283" s="339" t="str">
        <f t="shared" si="17"/>
        <v/>
      </c>
      <c r="R283" s="339" t="b">
        <f t="shared" si="18"/>
        <v>1</v>
      </c>
      <c r="S283" s="339" t="str">
        <f t="shared" si="19"/>
        <v/>
      </c>
    </row>
    <row r="284" spans="1:19" s="339" customFormat="1" ht="19.899999999999999" customHeight="1">
      <c r="A284" s="302"/>
      <c r="B284" s="334"/>
      <c r="C284" s="334"/>
      <c r="D284" s="334"/>
      <c r="E284" s="334"/>
      <c r="F284" s="334"/>
      <c r="G284" s="335"/>
      <c r="H284" s="335"/>
      <c r="I284" s="336"/>
      <c r="J284" s="336"/>
      <c r="K284" s="336"/>
      <c r="L284" s="336"/>
      <c r="M284" s="336"/>
      <c r="N284" s="337" t="str">
        <f t="shared" ca="1" si="16"/>
        <v/>
      </c>
      <c r="O284" s="337" t="s">
        <v>19143</v>
      </c>
      <c r="P284" s="338"/>
      <c r="Q284" s="339" t="str">
        <f t="shared" si="17"/>
        <v/>
      </c>
      <c r="R284" s="339" t="b">
        <f t="shared" si="18"/>
        <v>1</v>
      </c>
      <c r="S284" s="339" t="str">
        <f t="shared" si="19"/>
        <v/>
      </c>
    </row>
    <row r="285" spans="1:19" s="339" customFormat="1" ht="19.899999999999999" customHeight="1">
      <c r="A285" s="302"/>
      <c r="B285" s="334"/>
      <c r="C285" s="334"/>
      <c r="D285" s="334"/>
      <c r="E285" s="334"/>
      <c r="F285" s="334"/>
      <c r="G285" s="335"/>
      <c r="H285" s="335"/>
      <c r="I285" s="336"/>
      <c r="J285" s="336"/>
      <c r="K285" s="336"/>
      <c r="L285" s="336"/>
      <c r="M285" s="336"/>
      <c r="N285" s="337" t="str">
        <f t="shared" ca="1" si="16"/>
        <v/>
      </c>
      <c r="O285" s="337" t="s">
        <v>19143</v>
      </c>
      <c r="P285" s="338"/>
      <c r="Q285" s="339" t="str">
        <f t="shared" si="17"/>
        <v/>
      </c>
      <c r="R285" s="339" t="b">
        <f t="shared" si="18"/>
        <v>1</v>
      </c>
      <c r="S285" s="339" t="str">
        <f t="shared" si="19"/>
        <v/>
      </c>
    </row>
    <row r="286" spans="1:19" s="339" customFormat="1" ht="19.899999999999999" customHeight="1">
      <c r="A286" s="302"/>
      <c r="B286" s="334"/>
      <c r="C286" s="334"/>
      <c r="D286" s="334"/>
      <c r="E286" s="334"/>
      <c r="F286" s="334"/>
      <c r="G286" s="335"/>
      <c r="H286" s="335"/>
      <c r="I286" s="336"/>
      <c r="J286" s="336"/>
      <c r="K286" s="336"/>
      <c r="L286" s="336"/>
      <c r="M286" s="336"/>
      <c r="N286" s="337" t="str">
        <f t="shared" ca="1" si="16"/>
        <v/>
      </c>
      <c r="O286" s="337" t="s">
        <v>19143</v>
      </c>
      <c r="P286" s="338"/>
      <c r="Q286" s="339" t="str">
        <f t="shared" si="17"/>
        <v/>
      </c>
      <c r="R286" s="339" t="b">
        <f t="shared" si="18"/>
        <v>1</v>
      </c>
      <c r="S286" s="339" t="str">
        <f t="shared" si="19"/>
        <v/>
      </c>
    </row>
    <row r="287" spans="1:19" s="339" customFormat="1" ht="19.899999999999999" customHeight="1">
      <c r="A287" s="302"/>
      <c r="B287" s="334"/>
      <c r="C287" s="334"/>
      <c r="D287" s="334"/>
      <c r="E287" s="334"/>
      <c r="F287" s="334"/>
      <c r="G287" s="335"/>
      <c r="H287" s="335"/>
      <c r="I287" s="336"/>
      <c r="J287" s="336"/>
      <c r="K287" s="336"/>
      <c r="L287" s="336"/>
      <c r="M287" s="336"/>
      <c r="N287" s="337" t="str">
        <f t="shared" ca="1" si="16"/>
        <v/>
      </c>
      <c r="O287" s="337" t="s">
        <v>19143</v>
      </c>
      <c r="P287" s="338"/>
      <c r="Q287" s="339" t="str">
        <f t="shared" si="17"/>
        <v/>
      </c>
      <c r="R287" s="339" t="b">
        <f t="shared" si="18"/>
        <v>1</v>
      </c>
      <c r="S287" s="339" t="str">
        <f t="shared" si="19"/>
        <v/>
      </c>
    </row>
    <row r="288" spans="1:19" s="339" customFormat="1" ht="19.899999999999999" customHeight="1">
      <c r="A288" s="302"/>
      <c r="B288" s="334"/>
      <c r="C288" s="334"/>
      <c r="D288" s="334"/>
      <c r="E288" s="334"/>
      <c r="F288" s="334"/>
      <c r="G288" s="335"/>
      <c r="H288" s="335"/>
      <c r="I288" s="336"/>
      <c r="J288" s="336"/>
      <c r="K288" s="336"/>
      <c r="L288" s="336"/>
      <c r="M288" s="336"/>
      <c r="N288" s="337" t="str">
        <f t="shared" ca="1" si="16"/>
        <v/>
      </c>
      <c r="O288" s="337" t="s">
        <v>19143</v>
      </c>
      <c r="P288" s="338"/>
      <c r="Q288" s="339" t="str">
        <f t="shared" si="17"/>
        <v/>
      </c>
      <c r="R288" s="339" t="b">
        <f t="shared" si="18"/>
        <v>1</v>
      </c>
      <c r="S288" s="339" t="str">
        <f t="shared" si="19"/>
        <v/>
      </c>
    </row>
    <row r="289" spans="1:19" s="339" customFormat="1" ht="19.899999999999999" customHeight="1">
      <c r="A289" s="302"/>
      <c r="B289" s="334"/>
      <c r="C289" s="334"/>
      <c r="D289" s="334"/>
      <c r="E289" s="334"/>
      <c r="F289" s="334"/>
      <c r="G289" s="335"/>
      <c r="H289" s="335"/>
      <c r="I289" s="336"/>
      <c r="J289" s="336"/>
      <c r="K289" s="336"/>
      <c r="L289" s="336"/>
      <c r="M289" s="336"/>
      <c r="N289" s="337" t="str">
        <f t="shared" ca="1" si="16"/>
        <v/>
      </c>
      <c r="O289" s="337" t="s">
        <v>19143</v>
      </c>
      <c r="P289" s="338"/>
      <c r="Q289" s="339" t="str">
        <f t="shared" si="17"/>
        <v/>
      </c>
      <c r="R289" s="339" t="b">
        <f t="shared" si="18"/>
        <v>1</v>
      </c>
      <c r="S289" s="339" t="str">
        <f t="shared" si="19"/>
        <v/>
      </c>
    </row>
    <row r="290" spans="1:19" s="339" customFormat="1" ht="19.899999999999999" customHeight="1">
      <c r="A290" s="302"/>
      <c r="B290" s="334"/>
      <c r="C290" s="334"/>
      <c r="D290" s="334"/>
      <c r="E290" s="334"/>
      <c r="F290" s="334"/>
      <c r="G290" s="335"/>
      <c r="H290" s="335"/>
      <c r="I290" s="336"/>
      <c r="J290" s="336"/>
      <c r="K290" s="336"/>
      <c r="L290" s="336"/>
      <c r="M290" s="336"/>
      <c r="N290" s="337" t="str">
        <f t="shared" ca="1" si="16"/>
        <v/>
      </c>
      <c r="O290" s="337" t="s">
        <v>19143</v>
      </c>
      <c r="P290" s="338"/>
      <c r="Q290" s="339" t="str">
        <f t="shared" si="17"/>
        <v/>
      </c>
      <c r="R290" s="339" t="b">
        <f t="shared" si="18"/>
        <v>1</v>
      </c>
      <c r="S290" s="339" t="str">
        <f t="shared" si="19"/>
        <v/>
      </c>
    </row>
    <row r="291" spans="1:19" s="339" customFormat="1" ht="19.899999999999999" customHeight="1">
      <c r="A291" s="302"/>
      <c r="B291" s="334"/>
      <c r="C291" s="334"/>
      <c r="D291" s="334"/>
      <c r="E291" s="334"/>
      <c r="F291" s="334"/>
      <c r="G291" s="335"/>
      <c r="H291" s="335"/>
      <c r="I291" s="336"/>
      <c r="J291" s="336"/>
      <c r="K291" s="336"/>
      <c r="L291" s="336"/>
      <c r="M291" s="336"/>
      <c r="N291" s="337" t="str">
        <f t="shared" ca="1" si="16"/>
        <v/>
      </c>
      <c r="O291" s="337" t="s">
        <v>19143</v>
      </c>
      <c r="P291" s="338"/>
      <c r="Q291" s="339" t="str">
        <f t="shared" si="17"/>
        <v/>
      </c>
      <c r="R291" s="339" t="b">
        <f t="shared" si="18"/>
        <v>1</v>
      </c>
      <c r="S291" s="339" t="str">
        <f t="shared" si="19"/>
        <v/>
      </c>
    </row>
    <row r="292" spans="1:19" s="339" customFormat="1" ht="19.899999999999999" customHeight="1">
      <c r="A292" s="302"/>
      <c r="B292" s="334"/>
      <c r="C292" s="334"/>
      <c r="D292" s="334"/>
      <c r="E292" s="334"/>
      <c r="F292" s="334"/>
      <c r="G292" s="335"/>
      <c r="H292" s="335"/>
      <c r="I292" s="336"/>
      <c r="J292" s="336"/>
      <c r="K292" s="336"/>
      <c r="L292" s="336"/>
      <c r="M292" s="336"/>
      <c r="N292" s="337" t="str">
        <f t="shared" ca="1" si="16"/>
        <v/>
      </c>
      <c r="O292" s="337" t="s">
        <v>19143</v>
      </c>
      <c r="P292" s="338"/>
      <c r="Q292" s="339" t="str">
        <f t="shared" si="17"/>
        <v/>
      </c>
      <c r="R292" s="339" t="b">
        <f t="shared" si="18"/>
        <v>1</v>
      </c>
      <c r="S292" s="339" t="str">
        <f t="shared" si="19"/>
        <v/>
      </c>
    </row>
    <row r="293" spans="1:19" s="339" customFormat="1" ht="19.899999999999999" customHeight="1">
      <c r="A293" s="302"/>
      <c r="B293" s="334"/>
      <c r="C293" s="334"/>
      <c r="D293" s="334"/>
      <c r="E293" s="334"/>
      <c r="F293" s="334"/>
      <c r="G293" s="335"/>
      <c r="H293" s="335"/>
      <c r="I293" s="336"/>
      <c r="J293" s="336"/>
      <c r="K293" s="336"/>
      <c r="L293" s="336"/>
      <c r="M293" s="336"/>
      <c r="N293" s="337" t="str">
        <f t="shared" ca="1" si="16"/>
        <v/>
      </c>
      <c r="O293" s="337" t="s">
        <v>19143</v>
      </c>
      <c r="P293" s="338"/>
      <c r="Q293" s="339" t="str">
        <f t="shared" si="17"/>
        <v/>
      </c>
      <c r="R293" s="339" t="b">
        <f t="shared" si="18"/>
        <v>1</v>
      </c>
      <c r="S293" s="339" t="str">
        <f t="shared" si="19"/>
        <v/>
      </c>
    </row>
    <row r="294" spans="1:19" s="339" customFormat="1" ht="19.899999999999999" customHeight="1">
      <c r="A294" s="302"/>
      <c r="B294" s="334"/>
      <c r="C294" s="334"/>
      <c r="D294" s="334"/>
      <c r="E294" s="334"/>
      <c r="F294" s="334"/>
      <c r="G294" s="335"/>
      <c r="H294" s="335"/>
      <c r="I294" s="336"/>
      <c r="J294" s="336"/>
      <c r="K294" s="336"/>
      <c r="L294" s="336"/>
      <c r="M294" s="336"/>
      <c r="N294" s="337" t="str">
        <f t="shared" ca="1" si="16"/>
        <v/>
      </c>
      <c r="O294" s="337" t="s">
        <v>19143</v>
      </c>
      <c r="P294" s="338"/>
      <c r="Q294" s="339" t="str">
        <f t="shared" si="17"/>
        <v/>
      </c>
      <c r="R294" s="339" t="b">
        <f t="shared" si="18"/>
        <v>1</v>
      </c>
      <c r="S294" s="339" t="str">
        <f t="shared" si="19"/>
        <v/>
      </c>
    </row>
    <row r="295" spans="1:19" s="339" customFormat="1" ht="19.899999999999999" customHeight="1">
      <c r="A295" s="302"/>
      <c r="B295" s="334"/>
      <c r="C295" s="334"/>
      <c r="D295" s="334"/>
      <c r="E295" s="334"/>
      <c r="F295" s="334"/>
      <c r="G295" s="335"/>
      <c r="H295" s="335"/>
      <c r="I295" s="336"/>
      <c r="J295" s="336"/>
      <c r="K295" s="336"/>
      <c r="L295" s="336"/>
      <c r="M295" s="336"/>
      <c r="N295" s="337" t="str">
        <f t="shared" ca="1" si="16"/>
        <v/>
      </c>
      <c r="O295" s="337" t="s">
        <v>19143</v>
      </c>
      <c r="P295" s="338"/>
      <c r="Q295" s="339" t="str">
        <f t="shared" si="17"/>
        <v/>
      </c>
      <c r="R295" s="339" t="b">
        <f t="shared" si="18"/>
        <v>1</v>
      </c>
      <c r="S295" s="339" t="str">
        <f t="shared" si="19"/>
        <v/>
      </c>
    </row>
    <row r="296" spans="1:19" s="339" customFormat="1" ht="19.899999999999999" customHeight="1">
      <c r="A296" s="302"/>
      <c r="B296" s="334"/>
      <c r="C296" s="334"/>
      <c r="D296" s="334"/>
      <c r="E296" s="334"/>
      <c r="F296" s="334"/>
      <c r="G296" s="335"/>
      <c r="H296" s="335"/>
      <c r="I296" s="336"/>
      <c r="J296" s="336"/>
      <c r="K296" s="336"/>
      <c r="L296" s="336"/>
      <c r="M296" s="336"/>
      <c r="N296" s="337" t="str">
        <f t="shared" ca="1" si="16"/>
        <v/>
      </c>
      <c r="O296" s="337" t="s">
        <v>19143</v>
      </c>
      <c r="P296" s="338"/>
      <c r="Q296" s="339" t="str">
        <f t="shared" si="17"/>
        <v/>
      </c>
      <c r="R296" s="339" t="b">
        <f t="shared" si="18"/>
        <v>1</v>
      </c>
      <c r="S296" s="339" t="str">
        <f t="shared" si="19"/>
        <v/>
      </c>
    </row>
    <row r="297" spans="1:19" s="339" customFormat="1" ht="19.899999999999999" customHeight="1">
      <c r="A297" s="302"/>
      <c r="B297" s="334"/>
      <c r="C297" s="334"/>
      <c r="D297" s="334"/>
      <c r="E297" s="334"/>
      <c r="F297" s="334"/>
      <c r="G297" s="335"/>
      <c r="H297" s="335"/>
      <c r="I297" s="336"/>
      <c r="J297" s="336"/>
      <c r="K297" s="336"/>
      <c r="L297" s="336"/>
      <c r="M297" s="336"/>
      <c r="N297" s="337" t="str">
        <f t="shared" ca="1" si="16"/>
        <v/>
      </c>
      <c r="O297" s="337" t="s">
        <v>19143</v>
      </c>
      <c r="P297" s="338"/>
      <c r="Q297" s="339" t="str">
        <f t="shared" si="17"/>
        <v/>
      </c>
      <c r="R297" s="339" t="b">
        <f t="shared" si="18"/>
        <v>1</v>
      </c>
      <c r="S297" s="339" t="str">
        <f t="shared" si="19"/>
        <v/>
      </c>
    </row>
    <row r="298" spans="1:19" s="339" customFormat="1" ht="19.899999999999999" customHeight="1">
      <c r="A298" s="302"/>
      <c r="B298" s="334"/>
      <c r="C298" s="334"/>
      <c r="D298" s="334"/>
      <c r="E298" s="334"/>
      <c r="F298" s="334"/>
      <c r="G298" s="335"/>
      <c r="H298" s="335"/>
      <c r="I298" s="336"/>
      <c r="J298" s="336"/>
      <c r="K298" s="336"/>
      <c r="L298" s="336"/>
      <c r="M298" s="336"/>
      <c r="N298" s="337" t="str">
        <f t="shared" ca="1" si="16"/>
        <v/>
      </c>
      <c r="O298" s="337" t="s">
        <v>19143</v>
      </c>
      <c r="P298" s="338"/>
      <c r="Q298" s="339" t="str">
        <f t="shared" si="17"/>
        <v/>
      </c>
      <c r="R298" s="339" t="b">
        <f t="shared" si="18"/>
        <v>1</v>
      </c>
      <c r="S298" s="339" t="str">
        <f t="shared" si="19"/>
        <v/>
      </c>
    </row>
    <row r="299" spans="1:19" s="339" customFormat="1" ht="19.899999999999999" customHeight="1">
      <c r="A299" s="302"/>
      <c r="B299" s="334"/>
      <c r="C299" s="334"/>
      <c r="D299" s="334"/>
      <c r="E299" s="334"/>
      <c r="F299" s="334"/>
      <c r="G299" s="335"/>
      <c r="H299" s="335"/>
      <c r="I299" s="336"/>
      <c r="J299" s="336"/>
      <c r="K299" s="336"/>
      <c r="L299" s="336"/>
      <c r="M299" s="336"/>
      <c r="N299" s="337" t="str">
        <f t="shared" ca="1" si="16"/>
        <v/>
      </c>
      <c r="O299" s="337" t="s">
        <v>19143</v>
      </c>
      <c r="P299" s="338"/>
      <c r="Q299" s="339" t="str">
        <f t="shared" si="17"/>
        <v/>
      </c>
      <c r="R299" s="339" t="b">
        <f t="shared" si="18"/>
        <v>1</v>
      </c>
      <c r="S299" s="339" t="str">
        <f t="shared" si="19"/>
        <v/>
      </c>
    </row>
    <row r="300" spans="1:19" s="339" customFormat="1" ht="19.899999999999999" customHeight="1">
      <c r="A300" s="302"/>
      <c r="B300" s="334"/>
      <c r="C300" s="334"/>
      <c r="D300" s="334"/>
      <c r="E300" s="334"/>
      <c r="F300" s="334"/>
      <c r="G300" s="335"/>
      <c r="H300" s="335"/>
      <c r="I300" s="336"/>
      <c r="J300" s="336"/>
      <c r="K300" s="336"/>
      <c r="L300" s="336"/>
      <c r="M300" s="336"/>
      <c r="N300" s="337" t="str">
        <f t="shared" ca="1" si="16"/>
        <v/>
      </c>
      <c r="O300" s="337" t="s">
        <v>19143</v>
      </c>
      <c r="P300" s="338"/>
      <c r="Q300" s="339" t="str">
        <f t="shared" si="17"/>
        <v/>
      </c>
      <c r="R300" s="339" t="b">
        <f t="shared" si="18"/>
        <v>1</v>
      </c>
      <c r="S300" s="339" t="str">
        <f t="shared" si="19"/>
        <v/>
      </c>
    </row>
    <row r="301" spans="1:19" s="339" customFormat="1" ht="19.899999999999999" customHeight="1">
      <c r="A301" s="302"/>
      <c r="B301" s="334"/>
      <c r="C301" s="334"/>
      <c r="D301" s="334"/>
      <c r="E301" s="334"/>
      <c r="F301" s="334"/>
      <c r="G301" s="335"/>
      <c r="H301" s="335"/>
      <c r="I301" s="336"/>
      <c r="J301" s="336"/>
      <c r="K301" s="336"/>
      <c r="L301" s="336"/>
      <c r="M301" s="336"/>
      <c r="N301" s="337" t="str">
        <f t="shared" ca="1" si="16"/>
        <v/>
      </c>
      <c r="O301" s="337" t="s">
        <v>19143</v>
      </c>
      <c r="P301" s="338"/>
      <c r="Q301" s="339" t="str">
        <f t="shared" si="17"/>
        <v/>
      </c>
      <c r="R301" s="339" t="b">
        <f t="shared" si="18"/>
        <v>1</v>
      </c>
      <c r="S301" s="339" t="str">
        <f t="shared" si="19"/>
        <v/>
      </c>
    </row>
    <row r="302" spans="1:19" s="339" customFormat="1" ht="19.899999999999999" customHeight="1">
      <c r="A302" s="302"/>
      <c r="B302" s="334"/>
      <c r="C302" s="334"/>
      <c r="D302" s="334"/>
      <c r="E302" s="334"/>
      <c r="F302" s="334"/>
      <c r="G302" s="335"/>
      <c r="H302" s="335"/>
      <c r="I302" s="336"/>
      <c r="J302" s="336"/>
      <c r="K302" s="336"/>
      <c r="L302" s="336"/>
      <c r="M302" s="336"/>
      <c r="N302" s="337" t="str">
        <f t="shared" ca="1" si="16"/>
        <v/>
      </c>
      <c r="O302" s="337" t="s">
        <v>19143</v>
      </c>
      <c r="P302" s="338"/>
      <c r="Q302" s="339" t="str">
        <f t="shared" si="17"/>
        <v/>
      </c>
      <c r="R302" s="339" t="b">
        <f t="shared" si="18"/>
        <v>1</v>
      </c>
      <c r="S302" s="339" t="str">
        <f t="shared" si="19"/>
        <v/>
      </c>
    </row>
    <row r="303" spans="1:19" s="339" customFormat="1" ht="19.899999999999999" customHeight="1">
      <c r="A303" s="302"/>
      <c r="B303" s="334"/>
      <c r="C303" s="334"/>
      <c r="D303" s="334"/>
      <c r="E303" s="334"/>
      <c r="F303" s="334"/>
      <c r="G303" s="335"/>
      <c r="H303" s="335"/>
      <c r="I303" s="336"/>
      <c r="J303" s="336"/>
      <c r="K303" s="336"/>
      <c r="L303" s="336"/>
      <c r="M303" s="336"/>
      <c r="N303" s="337" t="str">
        <f t="shared" ca="1" si="16"/>
        <v/>
      </c>
      <c r="O303" s="337" t="s">
        <v>19143</v>
      </c>
      <c r="P303" s="338"/>
      <c r="Q303" s="339" t="str">
        <f t="shared" si="17"/>
        <v/>
      </c>
      <c r="R303" s="339" t="b">
        <f t="shared" si="18"/>
        <v>1</v>
      </c>
      <c r="S303" s="339" t="str">
        <f t="shared" si="19"/>
        <v/>
      </c>
    </row>
    <row r="304" spans="1:19" s="339" customFormat="1" ht="19.899999999999999" customHeight="1">
      <c r="A304" s="302"/>
      <c r="B304" s="334"/>
      <c r="C304" s="334"/>
      <c r="D304" s="334"/>
      <c r="E304" s="334"/>
      <c r="F304" s="334"/>
      <c r="G304" s="335"/>
      <c r="H304" s="335"/>
      <c r="I304" s="336"/>
      <c r="J304" s="336"/>
      <c r="K304" s="336"/>
      <c r="L304" s="336"/>
      <c r="M304" s="336"/>
      <c r="N304" s="337" t="str">
        <f t="shared" ca="1" si="16"/>
        <v/>
      </c>
      <c r="O304" s="337" t="s">
        <v>19143</v>
      </c>
      <c r="P304" s="338"/>
      <c r="Q304" s="339" t="str">
        <f t="shared" si="17"/>
        <v/>
      </c>
      <c r="R304" s="339" t="b">
        <f t="shared" si="18"/>
        <v>1</v>
      </c>
      <c r="S304" s="339" t="str">
        <f t="shared" si="19"/>
        <v/>
      </c>
    </row>
    <row r="305" spans="1:19" s="339" customFormat="1" ht="19.899999999999999" customHeight="1">
      <c r="A305" s="302"/>
      <c r="B305" s="334"/>
      <c r="C305" s="334"/>
      <c r="D305" s="334"/>
      <c r="E305" s="334"/>
      <c r="F305" s="334"/>
      <c r="G305" s="335"/>
      <c r="H305" s="335"/>
      <c r="I305" s="336"/>
      <c r="J305" s="336"/>
      <c r="K305" s="336"/>
      <c r="L305" s="336"/>
      <c r="M305" s="336"/>
      <c r="N305" s="337" t="str">
        <f t="shared" ca="1" si="16"/>
        <v/>
      </c>
      <c r="O305" s="337" t="s">
        <v>19143</v>
      </c>
      <c r="P305" s="338"/>
      <c r="Q305" s="339" t="str">
        <f t="shared" si="17"/>
        <v/>
      </c>
      <c r="R305" s="339" t="b">
        <f t="shared" si="18"/>
        <v>1</v>
      </c>
      <c r="S305" s="339" t="str">
        <f t="shared" si="19"/>
        <v/>
      </c>
    </row>
    <row r="306" spans="1:19" s="339" customFormat="1" ht="19.899999999999999" customHeight="1">
      <c r="A306" s="302"/>
      <c r="B306" s="334"/>
      <c r="C306" s="334"/>
      <c r="D306" s="334"/>
      <c r="E306" s="334"/>
      <c r="F306" s="334"/>
      <c r="G306" s="335"/>
      <c r="H306" s="335"/>
      <c r="I306" s="336"/>
      <c r="J306" s="336"/>
      <c r="K306" s="336"/>
      <c r="L306" s="336"/>
      <c r="M306" s="336"/>
      <c r="N306" s="337" t="str">
        <f t="shared" ca="1" si="16"/>
        <v/>
      </c>
      <c r="O306" s="337" t="s">
        <v>19143</v>
      </c>
      <c r="P306" s="338"/>
      <c r="Q306" s="339" t="str">
        <f t="shared" si="17"/>
        <v/>
      </c>
      <c r="R306" s="339" t="b">
        <f t="shared" si="18"/>
        <v>1</v>
      </c>
      <c r="S306" s="339" t="str">
        <f t="shared" si="19"/>
        <v/>
      </c>
    </row>
    <row r="307" spans="1:19" s="339" customFormat="1" ht="19.899999999999999" customHeight="1">
      <c r="A307" s="302"/>
      <c r="B307" s="334"/>
      <c r="C307" s="334"/>
      <c r="D307" s="334"/>
      <c r="E307" s="334"/>
      <c r="F307" s="334"/>
      <c r="G307" s="335"/>
      <c r="H307" s="335"/>
      <c r="I307" s="336"/>
      <c r="J307" s="336"/>
      <c r="K307" s="336"/>
      <c r="L307" s="336"/>
      <c r="M307" s="336"/>
      <c r="N307" s="337" t="str">
        <f t="shared" ca="1" si="16"/>
        <v/>
      </c>
      <c r="O307" s="337" t="s">
        <v>19143</v>
      </c>
      <c r="P307" s="338"/>
      <c r="Q307" s="339" t="str">
        <f t="shared" si="17"/>
        <v/>
      </c>
      <c r="R307" s="339" t="b">
        <f t="shared" si="18"/>
        <v>1</v>
      </c>
      <c r="S307" s="339" t="str">
        <f t="shared" si="19"/>
        <v/>
      </c>
    </row>
    <row r="308" spans="1:19" s="339" customFormat="1" ht="19.899999999999999" customHeight="1">
      <c r="A308" s="302"/>
      <c r="B308" s="334"/>
      <c r="C308" s="334"/>
      <c r="D308" s="334"/>
      <c r="E308" s="334"/>
      <c r="F308" s="334"/>
      <c r="G308" s="335"/>
      <c r="H308" s="335"/>
      <c r="I308" s="336"/>
      <c r="J308" s="336"/>
      <c r="K308" s="336"/>
      <c r="L308" s="336"/>
      <c r="M308" s="336"/>
      <c r="N308" s="337" t="str">
        <f t="shared" ca="1" si="16"/>
        <v/>
      </c>
      <c r="O308" s="337" t="s">
        <v>19143</v>
      </c>
      <c r="P308" s="338"/>
      <c r="Q308" s="339" t="str">
        <f t="shared" si="17"/>
        <v/>
      </c>
      <c r="R308" s="339" t="b">
        <f t="shared" si="18"/>
        <v>1</v>
      </c>
      <c r="S308" s="339" t="str">
        <f t="shared" si="19"/>
        <v/>
      </c>
    </row>
    <row r="309" spans="1:19" s="339" customFormat="1" ht="19.899999999999999" customHeight="1">
      <c r="A309" s="302"/>
      <c r="B309" s="334"/>
      <c r="C309" s="334"/>
      <c r="D309" s="334"/>
      <c r="E309" s="334"/>
      <c r="F309" s="334"/>
      <c r="G309" s="335"/>
      <c r="H309" s="335"/>
      <c r="I309" s="336"/>
      <c r="J309" s="336"/>
      <c r="K309" s="336"/>
      <c r="L309" s="336"/>
      <c r="M309" s="336"/>
      <c r="N309" s="337" t="str">
        <f t="shared" ca="1" si="16"/>
        <v/>
      </c>
      <c r="O309" s="337" t="s">
        <v>19143</v>
      </c>
      <c r="P309" s="338"/>
      <c r="Q309" s="339" t="str">
        <f t="shared" si="17"/>
        <v/>
      </c>
      <c r="R309" s="339" t="b">
        <f t="shared" si="18"/>
        <v>1</v>
      </c>
      <c r="S309" s="339" t="str">
        <f t="shared" si="19"/>
        <v/>
      </c>
    </row>
    <row r="310" spans="1:19" s="339" customFormat="1" ht="19.899999999999999" customHeight="1">
      <c r="A310" s="302"/>
      <c r="B310" s="334"/>
      <c r="C310" s="334"/>
      <c r="D310" s="334"/>
      <c r="E310" s="334"/>
      <c r="F310" s="334"/>
      <c r="G310" s="335"/>
      <c r="H310" s="335"/>
      <c r="I310" s="336"/>
      <c r="J310" s="336"/>
      <c r="K310" s="336"/>
      <c r="L310" s="336"/>
      <c r="M310" s="336"/>
      <c r="N310" s="337" t="str">
        <f t="shared" ca="1" si="16"/>
        <v/>
      </c>
      <c r="O310" s="337" t="s">
        <v>19143</v>
      </c>
      <c r="P310" s="338"/>
      <c r="Q310" s="339" t="str">
        <f t="shared" si="17"/>
        <v/>
      </c>
      <c r="R310" s="339" t="b">
        <f t="shared" si="18"/>
        <v>1</v>
      </c>
      <c r="S310" s="339" t="str">
        <f t="shared" si="19"/>
        <v/>
      </c>
    </row>
    <row r="311" spans="1:19" s="339" customFormat="1" ht="19.899999999999999" customHeight="1">
      <c r="A311" s="302"/>
      <c r="B311" s="334"/>
      <c r="C311" s="334"/>
      <c r="D311" s="334"/>
      <c r="E311" s="334"/>
      <c r="F311" s="334"/>
      <c r="G311" s="335"/>
      <c r="H311" s="335"/>
      <c r="I311" s="336"/>
      <c r="J311" s="336"/>
      <c r="K311" s="336"/>
      <c r="L311" s="336"/>
      <c r="M311" s="336"/>
      <c r="N311" s="337" t="str">
        <f t="shared" ca="1" si="16"/>
        <v/>
      </c>
      <c r="O311" s="337" t="s">
        <v>19143</v>
      </c>
      <c r="P311" s="338"/>
      <c r="Q311" s="339" t="str">
        <f t="shared" si="17"/>
        <v/>
      </c>
      <c r="R311" s="339" t="b">
        <f t="shared" si="18"/>
        <v>1</v>
      </c>
      <c r="S311" s="339" t="str">
        <f t="shared" si="19"/>
        <v/>
      </c>
    </row>
    <row r="312" spans="1:19" s="339" customFormat="1" ht="19.899999999999999" customHeight="1">
      <c r="A312" s="302"/>
      <c r="B312" s="334"/>
      <c r="C312" s="334"/>
      <c r="D312" s="334"/>
      <c r="E312" s="334"/>
      <c r="F312" s="334"/>
      <c r="G312" s="335"/>
      <c r="H312" s="335"/>
      <c r="I312" s="336"/>
      <c r="J312" s="336"/>
      <c r="K312" s="336"/>
      <c r="L312" s="336"/>
      <c r="M312" s="336"/>
      <c r="N312" s="337" t="str">
        <f t="shared" ca="1" si="16"/>
        <v/>
      </c>
      <c r="O312" s="337" t="s">
        <v>19143</v>
      </c>
      <c r="P312" s="338"/>
      <c r="Q312" s="339" t="str">
        <f t="shared" si="17"/>
        <v/>
      </c>
      <c r="R312" s="339" t="b">
        <f t="shared" si="18"/>
        <v>1</v>
      </c>
      <c r="S312" s="339" t="str">
        <f t="shared" si="19"/>
        <v/>
      </c>
    </row>
    <row r="313" spans="1:19" s="339" customFormat="1" ht="19.899999999999999" customHeight="1">
      <c r="A313" s="302"/>
      <c r="B313" s="334"/>
      <c r="C313" s="334"/>
      <c r="D313" s="334"/>
      <c r="E313" s="334"/>
      <c r="F313" s="334"/>
      <c r="G313" s="335"/>
      <c r="H313" s="335"/>
      <c r="I313" s="336"/>
      <c r="J313" s="336"/>
      <c r="K313" s="336"/>
      <c r="L313" s="336"/>
      <c r="M313" s="336"/>
      <c r="N313" s="337" t="str">
        <f t="shared" ca="1" si="16"/>
        <v/>
      </c>
      <c r="O313" s="337" t="s">
        <v>19143</v>
      </c>
      <c r="P313" s="338"/>
      <c r="Q313" s="339" t="str">
        <f t="shared" si="17"/>
        <v/>
      </c>
      <c r="R313" s="339" t="b">
        <f t="shared" si="18"/>
        <v>1</v>
      </c>
      <c r="S313" s="339" t="str">
        <f t="shared" si="19"/>
        <v/>
      </c>
    </row>
    <row r="314" spans="1:19" s="339" customFormat="1" ht="19.899999999999999" customHeight="1">
      <c r="A314" s="302"/>
      <c r="B314" s="334"/>
      <c r="C314" s="334"/>
      <c r="D314" s="334"/>
      <c r="E314" s="334"/>
      <c r="F314" s="334"/>
      <c r="G314" s="335"/>
      <c r="H314" s="335"/>
      <c r="I314" s="336"/>
      <c r="J314" s="336"/>
      <c r="K314" s="336"/>
      <c r="L314" s="336"/>
      <c r="M314" s="336"/>
      <c r="N314" s="337" t="str">
        <f t="shared" ca="1" si="16"/>
        <v/>
      </c>
      <c r="O314" s="337" t="s">
        <v>19143</v>
      </c>
      <c r="P314" s="338"/>
      <c r="Q314" s="339" t="str">
        <f t="shared" si="17"/>
        <v/>
      </c>
      <c r="R314" s="339" t="b">
        <f t="shared" si="18"/>
        <v>1</v>
      </c>
      <c r="S314" s="339" t="str">
        <f t="shared" si="19"/>
        <v/>
      </c>
    </row>
    <row r="315" spans="1:19" s="339" customFormat="1" ht="19.899999999999999" customHeight="1">
      <c r="A315" s="302"/>
      <c r="B315" s="334"/>
      <c r="C315" s="334"/>
      <c r="D315" s="334"/>
      <c r="E315" s="334"/>
      <c r="F315" s="334"/>
      <c r="G315" s="335"/>
      <c r="H315" s="335"/>
      <c r="I315" s="336"/>
      <c r="J315" s="336"/>
      <c r="K315" s="336"/>
      <c r="L315" s="336"/>
      <c r="M315" s="336"/>
      <c r="N315" s="337" t="str">
        <f t="shared" ca="1" si="16"/>
        <v/>
      </c>
      <c r="O315" s="337" t="s">
        <v>19143</v>
      </c>
      <c r="P315" s="338"/>
      <c r="Q315" s="339" t="str">
        <f t="shared" si="17"/>
        <v/>
      </c>
      <c r="R315" s="339" t="b">
        <f t="shared" si="18"/>
        <v>1</v>
      </c>
      <c r="S315" s="339" t="str">
        <f t="shared" si="19"/>
        <v/>
      </c>
    </row>
    <row r="316" spans="1:19" s="339" customFormat="1" ht="19.899999999999999" customHeight="1">
      <c r="A316" s="302"/>
      <c r="B316" s="334"/>
      <c r="C316" s="334"/>
      <c r="D316" s="334"/>
      <c r="E316" s="334"/>
      <c r="F316" s="334"/>
      <c r="G316" s="335"/>
      <c r="H316" s="335"/>
      <c r="I316" s="336"/>
      <c r="J316" s="336"/>
      <c r="K316" s="336"/>
      <c r="L316" s="336"/>
      <c r="M316" s="336"/>
      <c r="N316" s="337" t="str">
        <f t="shared" ca="1" si="16"/>
        <v/>
      </c>
      <c r="O316" s="337" t="s">
        <v>19143</v>
      </c>
      <c r="P316" s="338"/>
      <c r="Q316" s="339" t="str">
        <f t="shared" si="17"/>
        <v/>
      </c>
      <c r="R316" s="339" t="b">
        <f t="shared" si="18"/>
        <v>1</v>
      </c>
      <c r="S316" s="339" t="str">
        <f t="shared" si="19"/>
        <v/>
      </c>
    </row>
    <row r="317" spans="1:19" s="339" customFormat="1" ht="19.899999999999999" customHeight="1">
      <c r="A317" s="302"/>
      <c r="B317" s="334"/>
      <c r="C317" s="334"/>
      <c r="D317" s="334"/>
      <c r="E317" s="334"/>
      <c r="F317" s="334"/>
      <c r="G317" s="335"/>
      <c r="H317" s="335"/>
      <c r="I317" s="336"/>
      <c r="J317" s="336"/>
      <c r="K317" s="336"/>
      <c r="L317" s="336"/>
      <c r="M317" s="336"/>
      <c r="N317" s="337" t="str">
        <f t="shared" ca="1" si="16"/>
        <v/>
      </c>
      <c r="O317" s="337" t="s">
        <v>19143</v>
      </c>
      <c r="P317" s="338"/>
      <c r="Q317" s="339" t="str">
        <f t="shared" si="17"/>
        <v/>
      </c>
      <c r="R317" s="339" t="b">
        <f t="shared" si="18"/>
        <v>1</v>
      </c>
      <c r="S317" s="339" t="str">
        <f t="shared" si="19"/>
        <v/>
      </c>
    </row>
    <row r="318" spans="1:19" s="339" customFormat="1" ht="19.899999999999999" customHeight="1">
      <c r="A318" s="302"/>
      <c r="B318" s="334"/>
      <c r="C318" s="334"/>
      <c r="D318" s="334"/>
      <c r="E318" s="334"/>
      <c r="F318" s="334"/>
      <c r="G318" s="335"/>
      <c r="H318" s="335"/>
      <c r="I318" s="336"/>
      <c r="J318" s="336"/>
      <c r="K318" s="336"/>
      <c r="L318" s="336"/>
      <c r="M318" s="336"/>
      <c r="N318" s="337" t="str">
        <f t="shared" ca="1" si="16"/>
        <v/>
      </c>
      <c r="O318" s="337" t="s">
        <v>19143</v>
      </c>
      <c r="P318" s="338"/>
      <c r="Q318" s="339" t="str">
        <f t="shared" si="17"/>
        <v/>
      </c>
      <c r="R318" s="339" t="b">
        <f t="shared" si="18"/>
        <v>1</v>
      </c>
      <c r="S318" s="339" t="str">
        <f t="shared" si="19"/>
        <v/>
      </c>
    </row>
    <row r="319" spans="1:19" s="339" customFormat="1" ht="19.899999999999999" customHeight="1">
      <c r="A319" s="302"/>
      <c r="B319" s="334"/>
      <c r="C319" s="334"/>
      <c r="D319" s="334"/>
      <c r="E319" s="334"/>
      <c r="F319" s="334"/>
      <c r="G319" s="335"/>
      <c r="H319" s="335"/>
      <c r="I319" s="336"/>
      <c r="J319" s="336"/>
      <c r="K319" s="336"/>
      <c r="L319" s="336"/>
      <c r="M319" s="336"/>
      <c r="N319" s="337" t="str">
        <f t="shared" ca="1" si="16"/>
        <v/>
      </c>
      <c r="O319" s="337" t="s">
        <v>19143</v>
      </c>
      <c r="P319" s="338"/>
      <c r="Q319" s="339" t="str">
        <f t="shared" si="17"/>
        <v/>
      </c>
      <c r="R319" s="339" t="b">
        <f t="shared" si="18"/>
        <v>1</v>
      </c>
      <c r="S319" s="339" t="str">
        <f t="shared" si="19"/>
        <v/>
      </c>
    </row>
    <row r="320" spans="1:19" s="339" customFormat="1" ht="19.899999999999999" customHeight="1">
      <c r="A320" s="302"/>
      <c r="B320" s="334"/>
      <c r="C320" s="334"/>
      <c r="D320" s="334"/>
      <c r="E320" s="334"/>
      <c r="F320" s="334"/>
      <c r="G320" s="335"/>
      <c r="H320" s="335"/>
      <c r="I320" s="336"/>
      <c r="J320" s="336"/>
      <c r="K320" s="336"/>
      <c r="L320" s="336"/>
      <c r="M320" s="336"/>
      <c r="N320" s="337" t="str">
        <f t="shared" ca="1" si="16"/>
        <v/>
      </c>
      <c r="O320" s="337" t="s">
        <v>19143</v>
      </c>
      <c r="P320" s="338"/>
      <c r="Q320" s="339" t="str">
        <f t="shared" si="17"/>
        <v/>
      </c>
      <c r="R320" s="339" t="b">
        <f t="shared" si="18"/>
        <v>1</v>
      </c>
      <c r="S320" s="339" t="str">
        <f t="shared" si="19"/>
        <v/>
      </c>
    </row>
    <row r="321" spans="1:19" s="339" customFormat="1" ht="19.899999999999999" customHeight="1">
      <c r="A321" s="302"/>
      <c r="B321" s="334"/>
      <c r="C321" s="334"/>
      <c r="D321" s="334"/>
      <c r="E321" s="334"/>
      <c r="F321" s="334"/>
      <c r="G321" s="335"/>
      <c r="H321" s="335"/>
      <c r="I321" s="336"/>
      <c r="J321" s="336"/>
      <c r="K321" s="336"/>
      <c r="L321" s="336"/>
      <c r="M321" s="336"/>
      <c r="N321" s="337" t="str">
        <f t="shared" ca="1" si="16"/>
        <v/>
      </c>
      <c r="O321" s="337" t="s">
        <v>19143</v>
      </c>
      <c r="P321" s="338"/>
      <c r="Q321" s="339" t="str">
        <f t="shared" si="17"/>
        <v/>
      </c>
      <c r="R321" s="339" t="b">
        <f t="shared" si="18"/>
        <v>1</v>
      </c>
      <c r="S321" s="339" t="str">
        <f t="shared" si="19"/>
        <v/>
      </c>
    </row>
    <row r="322" spans="1:19" s="339" customFormat="1" ht="19.899999999999999" customHeight="1">
      <c r="A322" s="302"/>
      <c r="B322" s="334"/>
      <c r="C322" s="334"/>
      <c r="D322" s="334"/>
      <c r="E322" s="334"/>
      <c r="F322" s="334"/>
      <c r="G322" s="335"/>
      <c r="H322" s="335"/>
      <c r="I322" s="336"/>
      <c r="J322" s="336"/>
      <c r="K322" s="336"/>
      <c r="L322" s="336"/>
      <c r="M322" s="336"/>
      <c r="N322" s="337" t="str">
        <f t="shared" ca="1" si="16"/>
        <v/>
      </c>
      <c r="O322" s="337" t="s">
        <v>19143</v>
      </c>
      <c r="P322" s="338"/>
      <c r="Q322" s="339" t="str">
        <f t="shared" si="17"/>
        <v/>
      </c>
      <c r="R322" s="339" t="b">
        <f t="shared" si="18"/>
        <v>1</v>
      </c>
      <c r="S322" s="339" t="str">
        <f t="shared" si="19"/>
        <v/>
      </c>
    </row>
    <row r="323" spans="1:19" s="339" customFormat="1" ht="19.899999999999999" customHeight="1">
      <c r="A323" s="302"/>
      <c r="B323" s="334"/>
      <c r="C323" s="334"/>
      <c r="D323" s="334"/>
      <c r="E323" s="334"/>
      <c r="F323" s="334"/>
      <c r="G323" s="335"/>
      <c r="H323" s="335"/>
      <c r="I323" s="336"/>
      <c r="J323" s="336"/>
      <c r="K323" s="336"/>
      <c r="L323" s="336"/>
      <c r="M323" s="336"/>
      <c r="N323" s="337" t="str">
        <f t="shared" ca="1" si="16"/>
        <v/>
      </c>
      <c r="O323" s="337" t="s">
        <v>19143</v>
      </c>
      <c r="P323" s="338"/>
      <c r="Q323" s="339" t="str">
        <f t="shared" si="17"/>
        <v/>
      </c>
      <c r="R323" s="339" t="b">
        <f t="shared" si="18"/>
        <v>1</v>
      </c>
      <c r="S323" s="339" t="str">
        <f t="shared" si="19"/>
        <v/>
      </c>
    </row>
    <row r="324" spans="1:19" s="339" customFormat="1" ht="19.899999999999999" customHeight="1">
      <c r="A324" s="302"/>
      <c r="B324" s="334"/>
      <c r="C324" s="334"/>
      <c r="D324" s="334"/>
      <c r="E324" s="334"/>
      <c r="F324" s="334"/>
      <c r="G324" s="335"/>
      <c r="H324" s="335"/>
      <c r="I324" s="336"/>
      <c r="J324" s="336"/>
      <c r="K324" s="336"/>
      <c r="L324" s="336"/>
      <c r="M324" s="336"/>
      <c r="N324" s="337" t="str">
        <f t="shared" ca="1" si="16"/>
        <v/>
      </c>
      <c r="O324" s="337" t="s">
        <v>19143</v>
      </c>
      <c r="P324" s="338"/>
      <c r="Q324" s="339" t="str">
        <f t="shared" si="17"/>
        <v/>
      </c>
      <c r="R324" s="339" t="b">
        <f t="shared" si="18"/>
        <v>1</v>
      </c>
      <c r="S324" s="339" t="str">
        <f t="shared" si="19"/>
        <v/>
      </c>
    </row>
    <row r="325" spans="1:19" s="339" customFormat="1" ht="19.89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19143</v>
      </c>
      <c r="P325" s="338"/>
      <c r="Q325" s="339" t="str">
        <f t="shared" ref="Q325:Q388" si="21">A325&amp;B325</f>
        <v/>
      </c>
      <c r="R325" s="339" t="b">
        <f t="shared" ref="R325:R388" si="22">OR(ISBLANK(B325),ISBLANK(C325))</f>
        <v>1</v>
      </c>
      <c r="S325" s="339" t="str">
        <f t="shared" ref="S325:S388" si="23">IF(R325,"",A325&amp;"+")</f>
        <v/>
      </c>
    </row>
    <row r="326" spans="1:19" s="339" customFormat="1" ht="19.899999999999999" customHeight="1">
      <c r="A326" s="302"/>
      <c r="B326" s="334"/>
      <c r="C326" s="334"/>
      <c r="D326" s="334"/>
      <c r="E326" s="334"/>
      <c r="F326" s="334"/>
      <c r="G326" s="335"/>
      <c r="H326" s="335"/>
      <c r="I326" s="336"/>
      <c r="J326" s="336"/>
      <c r="K326" s="336"/>
      <c r="L326" s="336"/>
      <c r="M326" s="336"/>
      <c r="N326" s="337" t="str">
        <f t="shared" ca="1" si="20"/>
        <v/>
      </c>
      <c r="O326" s="337" t="s">
        <v>19143</v>
      </c>
      <c r="P326" s="338"/>
      <c r="Q326" s="339" t="str">
        <f t="shared" si="21"/>
        <v/>
      </c>
      <c r="R326" s="339" t="b">
        <f t="shared" si="22"/>
        <v>1</v>
      </c>
      <c r="S326" s="339" t="str">
        <f t="shared" si="23"/>
        <v/>
      </c>
    </row>
    <row r="327" spans="1:19" s="339" customFormat="1" ht="19.899999999999999" customHeight="1">
      <c r="A327" s="302"/>
      <c r="B327" s="334"/>
      <c r="C327" s="334"/>
      <c r="D327" s="334"/>
      <c r="E327" s="334"/>
      <c r="F327" s="334"/>
      <c r="G327" s="335"/>
      <c r="H327" s="335"/>
      <c r="I327" s="336"/>
      <c r="J327" s="336"/>
      <c r="K327" s="336"/>
      <c r="L327" s="336"/>
      <c r="M327" s="336"/>
      <c r="N327" s="337" t="str">
        <f t="shared" ca="1" si="20"/>
        <v/>
      </c>
      <c r="O327" s="337" t="s">
        <v>19143</v>
      </c>
      <c r="P327" s="338"/>
      <c r="Q327" s="339" t="str">
        <f t="shared" si="21"/>
        <v/>
      </c>
      <c r="R327" s="339" t="b">
        <f t="shared" si="22"/>
        <v>1</v>
      </c>
      <c r="S327" s="339" t="str">
        <f t="shared" si="23"/>
        <v/>
      </c>
    </row>
    <row r="328" spans="1:19" s="339" customFormat="1" ht="19.899999999999999" customHeight="1">
      <c r="A328" s="302"/>
      <c r="B328" s="334"/>
      <c r="C328" s="334"/>
      <c r="D328" s="334"/>
      <c r="E328" s="334"/>
      <c r="F328" s="334"/>
      <c r="G328" s="335"/>
      <c r="H328" s="335"/>
      <c r="I328" s="336"/>
      <c r="J328" s="336"/>
      <c r="K328" s="336"/>
      <c r="L328" s="336"/>
      <c r="M328" s="336"/>
      <c r="N328" s="337" t="str">
        <f t="shared" ca="1" si="20"/>
        <v/>
      </c>
      <c r="O328" s="337" t="s">
        <v>19143</v>
      </c>
      <c r="P328" s="338"/>
      <c r="Q328" s="339" t="str">
        <f t="shared" si="21"/>
        <v/>
      </c>
      <c r="R328" s="339" t="b">
        <f t="shared" si="22"/>
        <v>1</v>
      </c>
      <c r="S328" s="339" t="str">
        <f t="shared" si="23"/>
        <v/>
      </c>
    </row>
    <row r="329" spans="1:19" s="339" customFormat="1" ht="19.899999999999999" customHeight="1">
      <c r="A329" s="302"/>
      <c r="B329" s="334"/>
      <c r="C329" s="334"/>
      <c r="D329" s="334"/>
      <c r="E329" s="334"/>
      <c r="F329" s="334"/>
      <c r="G329" s="335"/>
      <c r="H329" s="335"/>
      <c r="I329" s="336"/>
      <c r="J329" s="336"/>
      <c r="K329" s="336"/>
      <c r="L329" s="336"/>
      <c r="M329" s="336"/>
      <c r="N329" s="337" t="str">
        <f t="shared" ca="1" si="20"/>
        <v/>
      </c>
      <c r="O329" s="337" t="s">
        <v>19143</v>
      </c>
      <c r="P329" s="338"/>
      <c r="Q329" s="339" t="str">
        <f t="shared" si="21"/>
        <v/>
      </c>
      <c r="R329" s="339" t="b">
        <f t="shared" si="22"/>
        <v>1</v>
      </c>
      <c r="S329" s="339" t="str">
        <f t="shared" si="23"/>
        <v/>
      </c>
    </row>
    <row r="330" spans="1:19" s="339" customFormat="1" ht="19.899999999999999" customHeight="1">
      <c r="A330" s="302"/>
      <c r="B330" s="334"/>
      <c r="C330" s="334"/>
      <c r="D330" s="334"/>
      <c r="E330" s="334"/>
      <c r="F330" s="334"/>
      <c r="G330" s="335"/>
      <c r="H330" s="335"/>
      <c r="I330" s="336"/>
      <c r="J330" s="336"/>
      <c r="K330" s="336"/>
      <c r="L330" s="336"/>
      <c r="M330" s="336"/>
      <c r="N330" s="337" t="str">
        <f t="shared" ca="1" si="20"/>
        <v/>
      </c>
      <c r="O330" s="337" t="s">
        <v>19143</v>
      </c>
      <c r="P330" s="338"/>
      <c r="Q330" s="339" t="str">
        <f t="shared" si="21"/>
        <v/>
      </c>
      <c r="R330" s="339" t="b">
        <f t="shared" si="22"/>
        <v>1</v>
      </c>
      <c r="S330" s="339" t="str">
        <f t="shared" si="23"/>
        <v/>
      </c>
    </row>
    <row r="331" spans="1:19" s="339" customFormat="1" ht="19.899999999999999" customHeight="1">
      <c r="A331" s="302"/>
      <c r="B331" s="334"/>
      <c r="C331" s="334"/>
      <c r="D331" s="334"/>
      <c r="E331" s="334"/>
      <c r="F331" s="334"/>
      <c r="G331" s="335"/>
      <c r="H331" s="335"/>
      <c r="I331" s="336"/>
      <c r="J331" s="336"/>
      <c r="K331" s="336"/>
      <c r="L331" s="336"/>
      <c r="M331" s="336"/>
      <c r="N331" s="337" t="str">
        <f t="shared" ca="1" si="20"/>
        <v/>
      </c>
      <c r="O331" s="337" t="s">
        <v>19143</v>
      </c>
      <c r="P331" s="338"/>
      <c r="Q331" s="339" t="str">
        <f t="shared" si="21"/>
        <v/>
      </c>
      <c r="R331" s="339" t="b">
        <f t="shared" si="22"/>
        <v>1</v>
      </c>
      <c r="S331" s="339" t="str">
        <f t="shared" si="23"/>
        <v/>
      </c>
    </row>
    <row r="332" spans="1:19" s="339" customFormat="1" ht="19.899999999999999" customHeight="1">
      <c r="A332" s="302"/>
      <c r="B332" s="334"/>
      <c r="C332" s="334"/>
      <c r="D332" s="334"/>
      <c r="E332" s="334"/>
      <c r="F332" s="334"/>
      <c r="G332" s="335"/>
      <c r="H332" s="335"/>
      <c r="I332" s="336"/>
      <c r="J332" s="336"/>
      <c r="K332" s="336"/>
      <c r="L332" s="336"/>
      <c r="M332" s="336"/>
      <c r="N332" s="337" t="str">
        <f t="shared" ca="1" si="20"/>
        <v/>
      </c>
      <c r="O332" s="337" t="s">
        <v>19143</v>
      </c>
      <c r="P332" s="338"/>
      <c r="Q332" s="339" t="str">
        <f t="shared" si="21"/>
        <v/>
      </c>
      <c r="R332" s="339" t="b">
        <f t="shared" si="22"/>
        <v>1</v>
      </c>
      <c r="S332" s="339" t="str">
        <f t="shared" si="23"/>
        <v/>
      </c>
    </row>
    <row r="333" spans="1:19" s="339" customFormat="1" ht="19.899999999999999" customHeight="1">
      <c r="A333" s="302"/>
      <c r="B333" s="334"/>
      <c r="C333" s="334"/>
      <c r="D333" s="334"/>
      <c r="E333" s="334"/>
      <c r="F333" s="334"/>
      <c r="G333" s="335"/>
      <c r="H333" s="335"/>
      <c r="I333" s="336"/>
      <c r="J333" s="336"/>
      <c r="K333" s="336"/>
      <c r="L333" s="336"/>
      <c r="M333" s="336"/>
      <c r="N333" s="337" t="str">
        <f t="shared" ca="1" si="20"/>
        <v/>
      </c>
      <c r="O333" s="337" t="s">
        <v>19143</v>
      </c>
      <c r="P333" s="338"/>
      <c r="Q333" s="339" t="str">
        <f t="shared" si="21"/>
        <v/>
      </c>
      <c r="R333" s="339" t="b">
        <f t="shared" si="22"/>
        <v>1</v>
      </c>
      <c r="S333" s="339" t="str">
        <f t="shared" si="23"/>
        <v/>
      </c>
    </row>
    <row r="334" spans="1:19" s="339" customFormat="1" ht="19.899999999999999" customHeight="1">
      <c r="A334" s="302"/>
      <c r="B334" s="334"/>
      <c r="C334" s="334"/>
      <c r="D334" s="334"/>
      <c r="E334" s="334"/>
      <c r="F334" s="334"/>
      <c r="G334" s="335"/>
      <c r="H334" s="335"/>
      <c r="I334" s="336"/>
      <c r="J334" s="336"/>
      <c r="K334" s="336"/>
      <c r="L334" s="336"/>
      <c r="M334" s="336"/>
      <c r="N334" s="337" t="str">
        <f t="shared" ca="1" si="20"/>
        <v/>
      </c>
      <c r="O334" s="337" t="s">
        <v>19143</v>
      </c>
      <c r="P334" s="338"/>
      <c r="Q334" s="339" t="str">
        <f t="shared" si="21"/>
        <v/>
      </c>
      <c r="R334" s="339" t="b">
        <f t="shared" si="22"/>
        <v>1</v>
      </c>
      <c r="S334" s="339" t="str">
        <f t="shared" si="23"/>
        <v/>
      </c>
    </row>
    <row r="335" spans="1:19" s="339" customFormat="1" ht="19.899999999999999" customHeight="1">
      <c r="A335" s="302"/>
      <c r="B335" s="334"/>
      <c r="C335" s="334"/>
      <c r="D335" s="334"/>
      <c r="E335" s="334"/>
      <c r="F335" s="334"/>
      <c r="G335" s="335"/>
      <c r="H335" s="335"/>
      <c r="I335" s="336"/>
      <c r="J335" s="336"/>
      <c r="K335" s="336"/>
      <c r="L335" s="336"/>
      <c r="M335" s="336"/>
      <c r="N335" s="337" t="str">
        <f t="shared" ca="1" si="20"/>
        <v/>
      </c>
      <c r="O335" s="337" t="s">
        <v>19143</v>
      </c>
      <c r="P335" s="338"/>
      <c r="Q335" s="339" t="str">
        <f t="shared" si="21"/>
        <v/>
      </c>
      <c r="R335" s="339" t="b">
        <f t="shared" si="22"/>
        <v>1</v>
      </c>
      <c r="S335" s="339" t="str">
        <f t="shared" si="23"/>
        <v/>
      </c>
    </row>
    <row r="336" spans="1:19" s="339" customFormat="1" ht="19.899999999999999" customHeight="1">
      <c r="A336" s="302"/>
      <c r="B336" s="334"/>
      <c r="C336" s="334"/>
      <c r="D336" s="334"/>
      <c r="E336" s="334"/>
      <c r="F336" s="334"/>
      <c r="G336" s="335"/>
      <c r="H336" s="335"/>
      <c r="I336" s="336"/>
      <c r="J336" s="336"/>
      <c r="K336" s="336"/>
      <c r="L336" s="336"/>
      <c r="M336" s="336"/>
      <c r="N336" s="337" t="str">
        <f t="shared" ca="1" si="20"/>
        <v/>
      </c>
      <c r="O336" s="337" t="s">
        <v>19143</v>
      </c>
      <c r="P336" s="338"/>
      <c r="Q336" s="339" t="str">
        <f t="shared" si="21"/>
        <v/>
      </c>
      <c r="R336" s="339" t="b">
        <f t="shared" si="22"/>
        <v>1</v>
      </c>
      <c r="S336" s="339" t="str">
        <f t="shared" si="23"/>
        <v/>
      </c>
    </row>
    <row r="337" spans="1:19" s="339" customFormat="1" ht="19.899999999999999" customHeight="1">
      <c r="A337" s="302"/>
      <c r="B337" s="334"/>
      <c r="C337" s="334"/>
      <c r="D337" s="334"/>
      <c r="E337" s="334"/>
      <c r="F337" s="334"/>
      <c r="G337" s="335"/>
      <c r="H337" s="335"/>
      <c r="I337" s="336"/>
      <c r="J337" s="336"/>
      <c r="K337" s="336"/>
      <c r="L337" s="336"/>
      <c r="M337" s="336"/>
      <c r="N337" s="337" t="str">
        <f t="shared" ca="1" si="20"/>
        <v/>
      </c>
      <c r="O337" s="337" t="s">
        <v>19143</v>
      </c>
      <c r="P337" s="338"/>
      <c r="Q337" s="339" t="str">
        <f t="shared" si="21"/>
        <v/>
      </c>
      <c r="R337" s="339" t="b">
        <f t="shared" si="22"/>
        <v>1</v>
      </c>
      <c r="S337" s="339" t="str">
        <f t="shared" si="23"/>
        <v/>
      </c>
    </row>
    <row r="338" spans="1:19" s="339" customFormat="1" ht="19.899999999999999" customHeight="1">
      <c r="A338" s="302"/>
      <c r="B338" s="334"/>
      <c r="C338" s="334"/>
      <c r="D338" s="334"/>
      <c r="E338" s="334"/>
      <c r="F338" s="334"/>
      <c r="G338" s="335"/>
      <c r="H338" s="335"/>
      <c r="I338" s="336"/>
      <c r="J338" s="336"/>
      <c r="K338" s="336"/>
      <c r="L338" s="336"/>
      <c r="M338" s="336"/>
      <c r="N338" s="337" t="str">
        <f t="shared" ca="1" si="20"/>
        <v/>
      </c>
      <c r="O338" s="337" t="s">
        <v>19143</v>
      </c>
      <c r="P338" s="338"/>
      <c r="Q338" s="339" t="str">
        <f t="shared" si="21"/>
        <v/>
      </c>
      <c r="R338" s="339" t="b">
        <f t="shared" si="22"/>
        <v>1</v>
      </c>
      <c r="S338" s="339" t="str">
        <f t="shared" si="23"/>
        <v/>
      </c>
    </row>
    <row r="339" spans="1:19" s="339" customFormat="1" ht="19.899999999999999" customHeight="1">
      <c r="A339" s="302"/>
      <c r="B339" s="334"/>
      <c r="C339" s="334"/>
      <c r="D339" s="334"/>
      <c r="E339" s="334"/>
      <c r="F339" s="334"/>
      <c r="G339" s="335"/>
      <c r="H339" s="335"/>
      <c r="I339" s="336"/>
      <c r="J339" s="336"/>
      <c r="K339" s="336"/>
      <c r="L339" s="336"/>
      <c r="M339" s="336"/>
      <c r="N339" s="337" t="str">
        <f t="shared" ca="1" si="20"/>
        <v/>
      </c>
      <c r="O339" s="337" t="s">
        <v>19143</v>
      </c>
      <c r="P339" s="338"/>
      <c r="Q339" s="339" t="str">
        <f t="shared" si="21"/>
        <v/>
      </c>
      <c r="R339" s="339" t="b">
        <f t="shared" si="22"/>
        <v>1</v>
      </c>
      <c r="S339" s="339" t="str">
        <f t="shared" si="23"/>
        <v/>
      </c>
    </row>
    <row r="340" spans="1:19" s="339" customFormat="1" ht="19.899999999999999" customHeight="1">
      <c r="A340" s="302"/>
      <c r="B340" s="334"/>
      <c r="C340" s="334"/>
      <c r="D340" s="334"/>
      <c r="E340" s="334"/>
      <c r="F340" s="334"/>
      <c r="G340" s="335"/>
      <c r="H340" s="335"/>
      <c r="I340" s="336"/>
      <c r="J340" s="336"/>
      <c r="K340" s="336"/>
      <c r="L340" s="336"/>
      <c r="M340" s="336"/>
      <c r="N340" s="337" t="str">
        <f t="shared" ca="1" si="20"/>
        <v/>
      </c>
      <c r="O340" s="337" t="s">
        <v>19143</v>
      </c>
      <c r="P340" s="338"/>
      <c r="Q340" s="339" t="str">
        <f t="shared" si="21"/>
        <v/>
      </c>
      <c r="R340" s="339" t="b">
        <f t="shared" si="22"/>
        <v>1</v>
      </c>
      <c r="S340" s="339" t="str">
        <f t="shared" si="23"/>
        <v/>
      </c>
    </row>
    <row r="341" spans="1:19" s="339" customFormat="1" ht="19.899999999999999" customHeight="1">
      <c r="A341" s="302"/>
      <c r="B341" s="334"/>
      <c r="C341" s="334"/>
      <c r="D341" s="334"/>
      <c r="E341" s="334"/>
      <c r="F341" s="334"/>
      <c r="G341" s="335"/>
      <c r="H341" s="335"/>
      <c r="I341" s="336"/>
      <c r="J341" s="336"/>
      <c r="K341" s="336"/>
      <c r="L341" s="336"/>
      <c r="M341" s="336"/>
      <c r="N341" s="337" t="str">
        <f t="shared" ca="1" si="20"/>
        <v/>
      </c>
      <c r="O341" s="337" t="s">
        <v>19143</v>
      </c>
      <c r="P341" s="338"/>
      <c r="Q341" s="339" t="str">
        <f t="shared" si="21"/>
        <v/>
      </c>
      <c r="R341" s="339" t="b">
        <f t="shared" si="22"/>
        <v>1</v>
      </c>
      <c r="S341" s="339" t="str">
        <f t="shared" si="23"/>
        <v/>
      </c>
    </row>
    <row r="342" spans="1:19" s="339" customFormat="1" ht="19.899999999999999" customHeight="1">
      <c r="A342" s="302"/>
      <c r="B342" s="334"/>
      <c r="C342" s="334"/>
      <c r="D342" s="334"/>
      <c r="E342" s="334"/>
      <c r="F342" s="334"/>
      <c r="G342" s="335"/>
      <c r="H342" s="335"/>
      <c r="I342" s="336"/>
      <c r="J342" s="336"/>
      <c r="K342" s="336"/>
      <c r="L342" s="336"/>
      <c r="M342" s="336"/>
      <c r="N342" s="337" t="str">
        <f t="shared" ca="1" si="20"/>
        <v/>
      </c>
      <c r="O342" s="337" t="s">
        <v>19143</v>
      </c>
      <c r="P342" s="338"/>
      <c r="Q342" s="339" t="str">
        <f t="shared" si="21"/>
        <v/>
      </c>
      <c r="R342" s="339" t="b">
        <f t="shared" si="22"/>
        <v>1</v>
      </c>
      <c r="S342" s="339" t="str">
        <f t="shared" si="23"/>
        <v/>
      </c>
    </row>
    <row r="343" spans="1:19" s="339" customFormat="1" ht="19.899999999999999" customHeight="1">
      <c r="A343" s="302"/>
      <c r="B343" s="334"/>
      <c r="C343" s="334"/>
      <c r="D343" s="334"/>
      <c r="E343" s="334"/>
      <c r="F343" s="334"/>
      <c r="G343" s="335"/>
      <c r="H343" s="335"/>
      <c r="I343" s="336"/>
      <c r="J343" s="336"/>
      <c r="K343" s="336"/>
      <c r="L343" s="336"/>
      <c r="M343" s="336"/>
      <c r="N343" s="337" t="str">
        <f t="shared" ca="1" si="20"/>
        <v/>
      </c>
      <c r="O343" s="337" t="s">
        <v>19143</v>
      </c>
      <c r="P343" s="338"/>
      <c r="Q343" s="339" t="str">
        <f t="shared" si="21"/>
        <v/>
      </c>
      <c r="R343" s="339" t="b">
        <f t="shared" si="22"/>
        <v>1</v>
      </c>
      <c r="S343" s="339" t="str">
        <f t="shared" si="23"/>
        <v/>
      </c>
    </row>
    <row r="344" spans="1:19" s="339" customFormat="1" ht="19.899999999999999" customHeight="1">
      <c r="A344" s="302"/>
      <c r="B344" s="334"/>
      <c r="C344" s="334"/>
      <c r="D344" s="334"/>
      <c r="E344" s="334"/>
      <c r="F344" s="334"/>
      <c r="G344" s="335"/>
      <c r="H344" s="335"/>
      <c r="I344" s="336"/>
      <c r="J344" s="336"/>
      <c r="K344" s="336"/>
      <c r="L344" s="336"/>
      <c r="M344" s="336"/>
      <c r="N344" s="337" t="str">
        <f t="shared" ca="1" si="20"/>
        <v/>
      </c>
      <c r="O344" s="337" t="s">
        <v>19143</v>
      </c>
      <c r="P344" s="338"/>
      <c r="Q344" s="339" t="str">
        <f t="shared" si="21"/>
        <v/>
      </c>
      <c r="R344" s="339" t="b">
        <f t="shared" si="22"/>
        <v>1</v>
      </c>
      <c r="S344" s="339" t="str">
        <f t="shared" si="23"/>
        <v/>
      </c>
    </row>
    <row r="345" spans="1:19" s="339" customFormat="1" ht="19.899999999999999" customHeight="1">
      <c r="A345" s="302"/>
      <c r="B345" s="334"/>
      <c r="C345" s="334"/>
      <c r="D345" s="334"/>
      <c r="E345" s="334"/>
      <c r="F345" s="334"/>
      <c r="G345" s="335"/>
      <c r="H345" s="335"/>
      <c r="I345" s="336"/>
      <c r="J345" s="336"/>
      <c r="K345" s="336"/>
      <c r="L345" s="336"/>
      <c r="M345" s="336"/>
      <c r="N345" s="337" t="str">
        <f t="shared" ca="1" si="20"/>
        <v/>
      </c>
      <c r="O345" s="337" t="s">
        <v>19143</v>
      </c>
      <c r="P345" s="338"/>
      <c r="Q345" s="339" t="str">
        <f t="shared" si="21"/>
        <v/>
      </c>
      <c r="R345" s="339" t="b">
        <f t="shared" si="22"/>
        <v>1</v>
      </c>
      <c r="S345" s="339" t="str">
        <f t="shared" si="23"/>
        <v/>
      </c>
    </row>
    <row r="346" spans="1:19" s="339" customFormat="1" ht="19.899999999999999" customHeight="1">
      <c r="A346" s="302"/>
      <c r="B346" s="334"/>
      <c r="C346" s="334"/>
      <c r="D346" s="334"/>
      <c r="E346" s="334"/>
      <c r="F346" s="334"/>
      <c r="G346" s="335"/>
      <c r="H346" s="335"/>
      <c r="I346" s="336"/>
      <c r="J346" s="336"/>
      <c r="K346" s="336"/>
      <c r="L346" s="336"/>
      <c r="M346" s="336"/>
      <c r="N346" s="337" t="str">
        <f t="shared" ca="1" si="20"/>
        <v/>
      </c>
      <c r="O346" s="337" t="s">
        <v>19143</v>
      </c>
      <c r="P346" s="338"/>
      <c r="Q346" s="339" t="str">
        <f t="shared" si="21"/>
        <v/>
      </c>
      <c r="R346" s="339" t="b">
        <f t="shared" si="22"/>
        <v>1</v>
      </c>
      <c r="S346" s="339" t="str">
        <f t="shared" si="23"/>
        <v/>
      </c>
    </row>
    <row r="347" spans="1:19" s="339" customFormat="1" ht="19.899999999999999" customHeight="1">
      <c r="A347" s="302"/>
      <c r="B347" s="334"/>
      <c r="C347" s="334"/>
      <c r="D347" s="334"/>
      <c r="E347" s="334"/>
      <c r="F347" s="334"/>
      <c r="G347" s="335"/>
      <c r="H347" s="335"/>
      <c r="I347" s="336"/>
      <c r="J347" s="336"/>
      <c r="K347" s="336"/>
      <c r="L347" s="336"/>
      <c r="M347" s="336"/>
      <c r="N347" s="337" t="str">
        <f t="shared" ca="1" si="20"/>
        <v/>
      </c>
      <c r="O347" s="337" t="s">
        <v>19143</v>
      </c>
      <c r="P347" s="338"/>
      <c r="Q347" s="339" t="str">
        <f t="shared" si="21"/>
        <v/>
      </c>
      <c r="R347" s="339" t="b">
        <f t="shared" si="22"/>
        <v>1</v>
      </c>
      <c r="S347" s="339" t="str">
        <f t="shared" si="23"/>
        <v/>
      </c>
    </row>
    <row r="348" spans="1:19" s="339" customFormat="1" ht="19.899999999999999" customHeight="1">
      <c r="A348" s="302"/>
      <c r="B348" s="334"/>
      <c r="C348" s="334"/>
      <c r="D348" s="334"/>
      <c r="E348" s="334"/>
      <c r="F348" s="334"/>
      <c r="G348" s="335"/>
      <c r="H348" s="335"/>
      <c r="I348" s="336"/>
      <c r="J348" s="336"/>
      <c r="K348" s="336"/>
      <c r="L348" s="336"/>
      <c r="M348" s="336"/>
      <c r="N348" s="337" t="str">
        <f t="shared" ca="1" si="20"/>
        <v/>
      </c>
      <c r="O348" s="337" t="s">
        <v>19143</v>
      </c>
      <c r="P348" s="338"/>
      <c r="Q348" s="339" t="str">
        <f t="shared" si="21"/>
        <v/>
      </c>
      <c r="R348" s="339" t="b">
        <f t="shared" si="22"/>
        <v>1</v>
      </c>
      <c r="S348" s="339" t="str">
        <f t="shared" si="23"/>
        <v/>
      </c>
    </row>
    <row r="349" spans="1:19" s="339" customFormat="1" ht="19.899999999999999" customHeight="1">
      <c r="A349" s="302"/>
      <c r="B349" s="334"/>
      <c r="C349" s="334"/>
      <c r="D349" s="334"/>
      <c r="E349" s="334"/>
      <c r="F349" s="334"/>
      <c r="G349" s="335"/>
      <c r="H349" s="335"/>
      <c r="I349" s="336"/>
      <c r="J349" s="336"/>
      <c r="K349" s="336"/>
      <c r="L349" s="336"/>
      <c r="M349" s="336"/>
      <c r="N349" s="337" t="str">
        <f t="shared" ca="1" si="20"/>
        <v/>
      </c>
      <c r="O349" s="337" t="s">
        <v>19143</v>
      </c>
      <c r="P349" s="338"/>
      <c r="Q349" s="339" t="str">
        <f t="shared" si="21"/>
        <v/>
      </c>
      <c r="R349" s="339" t="b">
        <f t="shared" si="22"/>
        <v>1</v>
      </c>
      <c r="S349" s="339" t="str">
        <f t="shared" si="23"/>
        <v/>
      </c>
    </row>
    <row r="350" spans="1:19" s="339" customFormat="1" ht="19.899999999999999" customHeight="1">
      <c r="A350" s="302"/>
      <c r="B350" s="334"/>
      <c r="C350" s="334"/>
      <c r="D350" s="334"/>
      <c r="E350" s="334"/>
      <c r="F350" s="334"/>
      <c r="G350" s="335"/>
      <c r="H350" s="335"/>
      <c r="I350" s="336"/>
      <c r="J350" s="336"/>
      <c r="K350" s="336"/>
      <c r="L350" s="336"/>
      <c r="M350" s="336"/>
      <c r="N350" s="337" t="str">
        <f t="shared" ca="1" si="20"/>
        <v/>
      </c>
      <c r="O350" s="337" t="s">
        <v>19143</v>
      </c>
      <c r="P350" s="338"/>
      <c r="Q350" s="339" t="str">
        <f t="shared" si="21"/>
        <v/>
      </c>
      <c r="R350" s="339" t="b">
        <f t="shared" si="22"/>
        <v>1</v>
      </c>
      <c r="S350" s="339" t="str">
        <f t="shared" si="23"/>
        <v/>
      </c>
    </row>
    <row r="351" spans="1:19" s="339" customFormat="1" ht="19.899999999999999" customHeight="1">
      <c r="A351" s="302"/>
      <c r="B351" s="334"/>
      <c r="C351" s="334"/>
      <c r="D351" s="334"/>
      <c r="E351" s="334"/>
      <c r="F351" s="334"/>
      <c r="G351" s="335"/>
      <c r="H351" s="335"/>
      <c r="I351" s="336"/>
      <c r="J351" s="336"/>
      <c r="K351" s="336"/>
      <c r="L351" s="336"/>
      <c r="M351" s="336"/>
      <c r="N351" s="337" t="str">
        <f t="shared" ca="1" si="20"/>
        <v/>
      </c>
      <c r="O351" s="337" t="s">
        <v>19143</v>
      </c>
      <c r="P351" s="338"/>
      <c r="Q351" s="339" t="str">
        <f t="shared" si="21"/>
        <v/>
      </c>
      <c r="R351" s="339" t="b">
        <f t="shared" si="22"/>
        <v>1</v>
      </c>
      <c r="S351" s="339" t="str">
        <f t="shared" si="23"/>
        <v/>
      </c>
    </row>
    <row r="352" spans="1:19" s="339" customFormat="1" ht="19.899999999999999" customHeight="1">
      <c r="A352" s="302"/>
      <c r="B352" s="334"/>
      <c r="C352" s="334"/>
      <c r="D352" s="334"/>
      <c r="E352" s="334"/>
      <c r="F352" s="334"/>
      <c r="G352" s="335"/>
      <c r="H352" s="335"/>
      <c r="I352" s="336"/>
      <c r="J352" s="336"/>
      <c r="K352" s="336"/>
      <c r="L352" s="336"/>
      <c r="M352" s="336"/>
      <c r="N352" s="337" t="str">
        <f t="shared" ca="1" si="20"/>
        <v/>
      </c>
      <c r="O352" s="337" t="s">
        <v>19143</v>
      </c>
      <c r="P352" s="338"/>
      <c r="Q352" s="339" t="str">
        <f t="shared" si="21"/>
        <v/>
      </c>
      <c r="R352" s="339" t="b">
        <f t="shared" si="22"/>
        <v>1</v>
      </c>
      <c r="S352" s="339" t="str">
        <f t="shared" si="23"/>
        <v/>
      </c>
    </row>
    <row r="353" spans="1:19" s="339" customFormat="1" ht="19.899999999999999" customHeight="1">
      <c r="A353" s="302"/>
      <c r="B353" s="334"/>
      <c r="C353" s="334"/>
      <c r="D353" s="334"/>
      <c r="E353" s="334"/>
      <c r="F353" s="334"/>
      <c r="G353" s="335"/>
      <c r="H353" s="335"/>
      <c r="I353" s="336"/>
      <c r="J353" s="336"/>
      <c r="K353" s="336"/>
      <c r="L353" s="336"/>
      <c r="M353" s="336"/>
      <c r="N353" s="337" t="str">
        <f t="shared" ca="1" si="20"/>
        <v/>
      </c>
      <c r="O353" s="337" t="s">
        <v>19143</v>
      </c>
      <c r="P353" s="338"/>
      <c r="Q353" s="339" t="str">
        <f t="shared" si="21"/>
        <v/>
      </c>
      <c r="R353" s="339" t="b">
        <f t="shared" si="22"/>
        <v>1</v>
      </c>
      <c r="S353" s="339" t="str">
        <f t="shared" si="23"/>
        <v/>
      </c>
    </row>
    <row r="354" spans="1:19" s="339" customFormat="1" ht="19.899999999999999" customHeight="1">
      <c r="A354" s="302"/>
      <c r="B354" s="334"/>
      <c r="C354" s="334"/>
      <c r="D354" s="334"/>
      <c r="E354" s="334"/>
      <c r="F354" s="334"/>
      <c r="G354" s="335"/>
      <c r="H354" s="335"/>
      <c r="I354" s="336"/>
      <c r="J354" s="336"/>
      <c r="K354" s="336"/>
      <c r="L354" s="336"/>
      <c r="M354" s="336"/>
      <c r="N354" s="337" t="str">
        <f t="shared" ca="1" si="20"/>
        <v/>
      </c>
      <c r="O354" s="337" t="s">
        <v>19143</v>
      </c>
      <c r="P354" s="338"/>
      <c r="Q354" s="339" t="str">
        <f t="shared" si="21"/>
        <v/>
      </c>
      <c r="R354" s="339" t="b">
        <f t="shared" si="22"/>
        <v>1</v>
      </c>
      <c r="S354" s="339" t="str">
        <f t="shared" si="23"/>
        <v/>
      </c>
    </row>
    <row r="355" spans="1:19" s="339" customFormat="1" ht="19.899999999999999" customHeight="1">
      <c r="A355" s="302"/>
      <c r="B355" s="334"/>
      <c r="C355" s="334"/>
      <c r="D355" s="334"/>
      <c r="E355" s="334"/>
      <c r="F355" s="334"/>
      <c r="G355" s="335"/>
      <c r="H355" s="335"/>
      <c r="I355" s="336"/>
      <c r="J355" s="336"/>
      <c r="K355" s="336"/>
      <c r="L355" s="336"/>
      <c r="M355" s="336"/>
      <c r="N355" s="337" t="str">
        <f t="shared" ca="1" si="20"/>
        <v/>
      </c>
      <c r="O355" s="337" t="s">
        <v>19143</v>
      </c>
      <c r="P355" s="338"/>
      <c r="Q355" s="339" t="str">
        <f t="shared" si="21"/>
        <v/>
      </c>
      <c r="R355" s="339" t="b">
        <f t="shared" si="22"/>
        <v>1</v>
      </c>
      <c r="S355" s="339" t="str">
        <f t="shared" si="23"/>
        <v/>
      </c>
    </row>
    <row r="356" spans="1:19" s="339" customFormat="1" ht="19.899999999999999" customHeight="1">
      <c r="A356" s="302"/>
      <c r="B356" s="334"/>
      <c r="C356" s="334"/>
      <c r="D356" s="334"/>
      <c r="E356" s="334"/>
      <c r="F356" s="334"/>
      <c r="G356" s="335"/>
      <c r="H356" s="335"/>
      <c r="I356" s="336"/>
      <c r="J356" s="336"/>
      <c r="K356" s="336"/>
      <c r="L356" s="336"/>
      <c r="M356" s="336"/>
      <c r="N356" s="337" t="str">
        <f t="shared" ca="1" si="20"/>
        <v/>
      </c>
      <c r="O356" s="337" t="s">
        <v>19143</v>
      </c>
      <c r="P356" s="338"/>
      <c r="Q356" s="339" t="str">
        <f t="shared" si="21"/>
        <v/>
      </c>
      <c r="R356" s="339" t="b">
        <f t="shared" si="22"/>
        <v>1</v>
      </c>
      <c r="S356" s="339" t="str">
        <f t="shared" si="23"/>
        <v/>
      </c>
    </row>
    <row r="357" spans="1:19" s="339" customFormat="1" ht="19.899999999999999" customHeight="1">
      <c r="A357" s="302"/>
      <c r="B357" s="334"/>
      <c r="C357" s="334"/>
      <c r="D357" s="334"/>
      <c r="E357" s="334"/>
      <c r="F357" s="334"/>
      <c r="G357" s="335"/>
      <c r="H357" s="335"/>
      <c r="I357" s="336"/>
      <c r="J357" s="336"/>
      <c r="K357" s="336"/>
      <c r="L357" s="336"/>
      <c r="M357" s="336"/>
      <c r="N357" s="337" t="str">
        <f t="shared" ca="1" si="20"/>
        <v/>
      </c>
      <c r="O357" s="337" t="s">
        <v>19143</v>
      </c>
      <c r="P357" s="338"/>
      <c r="Q357" s="339" t="str">
        <f t="shared" si="21"/>
        <v/>
      </c>
      <c r="R357" s="339" t="b">
        <f t="shared" si="22"/>
        <v>1</v>
      </c>
      <c r="S357" s="339" t="str">
        <f t="shared" si="23"/>
        <v/>
      </c>
    </row>
    <row r="358" spans="1:19" s="339" customFormat="1" ht="19.899999999999999" customHeight="1">
      <c r="A358" s="302"/>
      <c r="B358" s="334"/>
      <c r="C358" s="334"/>
      <c r="D358" s="334"/>
      <c r="E358" s="334"/>
      <c r="F358" s="334"/>
      <c r="G358" s="335"/>
      <c r="H358" s="335"/>
      <c r="I358" s="336"/>
      <c r="J358" s="336"/>
      <c r="K358" s="336"/>
      <c r="L358" s="336"/>
      <c r="M358" s="336"/>
      <c r="N358" s="337" t="str">
        <f t="shared" ca="1" si="20"/>
        <v/>
      </c>
      <c r="O358" s="337" t="s">
        <v>19143</v>
      </c>
      <c r="P358" s="338"/>
      <c r="Q358" s="339" t="str">
        <f t="shared" si="21"/>
        <v/>
      </c>
      <c r="R358" s="339" t="b">
        <f t="shared" si="22"/>
        <v>1</v>
      </c>
      <c r="S358" s="339" t="str">
        <f t="shared" si="23"/>
        <v/>
      </c>
    </row>
    <row r="359" spans="1:19" s="339" customFormat="1" ht="19.899999999999999" customHeight="1">
      <c r="A359" s="302"/>
      <c r="B359" s="334"/>
      <c r="C359" s="334"/>
      <c r="D359" s="334"/>
      <c r="E359" s="334"/>
      <c r="F359" s="334"/>
      <c r="G359" s="335"/>
      <c r="H359" s="335"/>
      <c r="I359" s="336"/>
      <c r="J359" s="336"/>
      <c r="K359" s="336"/>
      <c r="L359" s="336"/>
      <c r="M359" s="336"/>
      <c r="N359" s="337" t="str">
        <f t="shared" ca="1" si="20"/>
        <v/>
      </c>
      <c r="O359" s="337" t="s">
        <v>19143</v>
      </c>
      <c r="P359" s="338"/>
      <c r="Q359" s="339" t="str">
        <f t="shared" si="21"/>
        <v/>
      </c>
      <c r="R359" s="339" t="b">
        <f t="shared" si="22"/>
        <v>1</v>
      </c>
      <c r="S359" s="339" t="str">
        <f t="shared" si="23"/>
        <v/>
      </c>
    </row>
    <row r="360" spans="1:19" s="339" customFormat="1" ht="19.899999999999999" customHeight="1">
      <c r="A360" s="302"/>
      <c r="B360" s="334"/>
      <c r="C360" s="334"/>
      <c r="D360" s="334"/>
      <c r="E360" s="334"/>
      <c r="F360" s="334"/>
      <c r="G360" s="335"/>
      <c r="H360" s="335"/>
      <c r="I360" s="336"/>
      <c r="J360" s="336"/>
      <c r="K360" s="336"/>
      <c r="L360" s="336"/>
      <c r="M360" s="336"/>
      <c r="N360" s="337" t="str">
        <f t="shared" ca="1" si="20"/>
        <v/>
      </c>
      <c r="O360" s="337" t="s">
        <v>19143</v>
      </c>
      <c r="P360" s="338"/>
      <c r="Q360" s="339" t="str">
        <f t="shared" si="21"/>
        <v/>
      </c>
      <c r="R360" s="339" t="b">
        <f t="shared" si="22"/>
        <v>1</v>
      </c>
      <c r="S360" s="339" t="str">
        <f t="shared" si="23"/>
        <v/>
      </c>
    </row>
    <row r="361" spans="1:19" s="339" customFormat="1" ht="19.899999999999999" customHeight="1">
      <c r="A361" s="302"/>
      <c r="B361" s="334"/>
      <c r="C361" s="334"/>
      <c r="D361" s="334"/>
      <c r="E361" s="334"/>
      <c r="F361" s="334"/>
      <c r="G361" s="335"/>
      <c r="H361" s="335"/>
      <c r="I361" s="336"/>
      <c r="J361" s="336"/>
      <c r="K361" s="336"/>
      <c r="L361" s="336"/>
      <c r="M361" s="336"/>
      <c r="N361" s="337" t="str">
        <f t="shared" ca="1" si="20"/>
        <v/>
      </c>
      <c r="O361" s="337" t="s">
        <v>19143</v>
      </c>
      <c r="P361" s="338"/>
      <c r="Q361" s="339" t="str">
        <f t="shared" si="21"/>
        <v/>
      </c>
      <c r="R361" s="339" t="b">
        <f t="shared" si="22"/>
        <v>1</v>
      </c>
      <c r="S361" s="339" t="str">
        <f t="shared" si="23"/>
        <v/>
      </c>
    </row>
    <row r="362" spans="1:19" s="339" customFormat="1" ht="19.899999999999999" customHeight="1">
      <c r="A362" s="302"/>
      <c r="B362" s="334"/>
      <c r="C362" s="334"/>
      <c r="D362" s="334"/>
      <c r="E362" s="334"/>
      <c r="F362" s="334"/>
      <c r="G362" s="335"/>
      <c r="H362" s="335"/>
      <c r="I362" s="336"/>
      <c r="J362" s="336"/>
      <c r="K362" s="336"/>
      <c r="L362" s="336"/>
      <c r="M362" s="336"/>
      <c r="N362" s="337" t="str">
        <f t="shared" ca="1" si="20"/>
        <v/>
      </c>
      <c r="O362" s="337" t="s">
        <v>19143</v>
      </c>
      <c r="P362" s="338"/>
      <c r="Q362" s="339" t="str">
        <f t="shared" si="21"/>
        <v/>
      </c>
      <c r="R362" s="339" t="b">
        <f t="shared" si="22"/>
        <v>1</v>
      </c>
      <c r="S362" s="339" t="str">
        <f t="shared" si="23"/>
        <v/>
      </c>
    </row>
    <row r="363" spans="1:19" s="339" customFormat="1" ht="19.899999999999999" customHeight="1">
      <c r="A363" s="302"/>
      <c r="B363" s="334"/>
      <c r="C363" s="334"/>
      <c r="D363" s="334"/>
      <c r="E363" s="334"/>
      <c r="F363" s="334"/>
      <c r="G363" s="335"/>
      <c r="H363" s="335"/>
      <c r="I363" s="336"/>
      <c r="J363" s="336"/>
      <c r="K363" s="336"/>
      <c r="L363" s="336"/>
      <c r="M363" s="336"/>
      <c r="N363" s="337" t="str">
        <f t="shared" ca="1" si="20"/>
        <v/>
      </c>
      <c r="O363" s="337" t="s">
        <v>19143</v>
      </c>
      <c r="P363" s="338"/>
      <c r="Q363" s="339" t="str">
        <f t="shared" si="21"/>
        <v/>
      </c>
      <c r="R363" s="339" t="b">
        <f t="shared" si="22"/>
        <v>1</v>
      </c>
      <c r="S363" s="339" t="str">
        <f t="shared" si="23"/>
        <v/>
      </c>
    </row>
    <row r="364" spans="1:19" s="339" customFormat="1" ht="19.899999999999999" customHeight="1">
      <c r="A364" s="302"/>
      <c r="B364" s="334"/>
      <c r="C364" s="334"/>
      <c r="D364" s="334"/>
      <c r="E364" s="334"/>
      <c r="F364" s="334"/>
      <c r="G364" s="335"/>
      <c r="H364" s="335"/>
      <c r="I364" s="336"/>
      <c r="J364" s="336"/>
      <c r="K364" s="336"/>
      <c r="L364" s="336"/>
      <c r="M364" s="336"/>
      <c r="N364" s="337" t="str">
        <f t="shared" ca="1" si="20"/>
        <v/>
      </c>
      <c r="O364" s="337" t="s">
        <v>19143</v>
      </c>
      <c r="P364" s="338"/>
      <c r="Q364" s="339" t="str">
        <f t="shared" si="21"/>
        <v/>
      </c>
      <c r="R364" s="339" t="b">
        <f t="shared" si="22"/>
        <v>1</v>
      </c>
      <c r="S364" s="339" t="str">
        <f t="shared" si="23"/>
        <v/>
      </c>
    </row>
    <row r="365" spans="1:19" s="339" customFormat="1" ht="19.899999999999999" customHeight="1">
      <c r="A365" s="302"/>
      <c r="B365" s="334"/>
      <c r="C365" s="334"/>
      <c r="D365" s="334"/>
      <c r="E365" s="334"/>
      <c r="F365" s="334"/>
      <c r="G365" s="335"/>
      <c r="H365" s="335"/>
      <c r="I365" s="336"/>
      <c r="J365" s="336"/>
      <c r="K365" s="336"/>
      <c r="L365" s="336"/>
      <c r="M365" s="336"/>
      <c r="N365" s="337" t="str">
        <f t="shared" ca="1" si="20"/>
        <v/>
      </c>
      <c r="O365" s="337" t="s">
        <v>19143</v>
      </c>
      <c r="P365" s="338"/>
      <c r="Q365" s="339" t="str">
        <f t="shared" si="21"/>
        <v/>
      </c>
      <c r="R365" s="339" t="b">
        <f t="shared" si="22"/>
        <v>1</v>
      </c>
      <c r="S365" s="339" t="str">
        <f t="shared" si="23"/>
        <v/>
      </c>
    </row>
    <row r="366" spans="1:19" s="339" customFormat="1" ht="19.899999999999999" customHeight="1">
      <c r="A366" s="302"/>
      <c r="B366" s="334"/>
      <c r="C366" s="334"/>
      <c r="D366" s="334"/>
      <c r="E366" s="334"/>
      <c r="F366" s="334"/>
      <c r="G366" s="335"/>
      <c r="H366" s="335"/>
      <c r="I366" s="336"/>
      <c r="J366" s="336"/>
      <c r="K366" s="336"/>
      <c r="L366" s="336"/>
      <c r="M366" s="336"/>
      <c r="N366" s="337" t="str">
        <f t="shared" ca="1" si="20"/>
        <v/>
      </c>
      <c r="O366" s="337" t="s">
        <v>19143</v>
      </c>
      <c r="P366" s="338"/>
      <c r="Q366" s="339" t="str">
        <f t="shared" si="21"/>
        <v/>
      </c>
      <c r="R366" s="339" t="b">
        <f t="shared" si="22"/>
        <v>1</v>
      </c>
      <c r="S366" s="339" t="str">
        <f t="shared" si="23"/>
        <v/>
      </c>
    </row>
    <row r="367" spans="1:19" s="339" customFormat="1" ht="19.899999999999999" customHeight="1">
      <c r="A367" s="302"/>
      <c r="B367" s="334"/>
      <c r="C367" s="334"/>
      <c r="D367" s="334"/>
      <c r="E367" s="334"/>
      <c r="F367" s="334"/>
      <c r="G367" s="335"/>
      <c r="H367" s="335"/>
      <c r="I367" s="336"/>
      <c r="J367" s="336"/>
      <c r="K367" s="336"/>
      <c r="L367" s="336"/>
      <c r="M367" s="336"/>
      <c r="N367" s="337" t="str">
        <f t="shared" ca="1" si="20"/>
        <v/>
      </c>
      <c r="O367" s="337" t="s">
        <v>19143</v>
      </c>
      <c r="P367" s="338"/>
      <c r="Q367" s="339" t="str">
        <f t="shared" si="21"/>
        <v/>
      </c>
      <c r="R367" s="339" t="b">
        <f t="shared" si="22"/>
        <v>1</v>
      </c>
      <c r="S367" s="339" t="str">
        <f t="shared" si="23"/>
        <v/>
      </c>
    </row>
    <row r="368" spans="1:19" s="339" customFormat="1" ht="19.899999999999999" customHeight="1">
      <c r="A368" s="302"/>
      <c r="B368" s="334"/>
      <c r="C368" s="334"/>
      <c r="D368" s="334"/>
      <c r="E368" s="334"/>
      <c r="F368" s="334"/>
      <c r="G368" s="335"/>
      <c r="H368" s="335"/>
      <c r="I368" s="336"/>
      <c r="J368" s="336"/>
      <c r="K368" s="336"/>
      <c r="L368" s="336"/>
      <c r="M368" s="336"/>
      <c r="N368" s="337" t="str">
        <f t="shared" ca="1" si="20"/>
        <v/>
      </c>
      <c r="O368" s="337" t="s">
        <v>19143</v>
      </c>
      <c r="P368" s="338"/>
      <c r="Q368" s="339" t="str">
        <f t="shared" si="21"/>
        <v/>
      </c>
      <c r="R368" s="339" t="b">
        <f t="shared" si="22"/>
        <v>1</v>
      </c>
      <c r="S368" s="339" t="str">
        <f t="shared" si="23"/>
        <v/>
      </c>
    </row>
    <row r="369" spans="1:19" s="339" customFormat="1" ht="19.899999999999999" customHeight="1">
      <c r="A369" s="302"/>
      <c r="B369" s="334"/>
      <c r="C369" s="334"/>
      <c r="D369" s="334"/>
      <c r="E369" s="334"/>
      <c r="F369" s="334"/>
      <c r="G369" s="335"/>
      <c r="H369" s="335"/>
      <c r="I369" s="336"/>
      <c r="J369" s="336"/>
      <c r="K369" s="336"/>
      <c r="L369" s="336"/>
      <c r="M369" s="336"/>
      <c r="N369" s="337" t="str">
        <f t="shared" ca="1" si="20"/>
        <v/>
      </c>
      <c r="O369" s="337" t="s">
        <v>19143</v>
      </c>
      <c r="P369" s="338"/>
      <c r="Q369" s="339" t="str">
        <f t="shared" si="21"/>
        <v/>
      </c>
      <c r="R369" s="339" t="b">
        <f t="shared" si="22"/>
        <v>1</v>
      </c>
      <c r="S369" s="339" t="str">
        <f t="shared" si="23"/>
        <v/>
      </c>
    </row>
    <row r="370" spans="1:19" s="339" customFormat="1" ht="19.899999999999999" customHeight="1">
      <c r="A370" s="302"/>
      <c r="B370" s="334"/>
      <c r="C370" s="334"/>
      <c r="D370" s="334"/>
      <c r="E370" s="334"/>
      <c r="F370" s="334"/>
      <c r="G370" s="335"/>
      <c r="H370" s="335"/>
      <c r="I370" s="336"/>
      <c r="J370" s="336"/>
      <c r="K370" s="336"/>
      <c r="L370" s="336"/>
      <c r="M370" s="336"/>
      <c r="N370" s="337" t="str">
        <f t="shared" ca="1" si="20"/>
        <v/>
      </c>
      <c r="O370" s="337" t="s">
        <v>19143</v>
      </c>
      <c r="P370" s="338"/>
      <c r="Q370" s="339" t="str">
        <f t="shared" si="21"/>
        <v/>
      </c>
      <c r="R370" s="339" t="b">
        <f t="shared" si="22"/>
        <v>1</v>
      </c>
      <c r="S370" s="339" t="str">
        <f t="shared" si="23"/>
        <v/>
      </c>
    </row>
    <row r="371" spans="1:19" s="339" customFormat="1" ht="19.899999999999999" customHeight="1">
      <c r="A371" s="302"/>
      <c r="B371" s="334"/>
      <c r="C371" s="334"/>
      <c r="D371" s="334"/>
      <c r="E371" s="334"/>
      <c r="F371" s="334"/>
      <c r="G371" s="335"/>
      <c r="H371" s="335"/>
      <c r="I371" s="336"/>
      <c r="J371" s="336"/>
      <c r="K371" s="336"/>
      <c r="L371" s="336"/>
      <c r="M371" s="336"/>
      <c r="N371" s="337" t="str">
        <f t="shared" ca="1" si="20"/>
        <v/>
      </c>
      <c r="O371" s="337" t="s">
        <v>19143</v>
      </c>
      <c r="P371" s="338"/>
      <c r="Q371" s="339" t="str">
        <f t="shared" si="21"/>
        <v/>
      </c>
      <c r="R371" s="339" t="b">
        <f t="shared" si="22"/>
        <v>1</v>
      </c>
      <c r="S371" s="339" t="str">
        <f t="shared" si="23"/>
        <v/>
      </c>
    </row>
    <row r="372" spans="1:19" s="339" customFormat="1" ht="19.899999999999999" customHeight="1">
      <c r="A372" s="302"/>
      <c r="B372" s="334"/>
      <c r="C372" s="334"/>
      <c r="D372" s="334"/>
      <c r="E372" s="334"/>
      <c r="F372" s="334"/>
      <c r="G372" s="335"/>
      <c r="H372" s="335"/>
      <c r="I372" s="336"/>
      <c r="J372" s="336"/>
      <c r="K372" s="336"/>
      <c r="L372" s="336"/>
      <c r="M372" s="336"/>
      <c r="N372" s="337" t="str">
        <f t="shared" ca="1" si="20"/>
        <v/>
      </c>
      <c r="O372" s="337" t="s">
        <v>19143</v>
      </c>
      <c r="P372" s="338"/>
      <c r="Q372" s="339" t="str">
        <f t="shared" si="21"/>
        <v/>
      </c>
      <c r="R372" s="339" t="b">
        <f t="shared" si="22"/>
        <v>1</v>
      </c>
      <c r="S372" s="339" t="str">
        <f t="shared" si="23"/>
        <v/>
      </c>
    </row>
    <row r="373" spans="1:19" s="339" customFormat="1" ht="19.899999999999999" customHeight="1">
      <c r="A373" s="302"/>
      <c r="B373" s="334"/>
      <c r="C373" s="334"/>
      <c r="D373" s="334"/>
      <c r="E373" s="334"/>
      <c r="F373" s="334"/>
      <c r="G373" s="335"/>
      <c r="H373" s="335"/>
      <c r="I373" s="336"/>
      <c r="J373" s="336"/>
      <c r="K373" s="336"/>
      <c r="L373" s="336"/>
      <c r="M373" s="336"/>
      <c r="N373" s="337" t="str">
        <f t="shared" ca="1" si="20"/>
        <v/>
      </c>
      <c r="O373" s="337" t="s">
        <v>19143</v>
      </c>
      <c r="P373" s="338"/>
      <c r="Q373" s="339" t="str">
        <f t="shared" si="21"/>
        <v/>
      </c>
      <c r="R373" s="339" t="b">
        <f t="shared" si="22"/>
        <v>1</v>
      </c>
      <c r="S373" s="339" t="str">
        <f t="shared" si="23"/>
        <v/>
      </c>
    </row>
    <row r="374" spans="1:19" s="339" customFormat="1" ht="19.899999999999999" customHeight="1">
      <c r="A374" s="302"/>
      <c r="B374" s="334"/>
      <c r="C374" s="334"/>
      <c r="D374" s="334"/>
      <c r="E374" s="334"/>
      <c r="F374" s="334"/>
      <c r="G374" s="335"/>
      <c r="H374" s="335"/>
      <c r="I374" s="336"/>
      <c r="J374" s="336"/>
      <c r="K374" s="336"/>
      <c r="L374" s="336"/>
      <c r="M374" s="336"/>
      <c r="N374" s="337" t="str">
        <f t="shared" ca="1" si="20"/>
        <v/>
      </c>
      <c r="O374" s="337" t="s">
        <v>19143</v>
      </c>
      <c r="P374" s="338"/>
      <c r="Q374" s="339" t="str">
        <f t="shared" si="21"/>
        <v/>
      </c>
      <c r="R374" s="339" t="b">
        <f t="shared" si="22"/>
        <v>1</v>
      </c>
      <c r="S374" s="339" t="str">
        <f t="shared" si="23"/>
        <v/>
      </c>
    </row>
    <row r="375" spans="1:19" s="339" customFormat="1" ht="19.899999999999999" customHeight="1">
      <c r="A375" s="302"/>
      <c r="B375" s="334"/>
      <c r="C375" s="334"/>
      <c r="D375" s="334"/>
      <c r="E375" s="334"/>
      <c r="F375" s="334"/>
      <c r="G375" s="335"/>
      <c r="H375" s="335"/>
      <c r="I375" s="336"/>
      <c r="J375" s="336"/>
      <c r="K375" s="336"/>
      <c r="L375" s="336"/>
      <c r="M375" s="336"/>
      <c r="N375" s="337" t="str">
        <f t="shared" ca="1" si="20"/>
        <v/>
      </c>
      <c r="O375" s="337" t="s">
        <v>19143</v>
      </c>
      <c r="P375" s="338"/>
      <c r="Q375" s="339" t="str">
        <f t="shared" si="21"/>
        <v/>
      </c>
      <c r="R375" s="339" t="b">
        <f t="shared" si="22"/>
        <v>1</v>
      </c>
      <c r="S375" s="339" t="str">
        <f t="shared" si="23"/>
        <v/>
      </c>
    </row>
    <row r="376" spans="1:19" s="339" customFormat="1" ht="19.899999999999999" customHeight="1">
      <c r="A376" s="302"/>
      <c r="B376" s="334"/>
      <c r="C376" s="334"/>
      <c r="D376" s="334"/>
      <c r="E376" s="334"/>
      <c r="F376" s="334"/>
      <c r="G376" s="335"/>
      <c r="H376" s="335"/>
      <c r="I376" s="336"/>
      <c r="J376" s="336"/>
      <c r="K376" s="336"/>
      <c r="L376" s="336"/>
      <c r="M376" s="336"/>
      <c r="N376" s="337" t="str">
        <f t="shared" ca="1" si="20"/>
        <v/>
      </c>
      <c r="O376" s="337" t="s">
        <v>19143</v>
      </c>
      <c r="P376" s="338"/>
      <c r="Q376" s="339" t="str">
        <f t="shared" si="21"/>
        <v/>
      </c>
      <c r="R376" s="339" t="b">
        <f t="shared" si="22"/>
        <v>1</v>
      </c>
      <c r="S376" s="339" t="str">
        <f t="shared" si="23"/>
        <v/>
      </c>
    </row>
    <row r="377" spans="1:19" s="339" customFormat="1" ht="19.899999999999999" customHeight="1">
      <c r="A377" s="302"/>
      <c r="B377" s="334"/>
      <c r="C377" s="334"/>
      <c r="D377" s="334"/>
      <c r="E377" s="334"/>
      <c r="F377" s="334"/>
      <c r="G377" s="335"/>
      <c r="H377" s="335"/>
      <c r="I377" s="336"/>
      <c r="J377" s="336"/>
      <c r="K377" s="336"/>
      <c r="L377" s="336"/>
      <c r="M377" s="336"/>
      <c r="N377" s="337" t="str">
        <f t="shared" ca="1" si="20"/>
        <v/>
      </c>
      <c r="O377" s="337" t="s">
        <v>19143</v>
      </c>
      <c r="P377" s="338"/>
      <c r="Q377" s="339" t="str">
        <f t="shared" si="21"/>
        <v/>
      </c>
      <c r="R377" s="339" t="b">
        <f t="shared" si="22"/>
        <v>1</v>
      </c>
      <c r="S377" s="339" t="str">
        <f t="shared" si="23"/>
        <v/>
      </c>
    </row>
    <row r="378" spans="1:19" s="339" customFormat="1" ht="19.899999999999999" customHeight="1">
      <c r="A378" s="302"/>
      <c r="B378" s="334"/>
      <c r="C378" s="334"/>
      <c r="D378" s="334"/>
      <c r="E378" s="334"/>
      <c r="F378" s="334"/>
      <c r="G378" s="335"/>
      <c r="H378" s="335"/>
      <c r="I378" s="336"/>
      <c r="J378" s="336"/>
      <c r="K378" s="336"/>
      <c r="L378" s="336"/>
      <c r="M378" s="336"/>
      <c r="N378" s="337" t="str">
        <f t="shared" ca="1" si="20"/>
        <v/>
      </c>
      <c r="O378" s="337" t="s">
        <v>19143</v>
      </c>
      <c r="P378" s="338"/>
      <c r="Q378" s="339" t="str">
        <f t="shared" si="21"/>
        <v/>
      </c>
      <c r="R378" s="339" t="b">
        <f t="shared" si="22"/>
        <v>1</v>
      </c>
      <c r="S378" s="339" t="str">
        <f t="shared" si="23"/>
        <v/>
      </c>
    </row>
    <row r="379" spans="1:19" s="339" customFormat="1" ht="19.899999999999999" customHeight="1">
      <c r="A379" s="302"/>
      <c r="B379" s="334"/>
      <c r="C379" s="334"/>
      <c r="D379" s="334"/>
      <c r="E379" s="334"/>
      <c r="F379" s="334"/>
      <c r="G379" s="335"/>
      <c r="H379" s="335"/>
      <c r="I379" s="336"/>
      <c r="J379" s="336"/>
      <c r="K379" s="336"/>
      <c r="L379" s="336"/>
      <c r="M379" s="336"/>
      <c r="N379" s="337" t="str">
        <f t="shared" ca="1" si="20"/>
        <v/>
      </c>
      <c r="O379" s="337" t="s">
        <v>19143</v>
      </c>
      <c r="P379" s="338"/>
      <c r="Q379" s="339" t="str">
        <f t="shared" si="21"/>
        <v/>
      </c>
      <c r="R379" s="339" t="b">
        <f t="shared" si="22"/>
        <v>1</v>
      </c>
      <c r="S379" s="339" t="str">
        <f t="shared" si="23"/>
        <v/>
      </c>
    </row>
    <row r="380" spans="1:19" s="339" customFormat="1" ht="19.899999999999999" customHeight="1">
      <c r="A380" s="302"/>
      <c r="B380" s="334"/>
      <c r="C380" s="334"/>
      <c r="D380" s="334"/>
      <c r="E380" s="334"/>
      <c r="F380" s="334"/>
      <c r="G380" s="335"/>
      <c r="H380" s="335"/>
      <c r="I380" s="336"/>
      <c r="J380" s="336"/>
      <c r="K380" s="336"/>
      <c r="L380" s="336"/>
      <c r="M380" s="336"/>
      <c r="N380" s="337" t="str">
        <f t="shared" ca="1" si="20"/>
        <v/>
      </c>
      <c r="O380" s="337" t="s">
        <v>19143</v>
      </c>
      <c r="P380" s="338"/>
      <c r="Q380" s="339" t="str">
        <f t="shared" si="21"/>
        <v/>
      </c>
      <c r="R380" s="339" t="b">
        <f t="shared" si="22"/>
        <v>1</v>
      </c>
      <c r="S380" s="339" t="str">
        <f t="shared" si="23"/>
        <v/>
      </c>
    </row>
    <row r="381" spans="1:19" s="339" customFormat="1" ht="19.899999999999999" customHeight="1">
      <c r="A381" s="302"/>
      <c r="B381" s="334"/>
      <c r="C381" s="334"/>
      <c r="D381" s="334"/>
      <c r="E381" s="334"/>
      <c r="F381" s="334"/>
      <c r="G381" s="335"/>
      <c r="H381" s="335"/>
      <c r="I381" s="336"/>
      <c r="J381" s="336"/>
      <c r="K381" s="336"/>
      <c r="L381" s="336"/>
      <c r="M381" s="336"/>
      <c r="N381" s="337" t="str">
        <f t="shared" ca="1" si="20"/>
        <v/>
      </c>
      <c r="O381" s="337" t="s">
        <v>19143</v>
      </c>
      <c r="P381" s="338"/>
      <c r="Q381" s="339" t="str">
        <f t="shared" si="21"/>
        <v/>
      </c>
      <c r="R381" s="339" t="b">
        <f t="shared" si="22"/>
        <v>1</v>
      </c>
      <c r="S381" s="339" t="str">
        <f t="shared" si="23"/>
        <v/>
      </c>
    </row>
    <row r="382" spans="1:19" s="339" customFormat="1" ht="19.899999999999999" customHeight="1">
      <c r="A382" s="302"/>
      <c r="B382" s="334"/>
      <c r="C382" s="334"/>
      <c r="D382" s="334"/>
      <c r="E382" s="334"/>
      <c r="F382" s="334"/>
      <c r="G382" s="335"/>
      <c r="H382" s="335"/>
      <c r="I382" s="336"/>
      <c r="J382" s="336"/>
      <c r="K382" s="336"/>
      <c r="L382" s="336"/>
      <c r="M382" s="336"/>
      <c r="N382" s="337" t="str">
        <f t="shared" ca="1" si="20"/>
        <v/>
      </c>
      <c r="O382" s="337" t="s">
        <v>19143</v>
      </c>
      <c r="P382" s="338"/>
      <c r="Q382" s="339" t="str">
        <f t="shared" si="21"/>
        <v/>
      </c>
      <c r="R382" s="339" t="b">
        <f t="shared" si="22"/>
        <v>1</v>
      </c>
      <c r="S382" s="339" t="str">
        <f t="shared" si="23"/>
        <v/>
      </c>
    </row>
    <row r="383" spans="1:19" s="339" customFormat="1" ht="19.899999999999999" customHeight="1">
      <c r="A383" s="302"/>
      <c r="B383" s="334"/>
      <c r="C383" s="334"/>
      <c r="D383" s="334"/>
      <c r="E383" s="334"/>
      <c r="F383" s="334"/>
      <c r="G383" s="335"/>
      <c r="H383" s="335"/>
      <c r="I383" s="336"/>
      <c r="J383" s="336"/>
      <c r="K383" s="336"/>
      <c r="L383" s="336"/>
      <c r="M383" s="336"/>
      <c r="N383" s="337" t="str">
        <f t="shared" ca="1" si="20"/>
        <v/>
      </c>
      <c r="O383" s="337" t="s">
        <v>19143</v>
      </c>
      <c r="P383" s="338"/>
      <c r="Q383" s="339" t="str">
        <f t="shared" si="21"/>
        <v/>
      </c>
      <c r="R383" s="339" t="b">
        <f t="shared" si="22"/>
        <v>1</v>
      </c>
      <c r="S383" s="339" t="str">
        <f t="shared" si="23"/>
        <v/>
      </c>
    </row>
    <row r="384" spans="1:19" s="339" customFormat="1" ht="19.899999999999999" customHeight="1">
      <c r="A384" s="302"/>
      <c r="B384" s="334"/>
      <c r="C384" s="334"/>
      <c r="D384" s="334"/>
      <c r="E384" s="334"/>
      <c r="F384" s="334"/>
      <c r="G384" s="335"/>
      <c r="H384" s="335"/>
      <c r="I384" s="336"/>
      <c r="J384" s="336"/>
      <c r="K384" s="336"/>
      <c r="L384" s="336"/>
      <c r="M384" s="336"/>
      <c r="N384" s="337" t="str">
        <f t="shared" ca="1" si="20"/>
        <v/>
      </c>
      <c r="O384" s="337" t="s">
        <v>19143</v>
      </c>
      <c r="P384" s="338"/>
      <c r="Q384" s="339" t="str">
        <f t="shared" si="21"/>
        <v/>
      </c>
      <c r="R384" s="339" t="b">
        <f t="shared" si="22"/>
        <v>1</v>
      </c>
      <c r="S384" s="339" t="str">
        <f t="shared" si="23"/>
        <v/>
      </c>
    </row>
    <row r="385" spans="1:19" s="339" customFormat="1" ht="19.899999999999999" customHeight="1">
      <c r="A385" s="302"/>
      <c r="B385" s="334"/>
      <c r="C385" s="334"/>
      <c r="D385" s="334"/>
      <c r="E385" s="334"/>
      <c r="F385" s="334"/>
      <c r="G385" s="335"/>
      <c r="H385" s="335"/>
      <c r="I385" s="336"/>
      <c r="J385" s="336"/>
      <c r="K385" s="336"/>
      <c r="L385" s="336"/>
      <c r="M385" s="336"/>
      <c r="N385" s="337" t="str">
        <f t="shared" ca="1" si="20"/>
        <v/>
      </c>
      <c r="O385" s="337" t="s">
        <v>19143</v>
      </c>
      <c r="P385" s="338"/>
      <c r="Q385" s="339" t="str">
        <f t="shared" si="21"/>
        <v/>
      </c>
      <c r="R385" s="339" t="b">
        <f t="shared" si="22"/>
        <v>1</v>
      </c>
      <c r="S385" s="339" t="str">
        <f t="shared" si="23"/>
        <v/>
      </c>
    </row>
    <row r="386" spans="1:19" s="339" customFormat="1" ht="19.899999999999999" customHeight="1">
      <c r="A386" s="302"/>
      <c r="B386" s="334"/>
      <c r="C386" s="334"/>
      <c r="D386" s="334"/>
      <c r="E386" s="334"/>
      <c r="F386" s="334"/>
      <c r="G386" s="335"/>
      <c r="H386" s="335"/>
      <c r="I386" s="336"/>
      <c r="J386" s="336"/>
      <c r="K386" s="336"/>
      <c r="L386" s="336"/>
      <c r="M386" s="336"/>
      <c r="N386" s="337" t="str">
        <f t="shared" ca="1" si="20"/>
        <v/>
      </c>
      <c r="O386" s="337" t="s">
        <v>19143</v>
      </c>
      <c r="P386" s="338"/>
      <c r="Q386" s="339" t="str">
        <f t="shared" si="21"/>
        <v/>
      </c>
      <c r="R386" s="339" t="b">
        <f t="shared" si="22"/>
        <v>1</v>
      </c>
      <c r="S386" s="339" t="str">
        <f t="shared" si="23"/>
        <v/>
      </c>
    </row>
    <row r="387" spans="1:19" s="339" customFormat="1" ht="19.899999999999999" customHeight="1">
      <c r="A387" s="302"/>
      <c r="B387" s="334"/>
      <c r="C387" s="334"/>
      <c r="D387" s="334"/>
      <c r="E387" s="334"/>
      <c r="F387" s="334"/>
      <c r="G387" s="335"/>
      <c r="H387" s="335"/>
      <c r="I387" s="336"/>
      <c r="J387" s="336"/>
      <c r="K387" s="336"/>
      <c r="L387" s="336"/>
      <c r="M387" s="336"/>
      <c r="N387" s="337" t="str">
        <f t="shared" ca="1" si="20"/>
        <v/>
      </c>
      <c r="O387" s="337" t="s">
        <v>19143</v>
      </c>
      <c r="P387" s="338"/>
      <c r="Q387" s="339" t="str">
        <f t="shared" si="21"/>
        <v/>
      </c>
      <c r="R387" s="339" t="b">
        <f t="shared" si="22"/>
        <v>1</v>
      </c>
      <c r="S387" s="339" t="str">
        <f t="shared" si="23"/>
        <v/>
      </c>
    </row>
    <row r="388" spans="1:19" s="339" customFormat="1" ht="19.899999999999999" customHeight="1">
      <c r="A388" s="302"/>
      <c r="B388" s="334"/>
      <c r="C388" s="334"/>
      <c r="D388" s="334"/>
      <c r="E388" s="334"/>
      <c r="F388" s="334"/>
      <c r="G388" s="335"/>
      <c r="H388" s="335"/>
      <c r="I388" s="336"/>
      <c r="J388" s="336"/>
      <c r="K388" s="336"/>
      <c r="L388" s="336"/>
      <c r="M388" s="336"/>
      <c r="N388" s="337" t="str">
        <f t="shared" ca="1" si="20"/>
        <v/>
      </c>
      <c r="O388" s="337" t="s">
        <v>19143</v>
      </c>
      <c r="P388" s="338"/>
      <c r="Q388" s="339" t="str">
        <f t="shared" si="21"/>
        <v/>
      </c>
      <c r="R388" s="339" t="b">
        <f t="shared" si="22"/>
        <v>1</v>
      </c>
      <c r="S388" s="339" t="str">
        <f t="shared" si="23"/>
        <v/>
      </c>
    </row>
    <row r="389" spans="1:19" s="339" customFormat="1" ht="19.89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19143</v>
      </c>
      <c r="P389" s="338"/>
      <c r="Q389" s="339" t="str">
        <f t="shared" ref="Q389:Q452" si="25">A389&amp;B389</f>
        <v/>
      </c>
      <c r="R389" s="339" t="b">
        <f t="shared" ref="R389:R452" si="26">OR(ISBLANK(B389),ISBLANK(C389))</f>
        <v>1</v>
      </c>
      <c r="S389" s="339" t="str">
        <f t="shared" ref="S389:S452" si="27">IF(R389,"",A389&amp;"+")</f>
        <v/>
      </c>
    </row>
    <row r="390" spans="1:19" s="339" customFormat="1" ht="19.899999999999999" customHeight="1">
      <c r="A390" s="302"/>
      <c r="B390" s="334"/>
      <c r="C390" s="334"/>
      <c r="D390" s="334"/>
      <c r="E390" s="334"/>
      <c r="F390" s="334"/>
      <c r="G390" s="335"/>
      <c r="H390" s="335"/>
      <c r="I390" s="336"/>
      <c r="J390" s="336"/>
      <c r="K390" s="336"/>
      <c r="L390" s="336"/>
      <c r="M390" s="336"/>
      <c r="N390" s="337" t="str">
        <f t="shared" ca="1" si="24"/>
        <v/>
      </c>
      <c r="O390" s="337" t="s">
        <v>19143</v>
      </c>
      <c r="P390" s="338"/>
      <c r="Q390" s="339" t="str">
        <f t="shared" si="25"/>
        <v/>
      </c>
      <c r="R390" s="339" t="b">
        <f t="shared" si="26"/>
        <v>1</v>
      </c>
      <c r="S390" s="339" t="str">
        <f t="shared" si="27"/>
        <v/>
      </c>
    </row>
    <row r="391" spans="1:19" s="339" customFormat="1" ht="19.899999999999999" customHeight="1">
      <c r="A391" s="302"/>
      <c r="B391" s="334"/>
      <c r="C391" s="334"/>
      <c r="D391" s="334"/>
      <c r="E391" s="334"/>
      <c r="F391" s="334"/>
      <c r="G391" s="335"/>
      <c r="H391" s="335"/>
      <c r="I391" s="336"/>
      <c r="J391" s="336"/>
      <c r="K391" s="336"/>
      <c r="L391" s="336"/>
      <c r="M391" s="336"/>
      <c r="N391" s="337" t="str">
        <f t="shared" ca="1" si="24"/>
        <v/>
      </c>
      <c r="O391" s="337" t="s">
        <v>19143</v>
      </c>
      <c r="P391" s="338"/>
      <c r="Q391" s="339" t="str">
        <f t="shared" si="25"/>
        <v/>
      </c>
      <c r="R391" s="339" t="b">
        <f t="shared" si="26"/>
        <v>1</v>
      </c>
      <c r="S391" s="339" t="str">
        <f t="shared" si="27"/>
        <v/>
      </c>
    </row>
    <row r="392" spans="1:19" s="339" customFormat="1" ht="19.899999999999999" customHeight="1">
      <c r="A392" s="302"/>
      <c r="B392" s="334"/>
      <c r="C392" s="334"/>
      <c r="D392" s="334"/>
      <c r="E392" s="334"/>
      <c r="F392" s="334"/>
      <c r="G392" s="335"/>
      <c r="H392" s="335"/>
      <c r="I392" s="336"/>
      <c r="J392" s="336"/>
      <c r="K392" s="336"/>
      <c r="L392" s="336"/>
      <c r="M392" s="336"/>
      <c r="N392" s="337" t="str">
        <f t="shared" ca="1" si="24"/>
        <v/>
      </c>
      <c r="O392" s="337" t="s">
        <v>19143</v>
      </c>
      <c r="P392" s="338"/>
      <c r="Q392" s="339" t="str">
        <f t="shared" si="25"/>
        <v/>
      </c>
      <c r="R392" s="339" t="b">
        <f t="shared" si="26"/>
        <v>1</v>
      </c>
      <c r="S392" s="339" t="str">
        <f t="shared" si="27"/>
        <v/>
      </c>
    </row>
    <row r="393" spans="1:19" s="339" customFormat="1" ht="19.899999999999999" customHeight="1">
      <c r="A393" s="302"/>
      <c r="B393" s="334"/>
      <c r="C393" s="334"/>
      <c r="D393" s="334"/>
      <c r="E393" s="334"/>
      <c r="F393" s="334"/>
      <c r="G393" s="335"/>
      <c r="H393" s="335"/>
      <c r="I393" s="336"/>
      <c r="J393" s="336"/>
      <c r="K393" s="336"/>
      <c r="L393" s="336"/>
      <c r="M393" s="336"/>
      <c r="N393" s="337" t="str">
        <f t="shared" ca="1" si="24"/>
        <v/>
      </c>
      <c r="O393" s="337" t="s">
        <v>19143</v>
      </c>
      <c r="P393" s="338"/>
      <c r="Q393" s="339" t="str">
        <f t="shared" si="25"/>
        <v/>
      </c>
      <c r="R393" s="339" t="b">
        <f t="shared" si="26"/>
        <v>1</v>
      </c>
      <c r="S393" s="339" t="str">
        <f t="shared" si="27"/>
        <v/>
      </c>
    </row>
    <row r="394" spans="1:19" s="339" customFormat="1" ht="19.899999999999999" customHeight="1">
      <c r="A394" s="302"/>
      <c r="B394" s="334"/>
      <c r="C394" s="334"/>
      <c r="D394" s="334"/>
      <c r="E394" s="334"/>
      <c r="F394" s="334"/>
      <c r="G394" s="335"/>
      <c r="H394" s="335"/>
      <c r="I394" s="336"/>
      <c r="J394" s="336"/>
      <c r="K394" s="336"/>
      <c r="L394" s="336"/>
      <c r="M394" s="336"/>
      <c r="N394" s="337" t="str">
        <f t="shared" ca="1" si="24"/>
        <v/>
      </c>
      <c r="O394" s="337" t="s">
        <v>19143</v>
      </c>
      <c r="P394" s="338"/>
      <c r="Q394" s="339" t="str">
        <f t="shared" si="25"/>
        <v/>
      </c>
      <c r="R394" s="339" t="b">
        <f t="shared" si="26"/>
        <v>1</v>
      </c>
      <c r="S394" s="339" t="str">
        <f t="shared" si="27"/>
        <v/>
      </c>
    </row>
    <row r="395" spans="1:19" s="339" customFormat="1" ht="19.899999999999999" customHeight="1">
      <c r="A395" s="302"/>
      <c r="B395" s="334"/>
      <c r="C395" s="334"/>
      <c r="D395" s="334"/>
      <c r="E395" s="334"/>
      <c r="F395" s="334"/>
      <c r="G395" s="335"/>
      <c r="H395" s="335"/>
      <c r="I395" s="336"/>
      <c r="J395" s="336"/>
      <c r="K395" s="336"/>
      <c r="L395" s="336"/>
      <c r="M395" s="336"/>
      <c r="N395" s="337" t="str">
        <f t="shared" ca="1" si="24"/>
        <v/>
      </c>
      <c r="O395" s="337" t="s">
        <v>19143</v>
      </c>
      <c r="P395" s="338"/>
      <c r="Q395" s="339" t="str">
        <f t="shared" si="25"/>
        <v/>
      </c>
      <c r="R395" s="339" t="b">
        <f t="shared" si="26"/>
        <v>1</v>
      </c>
      <c r="S395" s="339" t="str">
        <f t="shared" si="27"/>
        <v/>
      </c>
    </row>
    <row r="396" spans="1:19" s="339" customFormat="1" ht="19.899999999999999" customHeight="1">
      <c r="A396" s="302"/>
      <c r="B396" s="334"/>
      <c r="C396" s="334"/>
      <c r="D396" s="334"/>
      <c r="E396" s="334"/>
      <c r="F396" s="334"/>
      <c r="G396" s="335"/>
      <c r="H396" s="335"/>
      <c r="I396" s="336"/>
      <c r="J396" s="336"/>
      <c r="K396" s="336"/>
      <c r="L396" s="336"/>
      <c r="M396" s="336"/>
      <c r="N396" s="337" t="str">
        <f t="shared" ca="1" si="24"/>
        <v/>
      </c>
      <c r="O396" s="337" t="s">
        <v>19143</v>
      </c>
      <c r="P396" s="338"/>
      <c r="Q396" s="339" t="str">
        <f t="shared" si="25"/>
        <v/>
      </c>
      <c r="R396" s="339" t="b">
        <f t="shared" si="26"/>
        <v>1</v>
      </c>
      <c r="S396" s="339" t="str">
        <f t="shared" si="27"/>
        <v/>
      </c>
    </row>
    <row r="397" spans="1:19" s="339" customFormat="1" ht="19.899999999999999" customHeight="1">
      <c r="A397" s="302"/>
      <c r="B397" s="334"/>
      <c r="C397" s="334"/>
      <c r="D397" s="334"/>
      <c r="E397" s="334"/>
      <c r="F397" s="334"/>
      <c r="G397" s="335"/>
      <c r="H397" s="335"/>
      <c r="I397" s="336"/>
      <c r="J397" s="336"/>
      <c r="K397" s="336"/>
      <c r="L397" s="336"/>
      <c r="M397" s="336"/>
      <c r="N397" s="337" t="str">
        <f t="shared" ca="1" si="24"/>
        <v/>
      </c>
      <c r="O397" s="337" t="s">
        <v>19143</v>
      </c>
      <c r="P397" s="338"/>
      <c r="Q397" s="339" t="str">
        <f t="shared" si="25"/>
        <v/>
      </c>
      <c r="R397" s="339" t="b">
        <f t="shared" si="26"/>
        <v>1</v>
      </c>
      <c r="S397" s="339" t="str">
        <f t="shared" si="27"/>
        <v/>
      </c>
    </row>
    <row r="398" spans="1:19" s="339" customFormat="1" ht="19.899999999999999" customHeight="1">
      <c r="A398" s="302"/>
      <c r="B398" s="334"/>
      <c r="C398" s="334"/>
      <c r="D398" s="334"/>
      <c r="E398" s="334"/>
      <c r="F398" s="334"/>
      <c r="G398" s="335"/>
      <c r="H398" s="335"/>
      <c r="I398" s="336"/>
      <c r="J398" s="336"/>
      <c r="K398" s="336"/>
      <c r="L398" s="336"/>
      <c r="M398" s="336"/>
      <c r="N398" s="337" t="str">
        <f t="shared" ca="1" si="24"/>
        <v/>
      </c>
      <c r="O398" s="337" t="s">
        <v>19143</v>
      </c>
      <c r="P398" s="338"/>
      <c r="Q398" s="339" t="str">
        <f t="shared" si="25"/>
        <v/>
      </c>
      <c r="R398" s="339" t="b">
        <f t="shared" si="26"/>
        <v>1</v>
      </c>
      <c r="S398" s="339" t="str">
        <f t="shared" si="27"/>
        <v/>
      </c>
    </row>
    <row r="399" spans="1:19" s="339" customFormat="1" ht="19.899999999999999" customHeight="1">
      <c r="A399" s="302"/>
      <c r="B399" s="334"/>
      <c r="C399" s="334"/>
      <c r="D399" s="334"/>
      <c r="E399" s="334"/>
      <c r="F399" s="334"/>
      <c r="G399" s="335"/>
      <c r="H399" s="335"/>
      <c r="I399" s="336"/>
      <c r="J399" s="336"/>
      <c r="K399" s="336"/>
      <c r="L399" s="336"/>
      <c r="M399" s="336"/>
      <c r="N399" s="337" t="str">
        <f t="shared" ca="1" si="24"/>
        <v/>
      </c>
      <c r="O399" s="337" t="s">
        <v>19143</v>
      </c>
      <c r="P399" s="338"/>
      <c r="Q399" s="339" t="str">
        <f t="shared" si="25"/>
        <v/>
      </c>
      <c r="R399" s="339" t="b">
        <f t="shared" si="26"/>
        <v>1</v>
      </c>
      <c r="S399" s="339" t="str">
        <f t="shared" si="27"/>
        <v/>
      </c>
    </row>
    <row r="400" spans="1:19" s="339" customFormat="1" ht="19.899999999999999" customHeight="1">
      <c r="A400" s="302"/>
      <c r="B400" s="334"/>
      <c r="C400" s="334"/>
      <c r="D400" s="334"/>
      <c r="E400" s="334"/>
      <c r="F400" s="334"/>
      <c r="G400" s="335"/>
      <c r="H400" s="335"/>
      <c r="I400" s="336"/>
      <c r="J400" s="336"/>
      <c r="K400" s="336"/>
      <c r="L400" s="336"/>
      <c r="M400" s="336"/>
      <c r="N400" s="337" t="str">
        <f t="shared" ca="1" si="24"/>
        <v/>
      </c>
      <c r="O400" s="337" t="s">
        <v>19143</v>
      </c>
      <c r="P400" s="338"/>
      <c r="Q400" s="339" t="str">
        <f t="shared" si="25"/>
        <v/>
      </c>
      <c r="R400" s="339" t="b">
        <f t="shared" si="26"/>
        <v>1</v>
      </c>
      <c r="S400" s="339" t="str">
        <f t="shared" si="27"/>
        <v/>
      </c>
    </row>
    <row r="401" spans="1:19" s="339" customFormat="1" ht="19.899999999999999" customHeight="1">
      <c r="A401" s="302"/>
      <c r="B401" s="334"/>
      <c r="C401" s="334"/>
      <c r="D401" s="334"/>
      <c r="E401" s="334"/>
      <c r="F401" s="334"/>
      <c r="G401" s="335"/>
      <c r="H401" s="335"/>
      <c r="I401" s="336"/>
      <c r="J401" s="336"/>
      <c r="K401" s="336"/>
      <c r="L401" s="336"/>
      <c r="M401" s="336"/>
      <c r="N401" s="337" t="str">
        <f t="shared" ca="1" si="24"/>
        <v/>
      </c>
      <c r="O401" s="337" t="s">
        <v>19143</v>
      </c>
      <c r="P401" s="338"/>
      <c r="Q401" s="339" t="str">
        <f t="shared" si="25"/>
        <v/>
      </c>
      <c r="R401" s="339" t="b">
        <f t="shared" si="26"/>
        <v>1</v>
      </c>
      <c r="S401" s="339" t="str">
        <f t="shared" si="27"/>
        <v/>
      </c>
    </row>
    <row r="402" spans="1:19" s="339" customFormat="1" ht="19.899999999999999" customHeight="1">
      <c r="A402" s="302"/>
      <c r="B402" s="334"/>
      <c r="C402" s="334"/>
      <c r="D402" s="334"/>
      <c r="E402" s="334"/>
      <c r="F402" s="334"/>
      <c r="G402" s="335"/>
      <c r="H402" s="335"/>
      <c r="I402" s="336"/>
      <c r="J402" s="336"/>
      <c r="K402" s="336"/>
      <c r="L402" s="336"/>
      <c r="M402" s="336"/>
      <c r="N402" s="337" t="str">
        <f t="shared" ca="1" si="24"/>
        <v/>
      </c>
      <c r="O402" s="337" t="s">
        <v>19143</v>
      </c>
      <c r="P402" s="338"/>
      <c r="Q402" s="339" t="str">
        <f t="shared" si="25"/>
        <v/>
      </c>
      <c r="R402" s="339" t="b">
        <f t="shared" si="26"/>
        <v>1</v>
      </c>
      <c r="S402" s="339" t="str">
        <f t="shared" si="27"/>
        <v/>
      </c>
    </row>
    <row r="403" spans="1:19" s="339" customFormat="1" ht="19.899999999999999" customHeight="1">
      <c r="A403" s="302"/>
      <c r="B403" s="334"/>
      <c r="C403" s="334"/>
      <c r="D403" s="334"/>
      <c r="E403" s="334"/>
      <c r="F403" s="334"/>
      <c r="G403" s="335"/>
      <c r="H403" s="335"/>
      <c r="I403" s="336"/>
      <c r="J403" s="336"/>
      <c r="K403" s="336"/>
      <c r="L403" s="336"/>
      <c r="M403" s="336"/>
      <c r="N403" s="337" t="str">
        <f t="shared" ca="1" si="24"/>
        <v/>
      </c>
      <c r="O403" s="337" t="s">
        <v>19143</v>
      </c>
      <c r="P403" s="338"/>
      <c r="Q403" s="339" t="str">
        <f t="shared" si="25"/>
        <v/>
      </c>
      <c r="R403" s="339" t="b">
        <f t="shared" si="26"/>
        <v>1</v>
      </c>
      <c r="S403" s="339" t="str">
        <f t="shared" si="27"/>
        <v/>
      </c>
    </row>
    <row r="404" spans="1:19" s="339" customFormat="1" ht="19.899999999999999" customHeight="1">
      <c r="A404" s="302"/>
      <c r="B404" s="334"/>
      <c r="C404" s="334"/>
      <c r="D404" s="334"/>
      <c r="E404" s="334"/>
      <c r="F404" s="334"/>
      <c r="G404" s="335"/>
      <c r="H404" s="335"/>
      <c r="I404" s="336"/>
      <c r="J404" s="336"/>
      <c r="K404" s="336"/>
      <c r="L404" s="336"/>
      <c r="M404" s="336"/>
      <c r="N404" s="337" t="str">
        <f t="shared" ca="1" si="24"/>
        <v/>
      </c>
      <c r="O404" s="337" t="s">
        <v>19143</v>
      </c>
      <c r="P404" s="338"/>
      <c r="Q404" s="339" t="str">
        <f t="shared" si="25"/>
        <v/>
      </c>
      <c r="R404" s="339" t="b">
        <f t="shared" si="26"/>
        <v>1</v>
      </c>
      <c r="S404" s="339" t="str">
        <f t="shared" si="27"/>
        <v/>
      </c>
    </row>
    <row r="405" spans="1:19" s="339" customFormat="1" ht="19.899999999999999" customHeight="1">
      <c r="A405" s="302"/>
      <c r="B405" s="334"/>
      <c r="C405" s="334"/>
      <c r="D405" s="334"/>
      <c r="E405" s="334"/>
      <c r="F405" s="334"/>
      <c r="G405" s="335"/>
      <c r="H405" s="335"/>
      <c r="I405" s="336"/>
      <c r="J405" s="336"/>
      <c r="K405" s="336"/>
      <c r="L405" s="336"/>
      <c r="M405" s="336"/>
      <c r="N405" s="337" t="str">
        <f t="shared" ca="1" si="24"/>
        <v/>
      </c>
      <c r="O405" s="337" t="s">
        <v>19143</v>
      </c>
      <c r="P405" s="338"/>
      <c r="Q405" s="339" t="str">
        <f t="shared" si="25"/>
        <v/>
      </c>
      <c r="R405" s="339" t="b">
        <f t="shared" si="26"/>
        <v>1</v>
      </c>
      <c r="S405" s="339" t="str">
        <f t="shared" si="27"/>
        <v/>
      </c>
    </row>
    <row r="406" spans="1:19" s="339" customFormat="1" ht="19.899999999999999" customHeight="1">
      <c r="A406" s="302"/>
      <c r="B406" s="334"/>
      <c r="C406" s="334"/>
      <c r="D406" s="334"/>
      <c r="E406" s="334"/>
      <c r="F406" s="334"/>
      <c r="G406" s="335"/>
      <c r="H406" s="335"/>
      <c r="I406" s="336"/>
      <c r="J406" s="336"/>
      <c r="K406" s="336"/>
      <c r="L406" s="336"/>
      <c r="M406" s="336"/>
      <c r="N406" s="337" t="str">
        <f t="shared" ca="1" si="24"/>
        <v/>
      </c>
      <c r="O406" s="337" t="s">
        <v>19143</v>
      </c>
      <c r="P406" s="338"/>
      <c r="Q406" s="339" t="str">
        <f t="shared" si="25"/>
        <v/>
      </c>
      <c r="R406" s="339" t="b">
        <f t="shared" si="26"/>
        <v>1</v>
      </c>
      <c r="S406" s="339" t="str">
        <f t="shared" si="27"/>
        <v/>
      </c>
    </row>
    <row r="407" spans="1:19" s="339" customFormat="1" ht="19.899999999999999" customHeight="1">
      <c r="A407" s="302"/>
      <c r="B407" s="334"/>
      <c r="C407" s="334"/>
      <c r="D407" s="334"/>
      <c r="E407" s="334"/>
      <c r="F407" s="334"/>
      <c r="G407" s="335"/>
      <c r="H407" s="335"/>
      <c r="I407" s="336"/>
      <c r="J407" s="336"/>
      <c r="K407" s="336"/>
      <c r="L407" s="336"/>
      <c r="M407" s="336"/>
      <c r="N407" s="337" t="str">
        <f t="shared" ca="1" si="24"/>
        <v/>
      </c>
      <c r="O407" s="337" t="s">
        <v>19143</v>
      </c>
      <c r="P407" s="338"/>
      <c r="Q407" s="339" t="str">
        <f t="shared" si="25"/>
        <v/>
      </c>
      <c r="R407" s="339" t="b">
        <f t="shared" si="26"/>
        <v>1</v>
      </c>
      <c r="S407" s="339" t="str">
        <f t="shared" si="27"/>
        <v/>
      </c>
    </row>
    <row r="408" spans="1:19" s="339" customFormat="1" ht="19.899999999999999" customHeight="1">
      <c r="A408" s="302"/>
      <c r="B408" s="334"/>
      <c r="C408" s="334"/>
      <c r="D408" s="334"/>
      <c r="E408" s="334"/>
      <c r="F408" s="334"/>
      <c r="G408" s="335"/>
      <c r="H408" s="335"/>
      <c r="I408" s="336"/>
      <c r="J408" s="336"/>
      <c r="K408" s="336"/>
      <c r="L408" s="336"/>
      <c r="M408" s="336"/>
      <c r="N408" s="337" t="str">
        <f t="shared" ca="1" si="24"/>
        <v/>
      </c>
      <c r="O408" s="337" t="s">
        <v>19143</v>
      </c>
      <c r="P408" s="338"/>
      <c r="Q408" s="339" t="str">
        <f t="shared" si="25"/>
        <v/>
      </c>
      <c r="R408" s="339" t="b">
        <f t="shared" si="26"/>
        <v>1</v>
      </c>
      <c r="S408" s="339" t="str">
        <f t="shared" si="27"/>
        <v/>
      </c>
    </row>
    <row r="409" spans="1:19" s="339" customFormat="1" ht="19.899999999999999" customHeight="1">
      <c r="A409" s="302"/>
      <c r="B409" s="334"/>
      <c r="C409" s="334"/>
      <c r="D409" s="334"/>
      <c r="E409" s="334"/>
      <c r="F409" s="334"/>
      <c r="G409" s="335"/>
      <c r="H409" s="335"/>
      <c r="I409" s="336"/>
      <c r="J409" s="336"/>
      <c r="K409" s="336"/>
      <c r="L409" s="336"/>
      <c r="M409" s="336"/>
      <c r="N409" s="337" t="str">
        <f t="shared" ca="1" si="24"/>
        <v/>
      </c>
      <c r="O409" s="337" t="s">
        <v>19143</v>
      </c>
      <c r="P409" s="338"/>
      <c r="Q409" s="339" t="str">
        <f t="shared" si="25"/>
        <v/>
      </c>
      <c r="R409" s="339" t="b">
        <f t="shared" si="26"/>
        <v>1</v>
      </c>
      <c r="S409" s="339" t="str">
        <f t="shared" si="27"/>
        <v/>
      </c>
    </row>
    <row r="410" spans="1:19" s="339" customFormat="1" ht="19.899999999999999" customHeight="1">
      <c r="A410" s="302"/>
      <c r="B410" s="334"/>
      <c r="C410" s="334"/>
      <c r="D410" s="334"/>
      <c r="E410" s="334"/>
      <c r="F410" s="334"/>
      <c r="G410" s="335"/>
      <c r="H410" s="335"/>
      <c r="I410" s="336"/>
      <c r="J410" s="336"/>
      <c r="K410" s="336"/>
      <c r="L410" s="336"/>
      <c r="M410" s="336"/>
      <c r="N410" s="337" t="str">
        <f t="shared" ca="1" si="24"/>
        <v/>
      </c>
      <c r="O410" s="337" t="s">
        <v>19143</v>
      </c>
      <c r="P410" s="338"/>
      <c r="Q410" s="339" t="str">
        <f t="shared" si="25"/>
        <v/>
      </c>
      <c r="R410" s="339" t="b">
        <f t="shared" si="26"/>
        <v>1</v>
      </c>
      <c r="S410" s="339" t="str">
        <f t="shared" si="27"/>
        <v/>
      </c>
    </row>
    <row r="411" spans="1:19" s="339" customFormat="1" ht="19.899999999999999" customHeight="1">
      <c r="A411" s="302"/>
      <c r="B411" s="334"/>
      <c r="C411" s="334"/>
      <c r="D411" s="334"/>
      <c r="E411" s="334"/>
      <c r="F411" s="334"/>
      <c r="G411" s="335"/>
      <c r="H411" s="335"/>
      <c r="I411" s="336"/>
      <c r="J411" s="336"/>
      <c r="K411" s="336"/>
      <c r="L411" s="336"/>
      <c r="M411" s="336"/>
      <c r="N411" s="337" t="str">
        <f t="shared" ca="1" si="24"/>
        <v/>
      </c>
      <c r="O411" s="337" t="s">
        <v>19143</v>
      </c>
      <c r="P411" s="338"/>
      <c r="Q411" s="339" t="str">
        <f t="shared" si="25"/>
        <v/>
      </c>
      <c r="R411" s="339" t="b">
        <f t="shared" si="26"/>
        <v>1</v>
      </c>
      <c r="S411" s="339" t="str">
        <f t="shared" si="27"/>
        <v/>
      </c>
    </row>
    <row r="412" spans="1:19" s="339" customFormat="1" ht="19.899999999999999" customHeight="1">
      <c r="A412" s="302"/>
      <c r="B412" s="334"/>
      <c r="C412" s="334"/>
      <c r="D412" s="334"/>
      <c r="E412" s="334"/>
      <c r="F412" s="334"/>
      <c r="G412" s="335"/>
      <c r="H412" s="335"/>
      <c r="I412" s="336"/>
      <c r="J412" s="336"/>
      <c r="K412" s="336"/>
      <c r="L412" s="336"/>
      <c r="M412" s="336"/>
      <c r="N412" s="337" t="str">
        <f t="shared" ca="1" si="24"/>
        <v/>
      </c>
      <c r="O412" s="337" t="s">
        <v>19143</v>
      </c>
      <c r="P412" s="338"/>
      <c r="Q412" s="339" t="str">
        <f t="shared" si="25"/>
        <v/>
      </c>
      <c r="R412" s="339" t="b">
        <f t="shared" si="26"/>
        <v>1</v>
      </c>
      <c r="S412" s="339" t="str">
        <f t="shared" si="27"/>
        <v/>
      </c>
    </row>
    <row r="413" spans="1:19" s="339" customFormat="1" ht="19.899999999999999" customHeight="1">
      <c r="A413" s="302"/>
      <c r="B413" s="334"/>
      <c r="C413" s="334"/>
      <c r="D413" s="334"/>
      <c r="E413" s="334"/>
      <c r="F413" s="334"/>
      <c r="G413" s="335"/>
      <c r="H413" s="335"/>
      <c r="I413" s="336"/>
      <c r="J413" s="336"/>
      <c r="K413" s="336"/>
      <c r="L413" s="336"/>
      <c r="M413" s="336"/>
      <c r="N413" s="337" t="str">
        <f t="shared" ca="1" si="24"/>
        <v/>
      </c>
      <c r="O413" s="337" t="s">
        <v>19143</v>
      </c>
      <c r="P413" s="338"/>
      <c r="Q413" s="339" t="str">
        <f t="shared" si="25"/>
        <v/>
      </c>
      <c r="R413" s="339" t="b">
        <f t="shared" si="26"/>
        <v>1</v>
      </c>
      <c r="S413" s="339" t="str">
        <f t="shared" si="27"/>
        <v/>
      </c>
    </row>
    <row r="414" spans="1:19" s="339" customFormat="1" ht="19.899999999999999" customHeight="1">
      <c r="A414" s="302"/>
      <c r="B414" s="334"/>
      <c r="C414" s="334"/>
      <c r="D414" s="334"/>
      <c r="E414" s="334"/>
      <c r="F414" s="334"/>
      <c r="G414" s="335"/>
      <c r="H414" s="335"/>
      <c r="I414" s="336"/>
      <c r="J414" s="336"/>
      <c r="K414" s="336"/>
      <c r="L414" s="336"/>
      <c r="M414" s="336"/>
      <c r="N414" s="337" t="str">
        <f t="shared" ca="1" si="24"/>
        <v/>
      </c>
      <c r="O414" s="337" t="s">
        <v>19143</v>
      </c>
      <c r="P414" s="338"/>
      <c r="Q414" s="339" t="str">
        <f t="shared" si="25"/>
        <v/>
      </c>
      <c r="R414" s="339" t="b">
        <f t="shared" si="26"/>
        <v>1</v>
      </c>
      <c r="S414" s="339" t="str">
        <f t="shared" si="27"/>
        <v/>
      </c>
    </row>
    <row r="415" spans="1:19" s="339" customFormat="1" ht="19.899999999999999" customHeight="1">
      <c r="A415" s="302"/>
      <c r="B415" s="334"/>
      <c r="C415" s="334"/>
      <c r="D415" s="334"/>
      <c r="E415" s="334"/>
      <c r="F415" s="334"/>
      <c r="G415" s="335"/>
      <c r="H415" s="335"/>
      <c r="I415" s="336"/>
      <c r="J415" s="336"/>
      <c r="K415" s="336"/>
      <c r="L415" s="336"/>
      <c r="M415" s="336"/>
      <c r="N415" s="337" t="str">
        <f t="shared" ca="1" si="24"/>
        <v/>
      </c>
      <c r="O415" s="337" t="s">
        <v>19143</v>
      </c>
      <c r="P415" s="338"/>
      <c r="Q415" s="339" t="str">
        <f t="shared" si="25"/>
        <v/>
      </c>
      <c r="R415" s="339" t="b">
        <f t="shared" si="26"/>
        <v>1</v>
      </c>
      <c r="S415" s="339" t="str">
        <f t="shared" si="27"/>
        <v/>
      </c>
    </row>
    <row r="416" spans="1:19" s="339" customFormat="1" ht="19.899999999999999" customHeight="1">
      <c r="A416" s="302"/>
      <c r="B416" s="334"/>
      <c r="C416" s="334"/>
      <c r="D416" s="334"/>
      <c r="E416" s="334"/>
      <c r="F416" s="334"/>
      <c r="G416" s="335"/>
      <c r="H416" s="335"/>
      <c r="I416" s="336"/>
      <c r="J416" s="336"/>
      <c r="K416" s="336"/>
      <c r="L416" s="336"/>
      <c r="M416" s="336"/>
      <c r="N416" s="337" t="str">
        <f t="shared" ca="1" si="24"/>
        <v/>
      </c>
      <c r="O416" s="337" t="s">
        <v>19143</v>
      </c>
      <c r="P416" s="338"/>
      <c r="Q416" s="339" t="str">
        <f t="shared" si="25"/>
        <v/>
      </c>
      <c r="R416" s="339" t="b">
        <f t="shared" si="26"/>
        <v>1</v>
      </c>
      <c r="S416" s="339" t="str">
        <f t="shared" si="27"/>
        <v/>
      </c>
    </row>
    <row r="417" spans="1:19" s="339" customFormat="1" ht="19.899999999999999" customHeight="1">
      <c r="A417" s="302"/>
      <c r="B417" s="334"/>
      <c r="C417" s="334"/>
      <c r="D417" s="334"/>
      <c r="E417" s="334"/>
      <c r="F417" s="334"/>
      <c r="G417" s="335"/>
      <c r="H417" s="335"/>
      <c r="I417" s="336"/>
      <c r="J417" s="336"/>
      <c r="K417" s="336"/>
      <c r="L417" s="336"/>
      <c r="M417" s="336"/>
      <c r="N417" s="337" t="str">
        <f t="shared" ca="1" si="24"/>
        <v/>
      </c>
      <c r="O417" s="337" t="s">
        <v>19143</v>
      </c>
      <c r="P417" s="338"/>
      <c r="Q417" s="339" t="str">
        <f t="shared" si="25"/>
        <v/>
      </c>
      <c r="R417" s="339" t="b">
        <f t="shared" si="26"/>
        <v>1</v>
      </c>
      <c r="S417" s="339" t="str">
        <f t="shared" si="27"/>
        <v/>
      </c>
    </row>
    <row r="418" spans="1:19" s="339" customFormat="1" ht="19.899999999999999" customHeight="1">
      <c r="A418" s="302"/>
      <c r="B418" s="334"/>
      <c r="C418" s="334"/>
      <c r="D418" s="334"/>
      <c r="E418" s="334"/>
      <c r="F418" s="334"/>
      <c r="G418" s="335"/>
      <c r="H418" s="335"/>
      <c r="I418" s="336"/>
      <c r="J418" s="336"/>
      <c r="K418" s="336"/>
      <c r="L418" s="336"/>
      <c r="M418" s="336"/>
      <c r="N418" s="337" t="str">
        <f t="shared" ca="1" si="24"/>
        <v/>
      </c>
      <c r="O418" s="337" t="s">
        <v>19143</v>
      </c>
      <c r="P418" s="338"/>
      <c r="Q418" s="339" t="str">
        <f t="shared" si="25"/>
        <v/>
      </c>
      <c r="R418" s="339" t="b">
        <f t="shared" si="26"/>
        <v>1</v>
      </c>
      <c r="S418" s="339" t="str">
        <f t="shared" si="27"/>
        <v/>
      </c>
    </row>
    <row r="419" spans="1:19" s="339" customFormat="1" ht="19.899999999999999" customHeight="1">
      <c r="A419" s="302"/>
      <c r="B419" s="334"/>
      <c r="C419" s="334"/>
      <c r="D419" s="334"/>
      <c r="E419" s="334"/>
      <c r="F419" s="334"/>
      <c r="G419" s="335"/>
      <c r="H419" s="335"/>
      <c r="I419" s="336"/>
      <c r="J419" s="336"/>
      <c r="K419" s="336"/>
      <c r="L419" s="336"/>
      <c r="M419" s="336"/>
      <c r="N419" s="337" t="str">
        <f t="shared" ca="1" si="24"/>
        <v/>
      </c>
      <c r="O419" s="337" t="s">
        <v>19143</v>
      </c>
      <c r="P419" s="338"/>
      <c r="Q419" s="339" t="str">
        <f t="shared" si="25"/>
        <v/>
      </c>
      <c r="R419" s="339" t="b">
        <f t="shared" si="26"/>
        <v>1</v>
      </c>
      <c r="S419" s="339" t="str">
        <f t="shared" si="27"/>
        <v/>
      </c>
    </row>
    <row r="420" spans="1:19" s="339" customFormat="1" ht="19.899999999999999" customHeight="1">
      <c r="A420" s="302"/>
      <c r="B420" s="334"/>
      <c r="C420" s="334"/>
      <c r="D420" s="334"/>
      <c r="E420" s="334"/>
      <c r="F420" s="334"/>
      <c r="G420" s="335"/>
      <c r="H420" s="335"/>
      <c r="I420" s="336"/>
      <c r="J420" s="336"/>
      <c r="K420" s="336"/>
      <c r="L420" s="336"/>
      <c r="M420" s="336"/>
      <c r="N420" s="337" t="str">
        <f t="shared" ca="1" si="24"/>
        <v/>
      </c>
      <c r="O420" s="337" t="s">
        <v>19143</v>
      </c>
      <c r="P420" s="338"/>
      <c r="Q420" s="339" t="str">
        <f t="shared" si="25"/>
        <v/>
      </c>
      <c r="R420" s="339" t="b">
        <f t="shared" si="26"/>
        <v>1</v>
      </c>
      <c r="S420" s="339" t="str">
        <f t="shared" si="27"/>
        <v/>
      </c>
    </row>
    <row r="421" spans="1:19" s="339" customFormat="1" ht="19.899999999999999" customHeight="1">
      <c r="A421" s="302"/>
      <c r="B421" s="334"/>
      <c r="C421" s="334"/>
      <c r="D421" s="334"/>
      <c r="E421" s="334"/>
      <c r="F421" s="334"/>
      <c r="G421" s="335"/>
      <c r="H421" s="335"/>
      <c r="I421" s="336"/>
      <c r="J421" s="336"/>
      <c r="K421" s="336"/>
      <c r="L421" s="336"/>
      <c r="M421" s="336"/>
      <c r="N421" s="337" t="str">
        <f t="shared" ca="1" si="24"/>
        <v/>
      </c>
      <c r="O421" s="337" t="s">
        <v>19143</v>
      </c>
      <c r="P421" s="338"/>
      <c r="Q421" s="339" t="str">
        <f t="shared" si="25"/>
        <v/>
      </c>
      <c r="R421" s="339" t="b">
        <f t="shared" si="26"/>
        <v>1</v>
      </c>
      <c r="S421" s="339" t="str">
        <f t="shared" si="27"/>
        <v/>
      </c>
    </row>
    <row r="422" spans="1:19" s="339" customFormat="1" ht="19.899999999999999" customHeight="1">
      <c r="A422" s="302"/>
      <c r="B422" s="334"/>
      <c r="C422" s="334"/>
      <c r="D422" s="334"/>
      <c r="E422" s="334"/>
      <c r="F422" s="334"/>
      <c r="G422" s="335"/>
      <c r="H422" s="335"/>
      <c r="I422" s="336"/>
      <c r="J422" s="336"/>
      <c r="K422" s="336"/>
      <c r="L422" s="336"/>
      <c r="M422" s="336"/>
      <c r="N422" s="337" t="str">
        <f t="shared" ca="1" si="24"/>
        <v/>
      </c>
      <c r="O422" s="337" t="s">
        <v>19143</v>
      </c>
      <c r="P422" s="338"/>
      <c r="Q422" s="339" t="str">
        <f t="shared" si="25"/>
        <v/>
      </c>
      <c r="R422" s="339" t="b">
        <f t="shared" si="26"/>
        <v>1</v>
      </c>
      <c r="S422" s="339" t="str">
        <f t="shared" si="27"/>
        <v/>
      </c>
    </row>
    <row r="423" spans="1:19" s="339" customFormat="1" ht="19.899999999999999" customHeight="1">
      <c r="A423" s="302"/>
      <c r="B423" s="334"/>
      <c r="C423" s="334"/>
      <c r="D423" s="334"/>
      <c r="E423" s="334"/>
      <c r="F423" s="334"/>
      <c r="G423" s="335"/>
      <c r="H423" s="335"/>
      <c r="I423" s="336"/>
      <c r="J423" s="336"/>
      <c r="K423" s="336"/>
      <c r="L423" s="336"/>
      <c r="M423" s="336"/>
      <c r="N423" s="337" t="str">
        <f t="shared" ca="1" si="24"/>
        <v/>
      </c>
      <c r="O423" s="337" t="s">
        <v>19143</v>
      </c>
      <c r="P423" s="338"/>
      <c r="Q423" s="339" t="str">
        <f t="shared" si="25"/>
        <v/>
      </c>
      <c r="R423" s="339" t="b">
        <f t="shared" si="26"/>
        <v>1</v>
      </c>
      <c r="S423" s="339" t="str">
        <f t="shared" si="27"/>
        <v/>
      </c>
    </row>
    <row r="424" spans="1:19" s="339" customFormat="1" ht="19.899999999999999" customHeight="1">
      <c r="A424" s="302"/>
      <c r="B424" s="334"/>
      <c r="C424" s="334"/>
      <c r="D424" s="334"/>
      <c r="E424" s="334"/>
      <c r="F424" s="334"/>
      <c r="G424" s="335"/>
      <c r="H424" s="335"/>
      <c r="I424" s="336"/>
      <c r="J424" s="336"/>
      <c r="K424" s="336"/>
      <c r="L424" s="336"/>
      <c r="M424" s="336"/>
      <c r="N424" s="337" t="str">
        <f t="shared" ca="1" si="24"/>
        <v/>
      </c>
      <c r="O424" s="337" t="s">
        <v>19143</v>
      </c>
      <c r="P424" s="338"/>
      <c r="Q424" s="339" t="str">
        <f t="shared" si="25"/>
        <v/>
      </c>
      <c r="R424" s="339" t="b">
        <f t="shared" si="26"/>
        <v>1</v>
      </c>
      <c r="S424" s="339" t="str">
        <f t="shared" si="27"/>
        <v/>
      </c>
    </row>
    <row r="425" spans="1:19" s="339" customFormat="1" ht="19.899999999999999" customHeight="1">
      <c r="A425" s="302"/>
      <c r="B425" s="334"/>
      <c r="C425" s="334"/>
      <c r="D425" s="334"/>
      <c r="E425" s="334"/>
      <c r="F425" s="334"/>
      <c r="G425" s="335"/>
      <c r="H425" s="335"/>
      <c r="I425" s="336"/>
      <c r="J425" s="336"/>
      <c r="K425" s="336"/>
      <c r="L425" s="336"/>
      <c r="M425" s="336"/>
      <c r="N425" s="337" t="str">
        <f t="shared" ca="1" si="24"/>
        <v/>
      </c>
      <c r="O425" s="337" t="s">
        <v>19143</v>
      </c>
      <c r="P425" s="338"/>
      <c r="Q425" s="339" t="str">
        <f t="shared" si="25"/>
        <v/>
      </c>
      <c r="R425" s="339" t="b">
        <f t="shared" si="26"/>
        <v>1</v>
      </c>
      <c r="S425" s="339" t="str">
        <f t="shared" si="27"/>
        <v/>
      </c>
    </row>
    <row r="426" spans="1:19" s="339" customFormat="1" ht="19.899999999999999" customHeight="1">
      <c r="A426" s="302"/>
      <c r="B426" s="334"/>
      <c r="C426" s="334"/>
      <c r="D426" s="334"/>
      <c r="E426" s="334"/>
      <c r="F426" s="334"/>
      <c r="G426" s="335"/>
      <c r="H426" s="335"/>
      <c r="I426" s="336"/>
      <c r="J426" s="336"/>
      <c r="K426" s="336"/>
      <c r="L426" s="336"/>
      <c r="M426" s="336"/>
      <c r="N426" s="337" t="str">
        <f t="shared" ca="1" si="24"/>
        <v/>
      </c>
      <c r="O426" s="337" t="s">
        <v>19143</v>
      </c>
      <c r="P426" s="338"/>
      <c r="Q426" s="339" t="str">
        <f t="shared" si="25"/>
        <v/>
      </c>
      <c r="R426" s="339" t="b">
        <f t="shared" si="26"/>
        <v>1</v>
      </c>
      <c r="S426" s="339" t="str">
        <f t="shared" si="27"/>
        <v/>
      </c>
    </row>
    <row r="427" spans="1:19" s="339" customFormat="1" ht="19.899999999999999" customHeight="1">
      <c r="A427" s="302"/>
      <c r="B427" s="334"/>
      <c r="C427" s="334"/>
      <c r="D427" s="334"/>
      <c r="E427" s="334"/>
      <c r="F427" s="334"/>
      <c r="G427" s="335"/>
      <c r="H427" s="335"/>
      <c r="I427" s="336"/>
      <c r="J427" s="336"/>
      <c r="K427" s="336"/>
      <c r="L427" s="336"/>
      <c r="M427" s="336"/>
      <c r="N427" s="337" t="str">
        <f t="shared" ca="1" si="24"/>
        <v/>
      </c>
      <c r="O427" s="337" t="s">
        <v>19143</v>
      </c>
      <c r="P427" s="338"/>
      <c r="Q427" s="339" t="str">
        <f t="shared" si="25"/>
        <v/>
      </c>
      <c r="R427" s="339" t="b">
        <f t="shared" si="26"/>
        <v>1</v>
      </c>
      <c r="S427" s="339" t="str">
        <f t="shared" si="27"/>
        <v/>
      </c>
    </row>
    <row r="428" spans="1:19" s="339" customFormat="1" ht="19.899999999999999" customHeight="1">
      <c r="A428" s="302"/>
      <c r="B428" s="334"/>
      <c r="C428" s="334"/>
      <c r="D428" s="334"/>
      <c r="E428" s="334"/>
      <c r="F428" s="334"/>
      <c r="G428" s="335"/>
      <c r="H428" s="335"/>
      <c r="I428" s="336"/>
      <c r="J428" s="336"/>
      <c r="K428" s="336"/>
      <c r="L428" s="336"/>
      <c r="M428" s="336"/>
      <c r="N428" s="337" t="str">
        <f t="shared" ca="1" si="24"/>
        <v/>
      </c>
      <c r="O428" s="337" t="s">
        <v>19143</v>
      </c>
      <c r="P428" s="338"/>
      <c r="Q428" s="339" t="str">
        <f t="shared" si="25"/>
        <v/>
      </c>
      <c r="R428" s="339" t="b">
        <f t="shared" si="26"/>
        <v>1</v>
      </c>
      <c r="S428" s="339" t="str">
        <f t="shared" si="27"/>
        <v/>
      </c>
    </row>
    <row r="429" spans="1:19" s="339" customFormat="1" ht="19.899999999999999" customHeight="1">
      <c r="A429" s="302"/>
      <c r="B429" s="334"/>
      <c r="C429" s="334"/>
      <c r="D429" s="334"/>
      <c r="E429" s="334"/>
      <c r="F429" s="334"/>
      <c r="G429" s="335"/>
      <c r="H429" s="335"/>
      <c r="I429" s="336"/>
      <c r="J429" s="336"/>
      <c r="K429" s="336"/>
      <c r="L429" s="336"/>
      <c r="M429" s="336"/>
      <c r="N429" s="337" t="str">
        <f t="shared" ca="1" si="24"/>
        <v/>
      </c>
      <c r="O429" s="337" t="s">
        <v>19143</v>
      </c>
      <c r="P429" s="338"/>
      <c r="Q429" s="339" t="str">
        <f t="shared" si="25"/>
        <v/>
      </c>
      <c r="R429" s="339" t="b">
        <f t="shared" si="26"/>
        <v>1</v>
      </c>
      <c r="S429" s="339" t="str">
        <f t="shared" si="27"/>
        <v/>
      </c>
    </row>
    <row r="430" spans="1:19" s="339" customFormat="1" ht="19.899999999999999" customHeight="1">
      <c r="A430" s="302"/>
      <c r="B430" s="334"/>
      <c r="C430" s="334"/>
      <c r="D430" s="334"/>
      <c r="E430" s="334"/>
      <c r="F430" s="334"/>
      <c r="G430" s="335"/>
      <c r="H430" s="335"/>
      <c r="I430" s="336"/>
      <c r="J430" s="336"/>
      <c r="K430" s="336"/>
      <c r="L430" s="336"/>
      <c r="M430" s="336"/>
      <c r="N430" s="337" t="str">
        <f t="shared" ca="1" si="24"/>
        <v/>
      </c>
      <c r="O430" s="337" t="s">
        <v>19143</v>
      </c>
      <c r="P430" s="338"/>
      <c r="Q430" s="339" t="str">
        <f t="shared" si="25"/>
        <v/>
      </c>
      <c r="R430" s="339" t="b">
        <f t="shared" si="26"/>
        <v>1</v>
      </c>
      <c r="S430" s="339" t="str">
        <f t="shared" si="27"/>
        <v/>
      </c>
    </row>
    <row r="431" spans="1:19" s="339" customFormat="1" ht="19.899999999999999" customHeight="1">
      <c r="A431" s="302"/>
      <c r="B431" s="334"/>
      <c r="C431" s="334"/>
      <c r="D431" s="334"/>
      <c r="E431" s="334"/>
      <c r="F431" s="334"/>
      <c r="G431" s="335"/>
      <c r="H431" s="335"/>
      <c r="I431" s="336"/>
      <c r="J431" s="336"/>
      <c r="K431" s="336"/>
      <c r="L431" s="336"/>
      <c r="M431" s="336"/>
      <c r="N431" s="337" t="str">
        <f t="shared" ca="1" si="24"/>
        <v/>
      </c>
      <c r="O431" s="337" t="s">
        <v>19143</v>
      </c>
      <c r="P431" s="338"/>
      <c r="Q431" s="339" t="str">
        <f t="shared" si="25"/>
        <v/>
      </c>
      <c r="R431" s="339" t="b">
        <f t="shared" si="26"/>
        <v>1</v>
      </c>
      <c r="S431" s="339" t="str">
        <f t="shared" si="27"/>
        <v/>
      </c>
    </row>
    <row r="432" spans="1:19" s="339" customFormat="1" ht="19.899999999999999" customHeight="1">
      <c r="A432" s="302"/>
      <c r="B432" s="334"/>
      <c r="C432" s="334"/>
      <c r="D432" s="334"/>
      <c r="E432" s="334"/>
      <c r="F432" s="334"/>
      <c r="G432" s="335"/>
      <c r="H432" s="335"/>
      <c r="I432" s="336"/>
      <c r="J432" s="336"/>
      <c r="K432" s="336"/>
      <c r="L432" s="336"/>
      <c r="M432" s="336"/>
      <c r="N432" s="337" t="str">
        <f t="shared" ca="1" si="24"/>
        <v/>
      </c>
      <c r="O432" s="337" t="s">
        <v>19143</v>
      </c>
      <c r="P432" s="338"/>
      <c r="Q432" s="339" t="str">
        <f t="shared" si="25"/>
        <v/>
      </c>
      <c r="R432" s="339" t="b">
        <f t="shared" si="26"/>
        <v>1</v>
      </c>
      <c r="S432" s="339" t="str">
        <f t="shared" si="27"/>
        <v/>
      </c>
    </row>
    <row r="433" spans="1:19" s="339" customFormat="1" ht="19.899999999999999" customHeight="1">
      <c r="A433" s="302"/>
      <c r="B433" s="334"/>
      <c r="C433" s="334"/>
      <c r="D433" s="334"/>
      <c r="E433" s="334"/>
      <c r="F433" s="334"/>
      <c r="G433" s="335"/>
      <c r="H433" s="335"/>
      <c r="I433" s="336"/>
      <c r="J433" s="336"/>
      <c r="K433" s="336"/>
      <c r="L433" s="336"/>
      <c r="M433" s="336"/>
      <c r="N433" s="337" t="str">
        <f t="shared" ca="1" si="24"/>
        <v/>
      </c>
      <c r="O433" s="337" t="s">
        <v>19143</v>
      </c>
      <c r="P433" s="338"/>
      <c r="Q433" s="339" t="str">
        <f t="shared" si="25"/>
        <v/>
      </c>
      <c r="R433" s="339" t="b">
        <f t="shared" si="26"/>
        <v>1</v>
      </c>
      <c r="S433" s="339" t="str">
        <f t="shared" si="27"/>
        <v/>
      </c>
    </row>
    <row r="434" spans="1:19" s="339" customFormat="1" ht="19.899999999999999" customHeight="1">
      <c r="A434" s="302"/>
      <c r="B434" s="334"/>
      <c r="C434" s="334"/>
      <c r="D434" s="334"/>
      <c r="E434" s="334"/>
      <c r="F434" s="334"/>
      <c r="G434" s="335"/>
      <c r="H434" s="335"/>
      <c r="I434" s="336"/>
      <c r="J434" s="336"/>
      <c r="K434" s="336"/>
      <c r="L434" s="336"/>
      <c r="M434" s="336"/>
      <c r="N434" s="337" t="str">
        <f t="shared" ca="1" si="24"/>
        <v/>
      </c>
      <c r="O434" s="337" t="s">
        <v>19143</v>
      </c>
      <c r="P434" s="338"/>
      <c r="Q434" s="339" t="str">
        <f t="shared" si="25"/>
        <v/>
      </c>
      <c r="R434" s="339" t="b">
        <f t="shared" si="26"/>
        <v>1</v>
      </c>
      <c r="S434" s="339" t="str">
        <f t="shared" si="27"/>
        <v/>
      </c>
    </row>
    <row r="435" spans="1:19" s="339" customFormat="1" ht="19.899999999999999" customHeight="1">
      <c r="A435" s="302"/>
      <c r="B435" s="334"/>
      <c r="C435" s="334"/>
      <c r="D435" s="334"/>
      <c r="E435" s="334"/>
      <c r="F435" s="334"/>
      <c r="G435" s="335"/>
      <c r="H435" s="335"/>
      <c r="I435" s="336"/>
      <c r="J435" s="336"/>
      <c r="K435" s="336"/>
      <c r="L435" s="336"/>
      <c r="M435" s="336"/>
      <c r="N435" s="337" t="str">
        <f t="shared" ca="1" si="24"/>
        <v/>
      </c>
      <c r="O435" s="337" t="s">
        <v>19143</v>
      </c>
      <c r="P435" s="338"/>
      <c r="Q435" s="339" t="str">
        <f t="shared" si="25"/>
        <v/>
      </c>
      <c r="R435" s="339" t="b">
        <f t="shared" si="26"/>
        <v>1</v>
      </c>
      <c r="S435" s="339" t="str">
        <f t="shared" si="27"/>
        <v/>
      </c>
    </row>
    <row r="436" spans="1:19" s="339" customFormat="1" ht="19.899999999999999" customHeight="1">
      <c r="A436" s="302"/>
      <c r="B436" s="334"/>
      <c r="C436" s="334"/>
      <c r="D436" s="334"/>
      <c r="E436" s="334"/>
      <c r="F436" s="334"/>
      <c r="G436" s="335"/>
      <c r="H436" s="335"/>
      <c r="I436" s="336"/>
      <c r="J436" s="336"/>
      <c r="K436" s="336"/>
      <c r="L436" s="336"/>
      <c r="M436" s="336"/>
      <c r="N436" s="337" t="str">
        <f t="shared" ca="1" si="24"/>
        <v/>
      </c>
      <c r="O436" s="337" t="s">
        <v>19143</v>
      </c>
      <c r="P436" s="338"/>
      <c r="Q436" s="339" t="str">
        <f t="shared" si="25"/>
        <v/>
      </c>
      <c r="R436" s="339" t="b">
        <f t="shared" si="26"/>
        <v>1</v>
      </c>
      <c r="S436" s="339" t="str">
        <f t="shared" si="27"/>
        <v/>
      </c>
    </row>
    <row r="437" spans="1:19" s="339" customFormat="1" ht="19.899999999999999" customHeight="1">
      <c r="A437" s="302"/>
      <c r="B437" s="334"/>
      <c r="C437" s="334"/>
      <c r="D437" s="334"/>
      <c r="E437" s="334"/>
      <c r="F437" s="334"/>
      <c r="G437" s="335"/>
      <c r="H437" s="335"/>
      <c r="I437" s="336"/>
      <c r="J437" s="336"/>
      <c r="K437" s="336"/>
      <c r="L437" s="336"/>
      <c r="M437" s="336"/>
      <c r="N437" s="337" t="str">
        <f t="shared" ca="1" si="24"/>
        <v/>
      </c>
      <c r="O437" s="337" t="s">
        <v>19143</v>
      </c>
      <c r="P437" s="338"/>
      <c r="Q437" s="339" t="str">
        <f t="shared" si="25"/>
        <v/>
      </c>
      <c r="R437" s="339" t="b">
        <f t="shared" si="26"/>
        <v>1</v>
      </c>
      <c r="S437" s="339" t="str">
        <f t="shared" si="27"/>
        <v/>
      </c>
    </row>
    <row r="438" spans="1:19" s="339" customFormat="1" ht="19.899999999999999" customHeight="1">
      <c r="A438" s="302"/>
      <c r="B438" s="334"/>
      <c r="C438" s="334"/>
      <c r="D438" s="334"/>
      <c r="E438" s="334"/>
      <c r="F438" s="334"/>
      <c r="G438" s="335"/>
      <c r="H438" s="335"/>
      <c r="I438" s="336"/>
      <c r="J438" s="336"/>
      <c r="K438" s="336"/>
      <c r="L438" s="336"/>
      <c r="M438" s="336"/>
      <c r="N438" s="337" t="str">
        <f t="shared" ca="1" si="24"/>
        <v/>
      </c>
      <c r="O438" s="337" t="s">
        <v>19143</v>
      </c>
      <c r="P438" s="338"/>
      <c r="Q438" s="339" t="str">
        <f t="shared" si="25"/>
        <v/>
      </c>
      <c r="R438" s="339" t="b">
        <f t="shared" si="26"/>
        <v>1</v>
      </c>
      <c r="S438" s="339" t="str">
        <f t="shared" si="27"/>
        <v/>
      </c>
    </row>
    <row r="439" spans="1:19" s="339" customFormat="1" ht="19.899999999999999" customHeight="1">
      <c r="A439" s="302"/>
      <c r="B439" s="334"/>
      <c r="C439" s="334"/>
      <c r="D439" s="334"/>
      <c r="E439" s="334"/>
      <c r="F439" s="334"/>
      <c r="G439" s="335"/>
      <c r="H439" s="335"/>
      <c r="I439" s="336"/>
      <c r="J439" s="336"/>
      <c r="K439" s="336"/>
      <c r="L439" s="336"/>
      <c r="M439" s="336"/>
      <c r="N439" s="337" t="str">
        <f t="shared" ca="1" si="24"/>
        <v/>
      </c>
      <c r="O439" s="337" t="s">
        <v>19143</v>
      </c>
      <c r="P439" s="338"/>
      <c r="Q439" s="339" t="str">
        <f t="shared" si="25"/>
        <v/>
      </c>
      <c r="R439" s="339" t="b">
        <f t="shared" si="26"/>
        <v>1</v>
      </c>
      <c r="S439" s="339" t="str">
        <f t="shared" si="27"/>
        <v/>
      </c>
    </row>
    <row r="440" spans="1:19" s="339" customFormat="1" ht="19.899999999999999" customHeight="1">
      <c r="A440" s="302"/>
      <c r="B440" s="334"/>
      <c r="C440" s="334"/>
      <c r="D440" s="334"/>
      <c r="E440" s="334"/>
      <c r="F440" s="334"/>
      <c r="G440" s="335"/>
      <c r="H440" s="335"/>
      <c r="I440" s="336"/>
      <c r="J440" s="336"/>
      <c r="K440" s="336"/>
      <c r="L440" s="336"/>
      <c r="M440" s="336"/>
      <c r="N440" s="337" t="str">
        <f t="shared" ca="1" si="24"/>
        <v/>
      </c>
      <c r="O440" s="337" t="s">
        <v>19143</v>
      </c>
      <c r="P440" s="338"/>
      <c r="Q440" s="339" t="str">
        <f t="shared" si="25"/>
        <v/>
      </c>
      <c r="R440" s="339" t="b">
        <f t="shared" si="26"/>
        <v>1</v>
      </c>
      <c r="S440" s="339" t="str">
        <f t="shared" si="27"/>
        <v/>
      </c>
    </row>
    <row r="441" spans="1:19" s="339" customFormat="1" ht="19.899999999999999" customHeight="1">
      <c r="A441" s="302"/>
      <c r="B441" s="334"/>
      <c r="C441" s="334"/>
      <c r="D441" s="334"/>
      <c r="E441" s="334"/>
      <c r="F441" s="334"/>
      <c r="G441" s="335"/>
      <c r="H441" s="335"/>
      <c r="I441" s="336"/>
      <c r="J441" s="336"/>
      <c r="K441" s="336"/>
      <c r="L441" s="336"/>
      <c r="M441" s="336"/>
      <c r="N441" s="337" t="str">
        <f t="shared" ca="1" si="24"/>
        <v/>
      </c>
      <c r="O441" s="337" t="s">
        <v>19143</v>
      </c>
      <c r="P441" s="338"/>
      <c r="Q441" s="339" t="str">
        <f t="shared" si="25"/>
        <v/>
      </c>
      <c r="R441" s="339" t="b">
        <f t="shared" si="26"/>
        <v>1</v>
      </c>
      <c r="S441" s="339" t="str">
        <f t="shared" si="27"/>
        <v/>
      </c>
    </row>
    <row r="442" spans="1:19" s="339" customFormat="1" ht="19.899999999999999" customHeight="1">
      <c r="A442" s="302"/>
      <c r="B442" s="334"/>
      <c r="C442" s="334"/>
      <c r="D442" s="334"/>
      <c r="E442" s="334"/>
      <c r="F442" s="334"/>
      <c r="G442" s="335"/>
      <c r="H442" s="335"/>
      <c r="I442" s="336"/>
      <c r="J442" s="336"/>
      <c r="K442" s="336"/>
      <c r="L442" s="336"/>
      <c r="M442" s="336"/>
      <c r="N442" s="337" t="str">
        <f t="shared" ca="1" si="24"/>
        <v/>
      </c>
      <c r="O442" s="337" t="s">
        <v>19143</v>
      </c>
      <c r="P442" s="338"/>
      <c r="Q442" s="339" t="str">
        <f t="shared" si="25"/>
        <v/>
      </c>
      <c r="R442" s="339" t="b">
        <f t="shared" si="26"/>
        <v>1</v>
      </c>
      <c r="S442" s="339" t="str">
        <f t="shared" si="27"/>
        <v/>
      </c>
    </row>
    <row r="443" spans="1:19" s="339" customFormat="1" ht="19.899999999999999" customHeight="1">
      <c r="A443" s="302"/>
      <c r="B443" s="334"/>
      <c r="C443" s="334"/>
      <c r="D443" s="334"/>
      <c r="E443" s="334"/>
      <c r="F443" s="334"/>
      <c r="G443" s="335"/>
      <c r="H443" s="335"/>
      <c r="I443" s="336"/>
      <c r="J443" s="336"/>
      <c r="K443" s="336"/>
      <c r="L443" s="336"/>
      <c r="M443" s="336"/>
      <c r="N443" s="337" t="str">
        <f t="shared" ca="1" si="24"/>
        <v/>
      </c>
      <c r="O443" s="337" t="s">
        <v>19143</v>
      </c>
      <c r="P443" s="338"/>
      <c r="Q443" s="339" t="str">
        <f t="shared" si="25"/>
        <v/>
      </c>
      <c r="R443" s="339" t="b">
        <f t="shared" si="26"/>
        <v>1</v>
      </c>
      <c r="S443" s="339" t="str">
        <f t="shared" si="27"/>
        <v/>
      </c>
    </row>
    <row r="444" spans="1:19" s="339" customFormat="1" ht="19.899999999999999" customHeight="1">
      <c r="A444" s="302"/>
      <c r="B444" s="334"/>
      <c r="C444" s="334"/>
      <c r="D444" s="334"/>
      <c r="E444" s="334"/>
      <c r="F444" s="334"/>
      <c r="G444" s="335"/>
      <c r="H444" s="335"/>
      <c r="I444" s="336"/>
      <c r="J444" s="336"/>
      <c r="K444" s="336"/>
      <c r="L444" s="336"/>
      <c r="M444" s="336"/>
      <c r="N444" s="337" t="str">
        <f t="shared" ca="1" si="24"/>
        <v/>
      </c>
      <c r="O444" s="337" t="s">
        <v>19143</v>
      </c>
      <c r="P444" s="338"/>
      <c r="Q444" s="339" t="str">
        <f t="shared" si="25"/>
        <v/>
      </c>
      <c r="R444" s="339" t="b">
        <f t="shared" si="26"/>
        <v>1</v>
      </c>
      <c r="S444" s="339" t="str">
        <f t="shared" si="27"/>
        <v/>
      </c>
    </row>
    <row r="445" spans="1:19" s="339" customFormat="1" ht="19.899999999999999" customHeight="1">
      <c r="A445" s="302"/>
      <c r="B445" s="334"/>
      <c r="C445" s="334"/>
      <c r="D445" s="334"/>
      <c r="E445" s="334"/>
      <c r="F445" s="334"/>
      <c r="G445" s="335"/>
      <c r="H445" s="335"/>
      <c r="I445" s="336"/>
      <c r="J445" s="336"/>
      <c r="K445" s="336"/>
      <c r="L445" s="336"/>
      <c r="M445" s="336"/>
      <c r="N445" s="337" t="str">
        <f t="shared" ca="1" si="24"/>
        <v/>
      </c>
      <c r="O445" s="337" t="s">
        <v>19143</v>
      </c>
      <c r="P445" s="338"/>
      <c r="Q445" s="339" t="str">
        <f t="shared" si="25"/>
        <v/>
      </c>
      <c r="R445" s="339" t="b">
        <f t="shared" si="26"/>
        <v>1</v>
      </c>
      <c r="S445" s="339" t="str">
        <f t="shared" si="27"/>
        <v/>
      </c>
    </row>
    <row r="446" spans="1:19" s="339" customFormat="1" ht="19.899999999999999" customHeight="1">
      <c r="A446" s="302"/>
      <c r="B446" s="334"/>
      <c r="C446" s="334"/>
      <c r="D446" s="334"/>
      <c r="E446" s="334"/>
      <c r="F446" s="334"/>
      <c r="G446" s="335"/>
      <c r="H446" s="335"/>
      <c r="I446" s="336"/>
      <c r="J446" s="336"/>
      <c r="K446" s="336"/>
      <c r="L446" s="336"/>
      <c r="M446" s="336"/>
      <c r="N446" s="337" t="str">
        <f t="shared" ca="1" si="24"/>
        <v/>
      </c>
      <c r="O446" s="337" t="s">
        <v>19143</v>
      </c>
      <c r="P446" s="338"/>
      <c r="Q446" s="339" t="str">
        <f t="shared" si="25"/>
        <v/>
      </c>
      <c r="R446" s="339" t="b">
        <f t="shared" si="26"/>
        <v>1</v>
      </c>
      <c r="S446" s="339" t="str">
        <f t="shared" si="27"/>
        <v/>
      </c>
    </row>
    <row r="447" spans="1:19" s="339" customFormat="1" ht="19.899999999999999" customHeight="1">
      <c r="A447" s="302"/>
      <c r="B447" s="334"/>
      <c r="C447" s="334"/>
      <c r="D447" s="334"/>
      <c r="E447" s="334"/>
      <c r="F447" s="334"/>
      <c r="G447" s="335"/>
      <c r="H447" s="335"/>
      <c r="I447" s="336"/>
      <c r="J447" s="336"/>
      <c r="K447" s="336"/>
      <c r="L447" s="336"/>
      <c r="M447" s="336"/>
      <c r="N447" s="337" t="str">
        <f t="shared" ca="1" si="24"/>
        <v/>
      </c>
      <c r="O447" s="337" t="s">
        <v>19143</v>
      </c>
      <c r="P447" s="338"/>
      <c r="Q447" s="339" t="str">
        <f t="shared" si="25"/>
        <v/>
      </c>
      <c r="R447" s="339" t="b">
        <f t="shared" si="26"/>
        <v>1</v>
      </c>
      <c r="S447" s="339" t="str">
        <f t="shared" si="27"/>
        <v/>
      </c>
    </row>
    <row r="448" spans="1:19" s="339" customFormat="1" ht="19.899999999999999" customHeight="1">
      <c r="A448" s="302"/>
      <c r="B448" s="334"/>
      <c r="C448" s="334"/>
      <c r="D448" s="334"/>
      <c r="E448" s="334"/>
      <c r="F448" s="334"/>
      <c r="G448" s="335"/>
      <c r="H448" s="335"/>
      <c r="I448" s="336"/>
      <c r="J448" s="336"/>
      <c r="K448" s="336"/>
      <c r="L448" s="336"/>
      <c r="M448" s="336"/>
      <c r="N448" s="337" t="str">
        <f t="shared" ca="1" si="24"/>
        <v/>
      </c>
      <c r="O448" s="337" t="s">
        <v>19143</v>
      </c>
      <c r="P448" s="338"/>
      <c r="Q448" s="339" t="str">
        <f t="shared" si="25"/>
        <v/>
      </c>
      <c r="R448" s="339" t="b">
        <f t="shared" si="26"/>
        <v>1</v>
      </c>
      <c r="S448" s="339" t="str">
        <f t="shared" si="27"/>
        <v/>
      </c>
    </row>
    <row r="449" spans="1:19" s="339" customFormat="1" ht="19.899999999999999" customHeight="1">
      <c r="A449" s="302"/>
      <c r="B449" s="334"/>
      <c r="C449" s="334"/>
      <c r="D449" s="334"/>
      <c r="E449" s="334"/>
      <c r="F449" s="334"/>
      <c r="G449" s="335"/>
      <c r="H449" s="335"/>
      <c r="I449" s="336"/>
      <c r="J449" s="336"/>
      <c r="K449" s="336"/>
      <c r="L449" s="336"/>
      <c r="M449" s="336"/>
      <c r="N449" s="337" t="str">
        <f t="shared" ca="1" si="24"/>
        <v/>
      </c>
      <c r="O449" s="337" t="s">
        <v>19143</v>
      </c>
      <c r="P449" s="338"/>
      <c r="Q449" s="339" t="str">
        <f t="shared" si="25"/>
        <v/>
      </c>
      <c r="R449" s="339" t="b">
        <f t="shared" si="26"/>
        <v>1</v>
      </c>
      <c r="S449" s="339" t="str">
        <f t="shared" si="27"/>
        <v/>
      </c>
    </row>
    <row r="450" spans="1:19" s="339" customFormat="1" ht="19.899999999999999" customHeight="1">
      <c r="A450" s="302"/>
      <c r="B450" s="334"/>
      <c r="C450" s="334"/>
      <c r="D450" s="334"/>
      <c r="E450" s="334"/>
      <c r="F450" s="334"/>
      <c r="G450" s="335"/>
      <c r="H450" s="335"/>
      <c r="I450" s="336"/>
      <c r="J450" s="336"/>
      <c r="K450" s="336"/>
      <c r="L450" s="336"/>
      <c r="M450" s="336"/>
      <c r="N450" s="337" t="str">
        <f t="shared" ca="1" si="24"/>
        <v/>
      </c>
      <c r="O450" s="337" t="s">
        <v>19143</v>
      </c>
      <c r="P450" s="338"/>
      <c r="Q450" s="339" t="str">
        <f t="shared" si="25"/>
        <v/>
      </c>
      <c r="R450" s="339" t="b">
        <f t="shared" si="26"/>
        <v>1</v>
      </c>
      <c r="S450" s="339" t="str">
        <f t="shared" si="27"/>
        <v/>
      </c>
    </row>
    <row r="451" spans="1:19" s="339" customFormat="1" ht="19.899999999999999" customHeight="1">
      <c r="A451" s="302"/>
      <c r="B451" s="334"/>
      <c r="C451" s="334"/>
      <c r="D451" s="334"/>
      <c r="E451" s="334"/>
      <c r="F451" s="334"/>
      <c r="G451" s="335"/>
      <c r="H451" s="335"/>
      <c r="I451" s="336"/>
      <c r="J451" s="336"/>
      <c r="K451" s="336"/>
      <c r="L451" s="336"/>
      <c r="M451" s="336"/>
      <c r="N451" s="337" t="str">
        <f t="shared" ca="1" si="24"/>
        <v/>
      </c>
      <c r="O451" s="337" t="s">
        <v>19143</v>
      </c>
      <c r="P451" s="338"/>
      <c r="Q451" s="339" t="str">
        <f t="shared" si="25"/>
        <v/>
      </c>
      <c r="R451" s="339" t="b">
        <f t="shared" si="26"/>
        <v>1</v>
      </c>
      <c r="S451" s="339" t="str">
        <f t="shared" si="27"/>
        <v/>
      </c>
    </row>
    <row r="452" spans="1:19" s="339" customFormat="1" ht="19.899999999999999" customHeight="1">
      <c r="A452" s="302"/>
      <c r="B452" s="334"/>
      <c r="C452" s="334"/>
      <c r="D452" s="334"/>
      <c r="E452" s="334"/>
      <c r="F452" s="334"/>
      <c r="G452" s="335"/>
      <c r="H452" s="335"/>
      <c r="I452" s="336"/>
      <c r="J452" s="336"/>
      <c r="K452" s="336"/>
      <c r="L452" s="336"/>
      <c r="M452" s="336"/>
      <c r="N452" s="337" t="str">
        <f t="shared" ca="1" si="24"/>
        <v/>
      </c>
      <c r="O452" s="337" t="s">
        <v>19143</v>
      </c>
      <c r="P452" s="338"/>
      <c r="Q452" s="339" t="str">
        <f t="shared" si="25"/>
        <v/>
      </c>
      <c r="R452" s="339" t="b">
        <f t="shared" si="26"/>
        <v>1</v>
      </c>
      <c r="S452" s="339" t="str">
        <f t="shared" si="27"/>
        <v/>
      </c>
    </row>
    <row r="453" spans="1:19" s="339" customFormat="1" ht="19.89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19143</v>
      </c>
      <c r="P453" s="338"/>
      <c r="Q453" s="339" t="str">
        <f t="shared" ref="Q453:Q516" si="29">A453&amp;B453</f>
        <v/>
      </c>
      <c r="R453" s="339" t="b">
        <f t="shared" ref="R453:R516" si="30">OR(ISBLANK(B453),ISBLANK(C453))</f>
        <v>1</v>
      </c>
      <c r="S453" s="339" t="str">
        <f t="shared" ref="S453:S516" si="31">IF(R453,"",A453&amp;"+")</f>
        <v/>
      </c>
    </row>
    <row r="454" spans="1:19" s="339" customFormat="1" ht="19.899999999999999" customHeight="1">
      <c r="A454" s="302"/>
      <c r="B454" s="334"/>
      <c r="C454" s="334"/>
      <c r="D454" s="334"/>
      <c r="E454" s="334"/>
      <c r="F454" s="334"/>
      <c r="G454" s="335"/>
      <c r="H454" s="335"/>
      <c r="I454" s="336"/>
      <c r="J454" s="336"/>
      <c r="K454" s="336"/>
      <c r="L454" s="336"/>
      <c r="M454" s="336"/>
      <c r="N454" s="337" t="str">
        <f t="shared" ca="1" si="28"/>
        <v/>
      </c>
      <c r="O454" s="337" t="s">
        <v>19143</v>
      </c>
      <c r="P454" s="338"/>
      <c r="Q454" s="339" t="str">
        <f t="shared" si="29"/>
        <v/>
      </c>
      <c r="R454" s="339" t="b">
        <f t="shared" si="30"/>
        <v>1</v>
      </c>
      <c r="S454" s="339" t="str">
        <f t="shared" si="31"/>
        <v/>
      </c>
    </row>
    <row r="455" spans="1:19" s="339" customFormat="1" ht="19.899999999999999" customHeight="1">
      <c r="A455" s="302"/>
      <c r="B455" s="334"/>
      <c r="C455" s="334"/>
      <c r="D455" s="334"/>
      <c r="E455" s="334"/>
      <c r="F455" s="334"/>
      <c r="G455" s="335"/>
      <c r="H455" s="335"/>
      <c r="I455" s="336"/>
      <c r="J455" s="336"/>
      <c r="K455" s="336"/>
      <c r="L455" s="336"/>
      <c r="M455" s="336"/>
      <c r="N455" s="337" t="str">
        <f t="shared" ca="1" si="28"/>
        <v/>
      </c>
      <c r="O455" s="337" t="s">
        <v>19143</v>
      </c>
      <c r="P455" s="338"/>
      <c r="Q455" s="339" t="str">
        <f t="shared" si="29"/>
        <v/>
      </c>
      <c r="R455" s="339" t="b">
        <f t="shared" si="30"/>
        <v>1</v>
      </c>
      <c r="S455" s="339" t="str">
        <f t="shared" si="31"/>
        <v/>
      </c>
    </row>
    <row r="456" spans="1:19" s="339" customFormat="1" ht="19.899999999999999" customHeight="1">
      <c r="A456" s="302"/>
      <c r="B456" s="334"/>
      <c r="C456" s="334"/>
      <c r="D456" s="334"/>
      <c r="E456" s="334"/>
      <c r="F456" s="334"/>
      <c r="G456" s="335"/>
      <c r="H456" s="335"/>
      <c r="I456" s="336"/>
      <c r="J456" s="336"/>
      <c r="K456" s="336"/>
      <c r="L456" s="336"/>
      <c r="M456" s="336"/>
      <c r="N456" s="337" t="str">
        <f t="shared" ca="1" si="28"/>
        <v/>
      </c>
      <c r="O456" s="337" t="s">
        <v>19143</v>
      </c>
      <c r="P456" s="338"/>
      <c r="Q456" s="339" t="str">
        <f t="shared" si="29"/>
        <v/>
      </c>
      <c r="R456" s="339" t="b">
        <f t="shared" si="30"/>
        <v>1</v>
      </c>
      <c r="S456" s="339" t="str">
        <f t="shared" si="31"/>
        <v/>
      </c>
    </row>
    <row r="457" spans="1:19" s="339" customFormat="1" ht="19.899999999999999" customHeight="1">
      <c r="A457" s="302"/>
      <c r="B457" s="334"/>
      <c r="C457" s="334"/>
      <c r="D457" s="334"/>
      <c r="E457" s="334"/>
      <c r="F457" s="334"/>
      <c r="G457" s="335"/>
      <c r="H457" s="335"/>
      <c r="I457" s="336"/>
      <c r="J457" s="336"/>
      <c r="K457" s="336"/>
      <c r="L457" s="336"/>
      <c r="M457" s="336"/>
      <c r="N457" s="337" t="str">
        <f t="shared" ca="1" si="28"/>
        <v/>
      </c>
      <c r="O457" s="337" t="s">
        <v>19143</v>
      </c>
      <c r="P457" s="338"/>
      <c r="Q457" s="339" t="str">
        <f t="shared" si="29"/>
        <v/>
      </c>
      <c r="R457" s="339" t="b">
        <f t="shared" si="30"/>
        <v>1</v>
      </c>
      <c r="S457" s="339" t="str">
        <f t="shared" si="31"/>
        <v/>
      </c>
    </row>
    <row r="458" spans="1:19" s="339" customFormat="1" ht="19.899999999999999" customHeight="1">
      <c r="A458" s="302"/>
      <c r="B458" s="334"/>
      <c r="C458" s="334"/>
      <c r="D458" s="334"/>
      <c r="E458" s="334"/>
      <c r="F458" s="334"/>
      <c r="G458" s="335"/>
      <c r="H458" s="335"/>
      <c r="I458" s="336"/>
      <c r="J458" s="336"/>
      <c r="K458" s="336"/>
      <c r="L458" s="336"/>
      <c r="M458" s="336"/>
      <c r="N458" s="337" t="str">
        <f t="shared" ca="1" si="28"/>
        <v/>
      </c>
      <c r="O458" s="337" t="s">
        <v>19143</v>
      </c>
      <c r="P458" s="338"/>
      <c r="Q458" s="339" t="str">
        <f t="shared" si="29"/>
        <v/>
      </c>
      <c r="R458" s="339" t="b">
        <f t="shared" si="30"/>
        <v>1</v>
      </c>
      <c r="S458" s="339" t="str">
        <f t="shared" si="31"/>
        <v/>
      </c>
    </row>
    <row r="459" spans="1:19" s="339" customFormat="1" ht="19.899999999999999" customHeight="1">
      <c r="A459" s="302"/>
      <c r="B459" s="334"/>
      <c r="C459" s="334"/>
      <c r="D459" s="334"/>
      <c r="E459" s="334"/>
      <c r="F459" s="334"/>
      <c r="G459" s="335"/>
      <c r="H459" s="335"/>
      <c r="I459" s="336"/>
      <c r="J459" s="336"/>
      <c r="K459" s="336"/>
      <c r="L459" s="336"/>
      <c r="M459" s="336"/>
      <c r="N459" s="337" t="str">
        <f t="shared" ca="1" si="28"/>
        <v/>
      </c>
      <c r="O459" s="337" t="s">
        <v>19143</v>
      </c>
      <c r="P459" s="338"/>
      <c r="Q459" s="339" t="str">
        <f t="shared" si="29"/>
        <v/>
      </c>
      <c r="R459" s="339" t="b">
        <f t="shared" si="30"/>
        <v>1</v>
      </c>
      <c r="S459" s="339" t="str">
        <f t="shared" si="31"/>
        <v/>
      </c>
    </row>
    <row r="460" spans="1:19" s="339" customFormat="1" ht="19.899999999999999" customHeight="1">
      <c r="A460" s="302"/>
      <c r="B460" s="334"/>
      <c r="C460" s="334"/>
      <c r="D460" s="334"/>
      <c r="E460" s="334"/>
      <c r="F460" s="334"/>
      <c r="G460" s="335"/>
      <c r="H460" s="335"/>
      <c r="I460" s="336"/>
      <c r="J460" s="336"/>
      <c r="K460" s="336"/>
      <c r="L460" s="336"/>
      <c r="M460" s="336"/>
      <c r="N460" s="337" t="str">
        <f t="shared" ca="1" si="28"/>
        <v/>
      </c>
      <c r="O460" s="337" t="s">
        <v>19143</v>
      </c>
      <c r="P460" s="338"/>
      <c r="Q460" s="339" t="str">
        <f t="shared" si="29"/>
        <v/>
      </c>
      <c r="R460" s="339" t="b">
        <f t="shared" si="30"/>
        <v>1</v>
      </c>
      <c r="S460" s="339" t="str">
        <f t="shared" si="31"/>
        <v/>
      </c>
    </row>
    <row r="461" spans="1:19" s="339" customFormat="1" ht="19.899999999999999" customHeight="1">
      <c r="A461" s="302"/>
      <c r="B461" s="334"/>
      <c r="C461" s="334"/>
      <c r="D461" s="334"/>
      <c r="E461" s="334"/>
      <c r="F461" s="334"/>
      <c r="G461" s="335"/>
      <c r="H461" s="335"/>
      <c r="I461" s="336"/>
      <c r="J461" s="336"/>
      <c r="K461" s="336"/>
      <c r="L461" s="336"/>
      <c r="M461" s="336"/>
      <c r="N461" s="337" t="str">
        <f t="shared" ca="1" si="28"/>
        <v/>
      </c>
      <c r="O461" s="337" t="s">
        <v>19143</v>
      </c>
      <c r="P461" s="338"/>
      <c r="Q461" s="339" t="str">
        <f t="shared" si="29"/>
        <v/>
      </c>
      <c r="R461" s="339" t="b">
        <f t="shared" si="30"/>
        <v>1</v>
      </c>
      <c r="S461" s="339" t="str">
        <f t="shared" si="31"/>
        <v/>
      </c>
    </row>
    <row r="462" spans="1:19" s="339" customFormat="1" ht="19.899999999999999" customHeight="1">
      <c r="A462" s="302"/>
      <c r="B462" s="334"/>
      <c r="C462" s="334"/>
      <c r="D462" s="334"/>
      <c r="E462" s="334"/>
      <c r="F462" s="334"/>
      <c r="G462" s="335"/>
      <c r="H462" s="335"/>
      <c r="I462" s="336"/>
      <c r="J462" s="336"/>
      <c r="K462" s="336"/>
      <c r="L462" s="336"/>
      <c r="M462" s="336"/>
      <c r="N462" s="337" t="str">
        <f t="shared" ca="1" si="28"/>
        <v/>
      </c>
      <c r="O462" s="337" t="s">
        <v>19143</v>
      </c>
      <c r="P462" s="338"/>
      <c r="Q462" s="339" t="str">
        <f t="shared" si="29"/>
        <v/>
      </c>
      <c r="R462" s="339" t="b">
        <f t="shared" si="30"/>
        <v>1</v>
      </c>
      <c r="S462" s="339" t="str">
        <f t="shared" si="31"/>
        <v/>
      </c>
    </row>
    <row r="463" spans="1:19" s="339" customFormat="1" ht="19.899999999999999" customHeight="1">
      <c r="A463" s="302"/>
      <c r="B463" s="334"/>
      <c r="C463" s="334"/>
      <c r="D463" s="334"/>
      <c r="E463" s="334"/>
      <c r="F463" s="334"/>
      <c r="G463" s="335"/>
      <c r="H463" s="335"/>
      <c r="I463" s="336"/>
      <c r="J463" s="336"/>
      <c r="K463" s="336"/>
      <c r="L463" s="336"/>
      <c r="M463" s="336"/>
      <c r="N463" s="337" t="str">
        <f t="shared" ca="1" si="28"/>
        <v/>
      </c>
      <c r="O463" s="337" t="s">
        <v>19143</v>
      </c>
      <c r="P463" s="338"/>
      <c r="Q463" s="339" t="str">
        <f t="shared" si="29"/>
        <v/>
      </c>
      <c r="R463" s="339" t="b">
        <f t="shared" si="30"/>
        <v>1</v>
      </c>
      <c r="S463" s="339" t="str">
        <f t="shared" si="31"/>
        <v/>
      </c>
    </row>
    <row r="464" spans="1:19" s="339" customFormat="1" ht="19.899999999999999" customHeight="1">
      <c r="A464" s="302"/>
      <c r="B464" s="334"/>
      <c r="C464" s="334"/>
      <c r="D464" s="334"/>
      <c r="E464" s="334"/>
      <c r="F464" s="334"/>
      <c r="G464" s="335"/>
      <c r="H464" s="335"/>
      <c r="I464" s="336"/>
      <c r="J464" s="336"/>
      <c r="K464" s="336"/>
      <c r="L464" s="336"/>
      <c r="M464" s="336"/>
      <c r="N464" s="337" t="str">
        <f t="shared" ca="1" si="28"/>
        <v/>
      </c>
      <c r="O464" s="337" t="s">
        <v>19143</v>
      </c>
      <c r="P464" s="338"/>
      <c r="Q464" s="339" t="str">
        <f t="shared" si="29"/>
        <v/>
      </c>
      <c r="R464" s="339" t="b">
        <f t="shared" si="30"/>
        <v>1</v>
      </c>
      <c r="S464" s="339" t="str">
        <f t="shared" si="31"/>
        <v/>
      </c>
    </row>
    <row r="465" spans="1:19" s="339" customFormat="1" ht="19.899999999999999" customHeight="1">
      <c r="A465" s="302"/>
      <c r="B465" s="334"/>
      <c r="C465" s="334"/>
      <c r="D465" s="334"/>
      <c r="E465" s="334"/>
      <c r="F465" s="334"/>
      <c r="G465" s="335"/>
      <c r="H465" s="335"/>
      <c r="I465" s="336"/>
      <c r="J465" s="336"/>
      <c r="K465" s="336"/>
      <c r="L465" s="336"/>
      <c r="M465" s="336"/>
      <c r="N465" s="337" t="str">
        <f t="shared" ca="1" si="28"/>
        <v/>
      </c>
      <c r="O465" s="337" t="s">
        <v>19143</v>
      </c>
      <c r="P465" s="338"/>
      <c r="Q465" s="339" t="str">
        <f t="shared" si="29"/>
        <v/>
      </c>
      <c r="R465" s="339" t="b">
        <f t="shared" si="30"/>
        <v>1</v>
      </c>
      <c r="S465" s="339" t="str">
        <f t="shared" si="31"/>
        <v/>
      </c>
    </row>
    <row r="466" spans="1:19" s="339" customFormat="1" ht="19.899999999999999" customHeight="1">
      <c r="A466" s="302"/>
      <c r="B466" s="334"/>
      <c r="C466" s="334"/>
      <c r="D466" s="334"/>
      <c r="E466" s="334"/>
      <c r="F466" s="334"/>
      <c r="G466" s="335"/>
      <c r="H466" s="335"/>
      <c r="I466" s="336"/>
      <c r="J466" s="336"/>
      <c r="K466" s="336"/>
      <c r="L466" s="336"/>
      <c r="M466" s="336"/>
      <c r="N466" s="337" t="str">
        <f t="shared" ca="1" si="28"/>
        <v/>
      </c>
      <c r="O466" s="337" t="s">
        <v>19143</v>
      </c>
      <c r="P466" s="338"/>
      <c r="Q466" s="339" t="str">
        <f t="shared" si="29"/>
        <v/>
      </c>
      <c r="R466" s="339" t="b">
        <f t="shared" si="30"/>
        <v>1</v>
      </c>
      <c r="S466" s="339" t="str">
        <f t="shared" si="31"/>
        <v/>
      </c>
    </row>
    <row r="467" spans="1:19" s="339" customFormat="1" ht="19.899999999999999" customHeight="1">
      <c r="A467" s="302"/>
      <c r="B467" s="334"/>
      <c r="C467" s="334"/>
      <c r="D467" s="334"/>
      <c r="E467" s="334"/>
      <c r="F467" s="334"/>
      <c r="G467" s="335"/>
      <c r="H467" s="335"/>
      <c r="I467" s="336"/>
      <c r="J467" s="336"/>
      <c r="K467" s="336"/>
      <c r="L467" s="336"/>
      <c r="M467" s="336"/>
      <c r="N467" s="337" t="str">
        <f t="shared" ca="1" si="28"/>
        <v/>
      </c>
      <c r="O467" s="337" t="s">
        <v>19143</v>
      </c>
      <c r="P467" s="338"/>
      <c r="Q467" s="339" t="str">
        <f t="shared" si="29"/>
        <v/>
      </c>
      <c r="R467" s="339" t="b">
        <f t="shared" si="30"/>
        <v>1</v>
      </c>
      <c r="S467" s="339" t="str">
        <f t="shared" si="31"/>
        <v/>
      </c>
    </row>
    <row r="468" spans="1:19" s="339" customFormat="1" ht="19.899999999999999" customHeight="1">
      <c r="A468" s="302"/>
      <c r="B468" s="334"/>
      <c r="C468" s="334"/>
      <c r="D468" s="334"/>
      <c r="E468" s="334"/>
      <c r="F468" s="334"/>
      <c r="G468" s="335"/>
      <c r="H468" s="335"/>
      <c r="I468" s="336"/>
      <c r="J468" s="336"/>
      <c r="K468" s="336"/>
      <c r="L468" s="336"/>
      <c r="M468" s="336"/>
      <c r="N468" s="337" t="str">
        <f t="shared" ca="1" si="28"/>
        <v/>
      </c>
      <c r="O468" s="337" t="s">
        <v>19143</v>
      </c>
      <c r="P468" s="338"/>
      <c r="Q468" s="339" t="str">
        <f t="shared" si="29"/>
        <v/>
      </c>
      <c r="R468" s="339" t="b">
        <f t="shared" si="30"/>
        <v>1</v>
      </c>
      <c r="S468" s="339" t="str">
        <f t="shared" si="31"/>
        <v/>
      </c>
    </row>
    <row r="469" spans="1:19" s="339" customFormat="1" ht="19.899999999999999" customHeight="1">
      <c r="A469" s="302"/>
      <c r="B469" s="334"/>
      <c r="C469" s="334"/>
      <c r="D469" s="334"/>
      <c r="E469" s="334"/>
      <c r="F469" s="334"/>
      <c r="G469" s="335"/>
      <c r="H469" s="335"/>
      <c r="I469" s="336"/>
      <c r="J469" s="336"/>
      <c r="K469" s="336"/>
      <c r="L469" s="336"/>
      <c r="M469" s="336"/>
      <c r="N469" s="337" t="str">
        <f t="shared" ca="1" si="28"/>
        <v/>
      </c>
      <c r="O469" s="337" t="s">
        <v>19143</v>
      </c>
      <c r="P469" s="338"/>
      <c r="Q469" s="339" t="str">
        <f t="shared" si="29"/>
        <v/>
      </c>
      <c r="R469" s="339" t="b">
        <f t="shared" si="30"/>
        <v>1</v>
      </c>
      <c r="S469" s="339" t="str">
        <f t="shared" si="31"/>
        <v/>
      </c>
    </row>
    <row r="470" spans="1:19" s="339" customFormat="1" ht="19.899999999999999" customHeight="1">
      <c r="A470" s="302"/>
      <c r="B470" s="334"/>
      <c r="C470" s="334"/>
      <c r="D470" s="334"/>
      <c r="E470" s="334"/>
      <c r="F470" s="334"/>
      <c r="G470" s="335"/>
      <c r="H470" s="335"/>
      <c r="I470" s="336"/>
      <c r="J470" s="336"/>
      <c r="K470" s="336"/>
      <c r="L470" s="336"/>
      <c r="M470" s="336"/>
      <c r="N470" s="337" t="str">
        <f t="shared" ca="1" si="28"/>
        <v/>
      </c>
      <c r="O470" s="337" t="s">
        <v>19143</v>
      </c>
      <c r="P470" s="338"/>
      <c r="Q470" s="339" t="str">
        <f t="shared" si="29"/>
        <v/>
      </c>
      <c r="R470" s="339" t="b">
        <f t="shared" si="30"/>
        <v>1</v>
      </c>
      <c r="S470" s="339" t="str">
        <f t="shared" si="31"/>
        <v/>
      </c>
    </row>
    <row r="471" spans="1:19" s="339" customFormat="1" ht="19.899999999999999" customHeight="1">
      <c r="A471" s="302"/>
      <c r="B471" s="334"/>
      <c r="C471" s="334"/>
      <c r="D471" s="334"/>
      <c r="E471" s="334"/>
      <c r="F471" s="334"/>
      <c r="G471" s="335"/>
      <c r="H471" s="335"/>
      <c r="I471" s="336"/>
      <c r="J471" s="336"/>
      <c r="K471" s="336"/>
      <c r="L471" s="336"/>
      <c r="M471" s="336"/>
      <c r="N471" s="337" t="str">
        <f t="shared" ca="1" si="28"/>
        <v/>
      </c>
      <c r="O471" s="337" t="s">
        <v>19143</v>
      </c>
      <c r="P471" s="338"/>
      <c r="Q471" s="339" t="str">
        <f t="shared" si="29"/>
        <v/>
      </c>
      <c r="R471" s="339" t="b">
        <f t="shared" si="30"/>
        <v>1</v>
      </c>
      <c r="S471" s="339" t="str">
        <f t="shared" si="31"/>
        <v/>
      </c>
    </row>
    <row r="472" spans="1:19" s="339" customFormat="1" ht="19.899999999999999" customHeight="1">
      <c r="A472" s="302"/>
      <c r="B472" s="334"/>
      <c r="C472" s="334"/>
      <c r="D472" s="334"/>
      <c r="E472" s="334"/>
      <c r="F472" s="334"/>
      <c r="G472" s="335"/>
      <c r="H472" s="335"/>
      <c r="I472" s="336"/>
      <c r="J472" s="336"/>
      <c r="K472" s="336"/>
      <c r="L472" s="336"/>
      <c r="M472" s="336"/>
      <c r="N472" s="337" t="str">
        <f t="shared" ca="1" si="28"/>
        <v/>
      </c>
      <c r="O472" s="337" t="s">
        <v>19143</v>
      </c>
      <c r="P472" s="338"/>
      <c r="Q472" s="339" t="str">
        <f t="shared" si="29"/>
        <v/>
      </c>
      <c r="R472" s="339" t="b">
        <f t="shared" si="30"/>
        <v>1</v>
      </c>
      <c r="S472" s="339" t="str">
        <f t="shared" si="31"/>
        <v/>
      </c>
    </row>
    <row r="473" spans="1:19" s="339" customFormat="1" ht="19.899999999999999" customHeight="1">
      <c r="A473" s="302"/>
      <c r="B473" s="334"/>
      <c r="C473" s="334"/>
      <c r="D473" s="334"/>
      <c r="E473" s="334"/>
      <c r="F473" s="334"/>
      <c r="G473" s="335"/>
      <c r="H473" s="335"/>
      <c r="I473" s="336"/>
      <c r="J473" s="336"/>
      <c r="K473" s="336"/>
      <c r="L473" s="336"/>
      <c r="M473" s="336"/>
      <c r="N473" s="337" t="str">
        <f t="shared" ca="1" si="28"/>
        <v/>
      </c>
      <c r="O473" s="337" t="s">
        <v>19143</v>
      </c>
      <c r="P473" s="338"/>
      <c r="Q473" s="339" t="str">
        <f t="shared" si="29"/>
        <v/>
      </c>
      <c r="R473" s="339" t="b">
        <f t="shared" si="30"/>
        <v>1</v>
      </c>
      <c r="S473" s="339" t="str">
        <f t="shared" si="31"/>
        <v/>
      </c>
    </row>
    <row r="474" spans="1:19" s="339" customFormat="1" ht="19.899999999999999" customHeight="1">
      <c r="A474" s="302"/>
      <c r="B474" s="334"/>
      <c r="C474" s="334"/>
      <c r="D474" s="334"/>
      <c r="E474" s="334"/>
      <c r="F474" s="334"/>
      <c r="G474" s="335"/>
      <c r="H474" s="335"/>
      <c r="I474" s="336"/>
      <c r="J474" s="336"/>
      <c r="K474" s="336"/>
      <c r="L474" s="336"/>
      <c r="M474" s="336"/>
      <c r="N474" s="337" t="str">
        <f t="shared" ca="1" si="28"/>
        <v/>
      </c>
      <c r="O474" s="337" t="s">
        <v>19143</v>
      </c>
      <c r="P474" s="338"/>
      <c r="Q474" s="339" t="str">
        <f t="shared" si="29"/>
        <v/>
      </c>
      <c r="R474" s="339" t="b">
        <f t="shared" si="30"/>
        <v>1</v>
      </c>
      <c r="S474" s="339" t="str">
        <f t="shared" si="31"/>
        <v/>
      </c>
    </row>
    <row r="475" spans="1:19" s="339" customFormat="1" ht="19.899999999999999" customHeight="1">
      <c r="A475" s="302"/>
      <c r="B475" s="334"/>
      <c r="C475" s="334"/>
      <c r="D475" s="334"/>
      <c r="E475" s="334"/>
      <c r="F475" s="334"/>
      <c r="G475" s="335"/>
      <c r="H475" s="335"/>
      <c r="I475" s="336"/>
      <c r="J475" s="336"/>
      <c r="K475" s="336"/>
      <c r="L475" s="336"/>
      <c r="M475" s="336"/>
      <c r="N475" s="337" t="str">
        <f t="shared" ca="1" si="28"/>
        <v/>
      </c>
      <c r="O475" s="337" t="s">
        <v>19143</v>
      </c>
      <c r="P475" s="338"/>
      <c r="Q475" s="339" t="str">
        <f t="shared" si="29"/>
        <v/>
      </c>
      <c r="R475" s="339" t="b">
        <f t="shared" si="30"/>
        <v>1</v>
      </c>
      <c r="S475" s="339" t="str">
        <f t="shared" si="31"/>
        <v/>
      </c>
    </row>
    <row r="476" spans="1:19" s="339" customFormat="1" ht="19.899999999999999" customHeight="1">
      <c r="A476" s="302"/>
      <c r="B476" s="334"/>
      <c r="C476" s="334"/>
      <c r="D476" s="334"/>
      <c r="E476" s="334"/>
      <c r="F476" s="334"/>
      <c r="G476" s="335"/>
      <c r="H476" s="335"/>
      <c r="I476" s="336"/>
      <c r="J476" s="336"/>
      <c r="K476" s="336"/>
      <c r="L476" s="336"/>
      <c r="M476" s="336"/>
      <c r="N476" s="337" t="str">
        <f t="shared" ca="1" si="28"/>
        <v/>
      </c>
      <c r="O476" s="337" t="s">
        <v>19143</v>
      </c>
      <c r="P476" s="338"/>
      <c r="Q476" s="339" t="str">
        <f t="shared" si="29"/>
        <v/>
      </c>
      <c r="R476" s="339" t="b">
        <f t="shared" si="30"/>
        <v>1</v>
      </c>
      <c r="S476" s="339" t="str">
        <f t="shared" si="31"/>
        <v/>
      </c>
    </row>
    <row r="477" spans="1:19" s="339" customFormat="1" ht="19.899999999999999" customHeight="1">
      <c r="A477" s="302"/>
      <c r="B477" s="334"/>
      <c r="C477" s="334"/>
      <c r="D477" s="334"/>
      <c r="E477" s="334"/>
      <c r="F477" s="334"/>
      <c r="G477" s="335"/>
      <c r="H477" s="335"/>
      <c r="I477" s="336"/>
      <c r="J477" s="336"/>
      <c r="K477" s="336"/>
      <c r="L477" s="336"/>
      <c r="M477" s="336"/>
      <c r="N477" s="337" t="str">
        <f t="shared" ca="1" si="28"/>
        <v/>
      </c>
      <c r="O477" s="337" t="s">
        <v>19143</v>
      </c>
      <c r="P477" s="338"/>
      <c r="Q477" s="339" t="str">
        <f t="shared" si="29"/>
        <v/>
      </c>
      <c r="R477" s="339" t="b">
        <f t="shared" si="30"/>
        <v>1</v>
      </c>
      <c r="S477" s="339" t="str">
        <f t="shared" si="31"/>
        <v/>
      </c>
    </row>
    <row r="478" spans="1:19" s="339" customFormat="1" ht="19.899999999999999" customHeight="1">
      <c r="A478" s="302"/>
      <c r="B478" s="334"/>
      <c r="C478" s="334"/>
      <c r="D478" s="334"/>
      <c r="E478" s="334"/>
      <c r="F478" s="334"/>
      <c r="G478" s="335"/>
      <c r="H478" s="335"/>
      <c r="I478" s="336"/>
      <c r="J478" s="336"/>
      <c r="K478" s="336"/>
      <c r="L478" s="336"/>
      <c r="M478" s="336"/>
      <c r="N478" s="337" t="str">
        <f t="shared" ca="1" si="28"/>
        <v/>
      </c>
      <c r="O478" s="337" t="s">
        <v>19143</v>
      </c>
      <c r="P478" s="338"/>
      <c r="Q478" s="339" t="str">
        <f t="shared" si="29"/>
        <v/>
      </c>
      <c r="R478" s="339" t="b">
        <f t="shared" si="30"/>
        <v>1</v>
      </c>
      <c r="S478" s="339" t="str">
        <f t="shared" si="31"/>
        <v/>
      </c>
    </row>
    <row r="479" spans="1:19" s="339" customFormat="1" ht="19.899999999999999" customHeight="1">
      <c r="A479" s="302"/>
      <c r="B479" s="334"/>
      <c r="C479" s="334"/>
      <c r="D479" s="334"/>
      <c r="E479" s="334"/>
      <c r="F479" s="334"/>
      <c r="G479" s="335"/>
      <c r="H479" s="335"/>
      <c r="I479" s="336"/>
      <c r="J479" s="336"/>
      <c r="K479" s="336"/>
      <c r="L479" s="336"/>
      <c r="M479" s="336"/>
      <c r="N479" s="337" t="str">
        <f t="shared" ca="1" si="28"/>
        <v/>
      </c>
      <c r="O479" s="337" t="s">
        <v>19143</v>
      </c>
      <c r="P479" s="338"/>
      <c r="Q479" s="339" t="str">
        <f t="shared" si="29"/>
        <v/>
      </c>
      <c r="R479" s="339" t="b">
        <f t="shared" si="30"/>
        <v>1</v>
      </c>
      <c r="S479" s="339" t="str">
        <f t="shared" si="31"/>
        <v/>
      </c>
    </row>
    <row r="480" spans="1:19" s="339" customFormat="1" ht="19.899999999999999" customHeight="1">
      <c r="A480" s="302"/>
      <c r="B480" s="334"/>
      <c r="C480" s="334"/>
      <c r="D480" s="334"/>
      <c r="E480" s="334"/>
      <c r="F480" s="334"/>
      <c r="G480" s="335"/>
      <c r="H480" s="335"/>
      <c r="I480" s="336"/>
      <c r="J480" s="336"/>
      <c r="K480" s="336"/>
      <c r="L480" s="336"/>
      <c r="M480" s="336"/>
      <c r="N480" s="337" t="str">
        <f t="shared" ca="1" si="28"/>
        <v/>
      </c>
      <c r="O480" s="337" t="s">
        <v>19143</v>
      </c>
      <c r="P480" s="338"/>
      <c r="Q480" s="339" t="str">
        <f t="shared" si="29"/>
        <v/>
      </c>
      <c r="R480" s="339" t="b">
        <f t="shared" si="30"/>
        <v>1</v>
      </c>
      <c r="S480" s="339" t="str">
        <f t="shared" si="31"/>
        <v/>
      </c>
    </row>
    <row r="481" spans="1:19" s="339" customFormat="1" ht="19.899999999999999" customHeight="1">
      <c r="A481" s="302"/>
      <c r="B481" s="334"/>
      <c r="C481" s="334"/>
      <c r="D481" s="334"/>
      <c r="E481" s="334"/>
      <c r="F481" s="334"/>
      <c r="G481" s="335"/>
      <c r="H481" s="335"/>
      <c r="I481" s="336"/>
      <c r="J481" s="336"/>
      <c r="K481" s="336"/>
      <c r="L481" s="336"/>
      <c r="M481" s="336"/>
      <c r="N481" s="337" t="str">
        <f t="shared" ca="1" si="28"/>
        <v/>
      </c>
      <c r="O481" s="337" t="s">
        <v>19143</v>
      </c>
      <c r="P481" s="338"/>
      <c r="Q481" s="339" t="str">
        <f t="shared" si="29"/>
        <v/>
      </c>
      <c r="R481" s="339" t="b">
        <f t="shared" si="30"/>
        <v>1</v>
      </c>
      <c r="S481" s="339" t="str">
        <f t="shared" si="31"/>
        <v/>
      </c>
    </row>
    <row r="482" spans="1:19" s="339" customFormat="1" ht="19.899999999999999" customHeight="1">
      <c r="A482" s="302"/>
      <c r="B482" s="334"/>
      <c r="C482" s="334"/>
      <c r="D482" s="334"/>
      <c r="E482" s="334"/>
      <c r="F482" s="334"/>
      <c r="G482" s="335"/>
      <c r="H482" s="335"/>
      <c r="I482" s="336"/>
      <c r="J482" s="336"/>
      <c r="K482" s="336"/>
      <c r="L482" s="336"/>
      <c r="M482" s="336"/>
      <c r="N482" s="337" t="str">
        <f t="shared" ca="1" si="28"/>
        <v/>
      </c>
      <c r="O482" s="337" t="s">
        <v>19143</v>
      </c>
      <c r="P482" s="338"/>
      <c r="Q482" s="339" t="str">
        <f t="shared" si="29"/>
        <v/>
      </c>
      <c r="R482" s="339" t="b">
        <f t="shared" si="30"/>
        <v>1</v>
      </c>
      <c r="S482" s="339" t="str">
        <f t="shared" si="31"/>
        <v/>
      </c>
    </row>
    <row r="483" spans="1:19" s="339" customFormat="1" ht="19.899999999999999" customHeight="1">
      <c r="A483" s="302"/>
      <c r="B483" s="334"/>
      <c r="C483" s="334"/>
      <c r="D483" s="334"/>
      <c r="E483" s="334"/>
      <c r="F483" s="334"/>
      <c r="G483" s="335"/>
      <c r="H483" s="335"/>
      <c r="I483" s="336"/>
      <c r="J483" s="336"/>
      <c r="K483" s="336"/>
      <c r="L483" s="336"/>
      <c r="M483" s="336"/>
      <c r="N483" s="337" t="str">
        <f t="shared" ca="1" si="28"/>
        <v/>
      </c>
      <c r="O483" s="337" t="s">
        <v>19143</v>
      </c>
      <c r="P483" s="338"/>
      <c r="Q483" s="339" t="str">
        <f t="shared" si="29"/>
        <v/>
      </c>
      <c r="R483" s="339" t="b">
        <f t="shared" si="30"/>
        <v>1</v>
      </c>
      <c r="S483" s="339" t="str">
        <f t="shared" si="31"/>
        <v/>
      </c>
    </row>
    <row r="484" spans="1:19" s="339" customFormat="1" ht="19.899999999999999" customHeight="1">
      <c r="A484" s="302"/>
      <c r="B484" s="334"/>
      <c r="C484" s="334"/>
      <c r="D484" s="334"/>
      <c r="E484" s="334"/>
      <c r="F484" s="334"/>
      <c r="G484" s="335"/>
      <c r="H484" s="335"/>
      <c r="I484" s="336"/>
      <c r="J484" s="336"/>
      <c r="K484" s="336"/>
      <c r="L484" s="336"/>
      <c r="M484" s="336"/>
      <c r="N484" s="337" t="str">
        <f t="shared" ca="1" si="28"/>
        <v/>
      </c>
      <c r="O484" s="337" t="s">
        <v>19143</v>
      </c>
      <c r="P484" s="338"/>
      <c r="Q484" s="339" t="str">
        <f t="shared" si="29"/>
        <v/>
      </c>
      <c r="R484" s="339" t="b">
        <f t="shared" si="30"/>
        <v>1</v>
      </c>
      <c r="S484" s="339" t="str">
        <f t="shared" si="31"/>
        <v/>
      </c>
    </row>
    <row r="485" spans="1:19" s="339" customFormat="1" ht="19.899999999999999" customHeight="1">
      <c r="A485" s="302"/>
      <c r="B485" s="334"/>
      <c r="C485" s="334"/>
      <c r="D485" s="334"/>
      <c r="E485" s="334"/>
      <c r="F485" s="334"/>
      <c r="G485" s="335"/>
      <c r="H485" s="335"/>
      <c r="I485" s="336"/>
      <c r="J485" s="336"/>
      <c r="K485" s="336"/>
      <c r="L485" s="336"/>
      <c r="M485" s="336"/>
      <c r="N485" s="337" t="str">
        <f t="shared" ca="1" si="28"/>
        <v/>
      </c>
      <c r="O485" s="337" t="s">
        <v>19143</v>
      </c>
      <c r="P485" s="338"/>
      <c r="Q485" s="339" t="str">
        <f t="shared" si="29"/>
        <v/>
      </c>
      <c r="R485" s="339" t="b">
        <f t="shared" si="30"/>
        <v>1</v>
      </c>
      <c r="S485" s="339" t="str">
        <f t="shared" si="31"/>
        <v/>
      </c>
    </row>
    <row r="486" spans="1:19" s="339" customFormat="1" ht="19.899999999999999" customHeight="1">
      <c r="A486" s="302"/>
      <c r="B486" s="334"/>
      <c r="C486" s="334"/>
      <c r="D486" s="334"/>
      <c r="E486" s="334"/>
      <c r="F486" s="334"/>
      <c r="G486" s="335"/>
      <c r="H486" s="335"/>
      <c r="I486" s="336"/>
      <c r="J486" s="336"/>
      <c r="K486" s="336"/>
      <c r="L486" s="336"/>
      <c r="M486" s="336"/>
      <c r="N486" s="337" t="str">
        <f t="shared" ca="1" si="28"/>
        <v/>
      </c>
      <c r="O486" s="337" t="s">
        <v>19143</v>
      </c>
      <c r="P486" s="338"/>
      <c r="Q486" s="339" t="str">
        <f t="shared" si="29"/>
        <v/>
      </c>
      <c r="R486" s="339" t="b">
        <f t="shared" si="30"/>
        <v>1</v>
      </c>
      <c r="S486" s="339" t="str">
        <f t="shared" si="31"/>
        <v/>
      </c>
    </row>
    <row r="487" spans="1:19" s="339" customFormat="1" ht="19.899999999999999" customHeight="1">
      <c r="A487" s="302"/>
      <c r="B487" s="334"/>
      <c r="C487" s="334"/>
      <c r="D487" s="334"/>
      <c r="E487" s="334"/>
      <c r="F487" s="334"/>
      <c r="G487" s="335"/>
      <c r="H487" s="335"/>
      <c r="I487" s="336"/>
      <c r="J487" s="336"/>
      <c r="K487" s="336"/>
      <c r="L487" s="336"/>
      <c r="M487" s="336"/>
      <c r="N487" s="337" t="str">
        <f t="shared" ca="1" si="28"/>
        <v/>
      </c>
      <c r="O487" s="337" t="s">
        <v>19143</v>
      </c>
      <c r="P487" s="338"/>
      <c r="Q487" s="339" t="str">
        <f t="shared" si="29"/>
        <v/>
      </c>
      <c r="R487" s="339" t="b">
        <f t="shared" si="30"/>
        <v>1</v>
      </c>
      <c r="S487" s="339" t="str">
        <f t="shared" si="31"/>
        <v/>
      </c>
    </row>
    <row r="488" spans="1:19" s="339" customFormat="1" ht="19.899999999999999" customHeight="1">
      <c r="A488" s="302"/>
      <c r="B488" s="334"/>
      <c r="C488" s="334"/>
      <c r="D488" s="334"/>
      <c r="E488" s="334"/>
      <c r="F488" s="334"/>
      <c r="G488" s="335"/>
      <c r="H488" s="335"/>
      <c r="I488" s="336"/>
      <c r="J488" s="336"/>
      <c r="K488" s="336"/>
      <c r="L488" s="336"/>
      <c r="M488" s="336"/>
      <c r="N488" s="337" t="str">
        <f t="shared" ca="1" si="28"/>
        <v/>
      </c>
      <c r="O488" s="337" t="s">
        <v>19143</v>
      </c>
      <c r="P488" s="338"/>
      <c r="Q488" s="339" t="str">
        <f t="shared" si="29"/>
        <v/>
      </c>
      <c r="R488" s="339" t="b">
        <f t="shared" si="30"/>
        <v>1</v>
      </c>
      <c r="S488" s="339" t="str">
        <f t="shared" si="31"/>
        <v/>
      </c>
    </row>
    <row r="489" spans="1:19" s="339" customFormat="1" ht="19.899999999999999" customHeight="1">
      <c r="A489" s="302"/>
      <c r="B489" s="334"/>
      <c r="C489" s="334"/>
      <c r="D489" s="334"/>
      <c r="E489" s="334"/>
      <c r="F489" s="334"/>
      <c r="G489" s="335"/>
      <c r="H489" s="335"/>
      <c r="I489" s="336"/>
      <c r="J489" s="336"/>
      <c r="K489" s="336"/>
      <c r="L489" s="336"/>
      <c r="M489" s="336"/>
      <c r="N489" s="337" t="str">
        <f t="shared" ca="1" si="28"/>
        <v/>
      </c>
      <c r="O489" s="337" t="s">
        <v>19143</v>
      </c>
      <c r="P489" s="338"/>
      <c r="Q489" s="339" t="str">
        <f t="shared" si="29"/>
        <v/>
      </c>
      <c r="R489" s="339" t="b">
        <f t="shared" si="30"/>
        <v>1</v>
      </c>
      <c r="S489" s="339" t="str">
        <f t="shared" si="31"/>
        <v/>
      </c>
    </row>
    <row r="490" spans="1:19" s="339" customFormat="1" ht="19.899999999999999" customHeight="1">
      <c r="A490" s="302"/>
      <c r="B490" s="334"/>
      <c r="C490" s="334"/>
      <c r="D490" s="334"/>
      <c r="E490" s="334"/>
      <c r="F490" s="334"/>
      <c r="G490" s="335"/>
      <c r="H490" s="335"/>
      <c r="I490" s="336"/>
      <c r="J490" s="336"/>
      <c r="K490" s="336"/>
      <c r="L490" s="336"/>
      <c r="M490" s="336"/>
      <c r="N490" s="337" t="str">
        <f t="shared" ca="1" si="28"/>
        <v/>
      </c>
      <c r="O490" s="337" t="s">
        <v>19143</v>
      </c>
      <c r="P490" s="338"/>
      <c r="Q490" s="339" t="str">
        <f t="shared" si="29"/>
        <v/>
      </c>
      <c r="R490" s="339" t="b">
        <f t="shared" si="30"/>
        <v>1</v>
      </c>
      <c r="S490" s="339" t="str">
        <f t="shared" si="31"/>
        <v/>
      </c>
    </row>
    <row r="491" spans="1:19" s="339" customFormat="1" ht="19.899999999999999" customHeight="1">
      <c r="A491" s="302"/>
      <c r="B491" s="334"/>
      <c r="C491" s="334"/>
      <c r="D491" s="334"/>
      <c r="E491" s="334"/>
      <c r="F491" s="334"/>
      <c r="G491" s="335"/>
      <c r="H491" s="335"/>
      <c r="I491" s="336"/>
      <c r="J491" s="336"/>
      <c r="K491" s="336"/>
      <c r="L491" s="336"/>
      <c r="M491" s="336"/>
      <c r="N491" s="337" t="str">
        <f t="shared" ca="1" si="28"/>
        <v/>
      </c>
      <c r="O491" s="337" t="s">
        <v>19143</v>
      </c>
      <c r="P491" s="338"/>
      <c r="Q491" s="339" t="str">
        <f t="shared" si="29"/>
        <v/>
      </c>
      <c r="R491" s="339" t="b">
        <f t="shared" si="30"/>
        <v>1</v>
      </c>
      <c r="S491" s="339" t="str">
        <f t="shared" si="31"/>
        <v/>
      </c>
    </row>
    <row r="492" spans="1:19" s="339" customFormat="1" ht="19.899999999999999" customHeight="1">
      <c r="A492" s="302"/>
      <c r="B492" s="334"/>
      <c r="C492" s="334"/>
      <c r="D492" s="334"/>
      <c r="E492" s="334"/>
      <c r="F492" s="334"/>
      <c r="G492" s="335"/>
      <c r="H492" s="335"/>
      <c r="I492" s="336"/>
      <c r="J492" s="336"/>
      <c r="K492" s="336"/>
      <c r="L492" s="336"/>
      <c r="M492" s="336"/>
      <c r="N492" s="337" t="str">
        <f t="shared" ca="1" si="28"/>
        <v/>
      </c>
      <c r="O492" s="337" t="s">
        <v>19143</v>
      </c>
      <c r="P492" s="338"/>
      <c r="Q492" s="339" t="str">
        <f t="shared" si="29"/>
        <v/>
      </c>
      <c r="R492" s="339" t="b">
        <f t="shared" si="30"/>
        <v>1</v>
      </c>
      <c r="S492" s="339" t="str">
        <f t="shared" si="31"/>
        <v/>
      </c>
    </row>
    <row r="493" spans="1:19" s="339" customFormat="1" ht="19.899999999999999" customHeight="1">
      <c r="A493" s="302"/>
      <c r="B493" s="334"/>
      <c r="C493" s="334"/>
      <c r="D493" s="334"/>
      <c r="E493" s="334"/>
      <c r="F493" s="334"/>
      <c r="G493" s="335"/>
      <c r="H493" s="335"/>
      <c r="I493" s="336"/>
      <c r="J493" s="336"/>
      <c r="K493" s="336"/>
      <c r="L493" s="336"/>
      <c r="M493" s="336"/>
      <c r="N493" s="337" t="str">
        <f t="shared" ca="1" si="28"/>
        <v/>
      </c>
      <c r="O493" s="337" t="s">
        <v>19143</v>
      </c>
      <c r="P493" s="338"/>
      <c r="Q493" s="339" t="str">
        <f t="shared" si="29"/>
        <v/>
      </c>
      <c r="R493" s="339" t="b">
        <f t="shared" si="30"/>
        <v>1</v>
      </c>
      <c r="S493" s="339" t="str">
        <f t="shared" si="31"/>
        <v/>
      </c>
    </row>
    <row r="494" spans="1:19" s="339" customFormat="1" ht="19.899999999999999" customHeight="1">
      <c r="A494" s="302"/>
      <c r="B494" s="334"/>
      <c r="C494" s="334"/>
      <c r="D494" s="334"/>
      <c r="E494" s="334"/>
      <c r="F494" s="334"/>
      <c r="G494" s="335"/>
      <c r="H494" s="335"/>
      <c r="I494" s="336"/>
      <c r="J494" s="336"/>
      <c r="K494" s="336"/>
      <c r="L494" s="336"/>
      <c r="M494" s="336"/>
      <c r="N494" s="337" t="str">
        <f t="shared" ca="1" si="28"/>
        <v/>
      </c>
      <c r="O494" s="337" t="s">
        <v>19143</v>
      </c>
      <c r="P494" s="338"/>
      <c r="Q494" s="339" t="str">
        <f t="shared" si="29"/>
        <v/>
      </c>
      <c r="R494" s="339" t="b">
        <f t="shared" si="30"/>
        <v>1</v>
      </c>
      <c r="S494" s="339" t="str">
        <f t="shared" si="31"/>
        <v/>
      </c>
    </row>
    <row r="495" spans="1:19" s="339" customFormat="1" ht="19.899999999999999" customHeight="1">
      <c r="A495" s="302"/>
      <c r="B495" s="334"/>
      <c r="C495" s="334"/>
      <c r="D495" s="334"/>
      <c r="E495" s="334"/>
      <c r="F495" s="334"/>
      <c r="G495" s="335"/>
      <c r="H495" s="335"/>
      <c r="I495" s="336"/>
      <c r="J495" s="336"/>
      <c r="K495" s="336"/>
      <c r="L495" s="336"/>
      <c r="M495" s="336"/>
      <c r="N495" s="337" t="str">
        <f t="shared" ca="1" si="28"/>
        <v/>
      </c>
      <c r="O495" s="337" t="s">
        <v>19143</v>
      </c>
      <c r="P495" s="338"/>
      <c r="Q495" s="339" t="str">
        <f t="shared" si="29"/>
        <v/>
      </c>
      <c r="R495" s="339" t="b">
        <f t="shared" si="30"/>
        <v>1</v>
      </c>
      <c r="S495" s="339" t="str">
        <f t="shared" si="31"/>
        <v/>
      </c>
    </row>
    <row r="496" spans="1:19" s="339" customFormat="1" ht="19.899999999999999" customHeight="1">
      <c r="A496" s="302"/>
      <c r="B496" s="334"/>
      <c r="C496" s="334"/>
      <c r="D496" s="334"/>
      <c r="E496" s="334"/>
      <c r="F496" s="334"/>
      <c r="G496" s="335"/>
      <c r="H496" s="335"/>
      <c r="I496" s="336"/>
      <c r="J496" s="336"/>
      <c r="K496" s="336"/>
      <c r="L496" s="336"/>
      <c r="M496" s="336"/>
      <c r="N496" s="337" t="str">
        <f t="shared" ca="1" si="28"/>
        <v/>
      </c>
      <c r="O496" s="337" t="s">
        <v>19143</v>
      </c>
      <c r="P496" s="338"/>
      <c r="Q496" s="339" t="str">
        <f t="shared" si="29"/>
        <v/>
      </c>
      <c r="R496" s="339" t="b">
        <f t="shared" si="30"/>
        <v>1</v>
      </c>
      <c r="S496" s="339" t="str">
        <f t="shared" si="31"/>
        <v/>
      </c>
    </row>
    <row r="497" spans="1:19" s="339" customFormat="1" ht="19.899999999999999" customHeight="1">
      <c r="A497" s="302"/>
      <c r="B497" s="334"/>
      <c r="C497" s="334"/>
      <c r="D497" s="334"/>
      <c r="E497" s="334"/>
      <c r="F497" s="334"/>
      <c r="G497" s="335"/>
      <c r="H497" s="335"/>
      <c r="I497" s="336"/>
      <c r="J497" s="336"/>
      <c r="K497" s="336"/>
      <c r="L497" s="336"/>
      <c r="M497" s="336"/>
      <c r="N497" s="337" t="str">
        <f t="shared" ca="1" si="28"/>
        <v/>
      </c>
      <c r="O497" s="337" t="s">
        <v>19143</v>
      </c>
      <c r="P497" s="338"/>
      <c r="Q497" s="339" t="str">
        <f t="shared" si="29"/>
        <v/>
      </c>
      <c r="R497" s="339" t="b">
        <f t="shared" si="30"/>
        <v>1</v>
      </c>
      <c r="S497" s="339" t="str">
        <f t="shared" si="31"/>
        <v/>
      </c>
    </row>
    <row r="498" spans="1:19" s="339" customFormat="1" ht="19.899999999999999" customHeight="1">
      <c r="A498" s="302"/>
      <c r="B498" s="334"/>
      <c r="C498" s="334"/>
      <c r="D498" s="334"/>
      <c r="E498" s="334"/>
      <c r="F498" s="334"/>
      <c r="G498" s="335"/>
      <c r="H498" s="335"/>
      <c r="I498" s="336"/>
      <c r="J498" s="336"/>
      <c r="K498" s="336"/>
      <c r="L498" s="336"/>
      <c r="M498" s="336"/>
      <c r="N498" s="337" t="str">
        <f t="shared" ca="1" si="28"/>
        <v/>
      </c>
      <c r="O498" s="337" t="s">
        <v>19143</v>
      </c>
      <c r="P498" s="338"/>
      <c r="Q498" s="339" t="str">
        <f t="shared" si="29"/>
        <v/>
      </c>
      <c r="R498" s="339" t="b">
        <f t="shared" si="30"/>
        <v>1</v>
      </c>
      <c r="S498" s="339" t="str">
        <f t="shared" si="31"/>
        <v/>
      </c>
    </row>
    <row r="499" spans="1:19" s="339" customFormat="1" ht="19.899999999999999" customHeight="1">
      <c r="A499" s="302"/>
      <c r="B499" s="334"/>
      <c r="C499" s="334"/>
      <c r="D499" s="334"/>
      <c r="E499" s="334"/>
      <c r="F499" s="334"/>
      <c r="G499" s="335"/>
      <c r="H499" s="335"/>
      <c r="I499" s="336"/>
      <c r="J499" s="336"/>
      <c r="K499" s="336"/>
      <c r="L499" s="336"/>
      <c r="M499" s="336"/>
      <c r="N499" s="337" t="str">
        <f t="shared" ca="1" si="28"/>
        <v/>
      </c>
      <c r="O499" s="337" t="s">
        <v>19143</v>
      </c>
      <c r="P499" s="338"/>
      <c r="Q499" s="339" t="str">
        <f t="shared" si="29"/>
        <v/>
      </c>
      <c r="R499" s="339" t="b">
        <f t="shared" si="30"/>
        <v>1</v>
      </c>
      <c r="S499" s="339" t="str">
        <f t="shared" si="31"/>
        <v/>
      </c>
    </row>
    <row r="500" spans="1:19" s="339" customFormat="1" ht="19.899999999999999" customHeight="1">
      <c r="A500" s="302"/>
      <c r="B500" s="334"/>
      <c r="C500" s="334"/>
      <c r="D500" s="334"/>
      <c r="E500" s="334"/>
      <c r="F500" s="334"/>
      <c r="G500" s="335"/>
      <c r="H500" s="335"/>
      <c r="I500" s="336"/>
      <c r="J500" s="336"/>
      <c r="K500" s="336"/>
      <c r="L500" s="336"/>
      <c r="M500" s="336"/>
      <c r="N500" s="337" t="str">
        <f t="shared" ca="1" si="28"/>
        <v/>
      </c>
      <c r="O500" s="337" t="s">
        <v>19143</v>
      </c>
      <c r="P500" s="338"/>
      <c r="Q500" s="339" t="str">
        <f t="shared" si="29"/>
        <v/>
      </c>
      <c r="R500" s="339" t="b">
        <f t="shared" si="30"/>
        <v>1</v>
      </c>
      <c r="S500" s="339" t="str">
        <f t="shared" si="31"/>
        <v/>
      </c>
    </row>
    <row r="501" spans="1:19" s="339" customFormat="1" ht="19.899999999999999" customHeight="1">
      <c r="A501" s="302"/>
      <c r="B501" s="334"/>
      <c r="C501" s="334"/>
      <c r="D501" s="334"/>
      <c r="E501" s="334"/>
      <c r="F501" s="334"/>
      <c r="G501" s="335"/>
      <c r="H501" s="335"/>
      <c r="I501" s="336"/>
      <c r="J501" s="336"/>
      <c r="K501" s="336"/>
      <c r="L501" s="336"/>
      <c r="M501" s="336"/>
      <c r="N501" s="337" t="str">
        <f t="shared" ca="1" si="28"/>
        <v/>
      </c>
      <c r="O501" s="337" t="s">
        <v>19143</v>
      </c>
      <c r="P501" s="338"/>
      <c r="Q501" s="339" t="str">
        <f t="shared" si="29"/>
        <v/>
      </c>
      <c r="R501" s="339" t="b">
        <f t="shared" si="30"/>
        <v>1</v>
      </c>
      <c r="S501" s="339" t="str">
        <f t="shared" si="31"/>
        <v/>
      </c>
    </row>
    <row r="502" spans="1:19" s="339" customFormat="1" ht="19.899999999999999" customHeight="1">
      <c r="A502" s="302"/>
      <c r="B502" s="334"/>
      <c r="C502" s="334"/>
      <c r="D502" s="334"/>
      <c r="E502" s="334"/>
      <c r="F502" s="334"/>
      <c r="G502" s="335"/>
      <c r="H502" s="335"/>
      <c r="I502" s="336"/>
      <c r="J502" s="336"/>
      <c r="K502" s="336"/>
      <c r="L502" s="336"/>
      <c r="M502" s="336"/>
      <c r="N502" s="337" t="str">
        <f t="shared" ca="1" si="28"/>
        <v/>
      </c>
      <c r="O502" s="337" t="s">
        <v>19143</v>
      </c>
      <c r="P502" s="338"/>
      <c r="Q502" s="339" t="str">
        <f t="shared" si="29"/>
        <v/>
      </c>
      <c r="R502" s="339" t="b">
        <f t="shared" si="30"/>
        <v>1</v>
      </c>
      <c r="S502" s="339" t="str">
        <f t="shared" si="31"/>
        <v/>
      </c>
    </row>
    <row r="503" spans="1:19" s="339" customFormat="1" ht="19.899999999999999" customHeight="1">
      <c r="A503" s="302"/>
      <c r="B503" s="334"/>
      <c r="C503" s="334"/>
      <c r="D503" s="334"/>
      <c r="E503" s="334"/>
      <c r="F503" s="334"/>
      <c r="G503" s="335"/>
      <c r="H503" s="335"/>
      <c r="I503" s="336"/>
      <c r="J503" s="336"/>
      <c r="K503" s="336"/>
      <c r="L503" s="336"/>
      <c r="M503" s="336"/>
      <c r="N503" s="337" t="str">
        <f t="shared" ca="1" si="28"/>
        <v/>
      </c>
      <c r="O503" s="337" t="s">
        <v>19143</v>
      </c>
      <c r="P503" s="338"/>
      <c r="Q503" s="339" t="str">
        <f t="shared" si="29"/>
        <v/>
      </c>
      <c r="R503" s="339" t="b">
        <f t="shared" si="30"/>
        <v>1</v>
      </c>
      <c r="S503" s="339" t="str">
        <f t="shared" si="31"/>
        <v/>
      </c>
    </row>
    <row r="504" spans="1:19" s="339" customFormat="1" ht="19.899999999999999" customHeight="1">
      <c r="A504" s="302"/>
      <c r="B504" s="334"/>
      <c r="C504" s="334"/>
      <c r="D504" s="334"/>
      <c r="E504" s="334"/>
      <c r="F504" s="334"/>
      <c r="G504" s="335"/>
      <c r="H504" s="335"/>
      <c r="I504" s="336"/>
      <c r="J504" s="336"/>
      <c r="K504" s="336"/>
      <c r="L504" s="336"/>
      <c r="M504" s="336"/>
      <c r="N504" s="337" t="str">
        <f t="shared" ca="1" si="28"/>
        <v/>
      </c>
      <c r="O504" s="337" t="s">
        <v>19143</v>
      </c>
      <c r="P504" s="338"/>
      <c r="Q504" s="339" t="str">
        <f t="shared" si="29"/>
        <v/>
      </c>
      <c r="R504" s="339" t="b">
        <f t="shared" si="30"/>
        <v>1</v>
      </c>
      <c r="S504" s="339" t="str">
        <f t="shared" si="31"/>
        <v/>
      </c>
    </row>
    <row r="505" spans="1:19" s="339" customFormat="1" ht="19.899999999999999" customHeight="1">
      <c r="A505" s="302"/>
      <c r="B505" s="334"/>
      <c r="C505" s="334"/>
      <c r="D505" s="334"/>
      <c r="E505" s="334"/>
      <c r="F505" s="334"/>
      <c r="G505" s="335"/>
      <c r="H505" s="335"/>
      <c r="I505" s="336"/>
      <c r="J505" s="336"/>
      <c r="K505" s="336"/>
      <c r="L505" s="336"/>
      <c r="M505" s="336"/>
      <c r="N505" s="337" t="str">
        <f t="shared" ca="1" si="28"/>
        <v/>
      </c>
      <c r="O505" s="337" t="s">
        <v>19143</v>
      </c>
      <c r="P505" s="338"/>
      <c r="Q505" s="339" t="str">
        <f t="shared" si="29"/>
        <v/>
      </c>
      <c r="R505" s="339" t="b">
        <f t="shared" si="30"/>
        <v>1</v>
      </c>
      <c r="S505" s="339" t="str">
        <f t="shared" si="31"/>
        <v/>
      </c>
    </row>
    <row r="506" spans="1:19" s="339" customFormat="1" ht="19.899999999999999" customHeight="1">
      <c r="A506" s="302"/>
      <c r="B506" s="334"/>
      <c r="C506" s="334"/>
      <c r="D506" s="334"/>
      <c r="E506" s="334"/>
      <c r="F506" s="334"/>
      <c r="G506" s="335"/>
      <c r="H506" s="335"/>
      <c r="I506" s="336"/>
      <c r="J506" s="336"/>
      <c r="K506" s="336"/>
      <c r="L506" s="336"/>
      <c r="M506" s="336"/>
      <c r="N506" s="337" t="str">
        <f t="shared" ca="1" si="28"/>
        <v/>
      </c>
      <c r="O506" s="337" t="s">
        <v>19143</v>
      </c>
      <c r="P506" s="338"/>
      <c r="Q506" s="339" t="str">
        <f t="shared" si="29"/>
        <v/>
      </c>
      <c r="R506" s="339" t="b">
        <f t="shared" si="30"/>
        <v>1</v>
      </c>
      <c r="S506" s="339" t="str">
        <f t="shared" si="31"/>
        <v/>
      </c>
    </row>
    <row r="507" spans="1:19" s="339" customFormat="1" ht="19.899999999999999" customHeight="1">
      <c r="A507" s="302"/>
      <c r="B507" s="334"/>
      <c r="C507" s="334"/>
      <c r="D507" s="334"/>
      <c r="E507" s="334"/>
      <c r="F507" s="334"/>
      <c r="G507" s="335"/>
      <c r="H507" s="335"/>
      <c r="I507" s="336"/>
      <c r="J507" s="336"/>
      <c r="K507" s="336"/>
      <c r="L507" s="336"/>
      <c r="M507" s="336"/>
      <c r="N507" s="337" t="str">
        <f t="shared" ca="1" si="28"/>
        <v/>
      </c>
      <c r="O507" s="337" t="s">
        <v>19143</v>
      </c>
      <c r="P507" s="338"/>
      <c r="Q507" s="339" t="str">
        <f t="shared" si="29"/>
        <v/>
      </c>
      <c r="R507" s="339" t="b">
        <f t="shared" si="30"/>
        <v>1</v>
      </c>
      <c r="S507" s="339" t="str">
        <f t="shared" si="31"/>
        <v/>
      </c>
    </row>
    <row r="508" spans="1:19" s="339" customFormat="1" ht="19.899999999999999" customHeight="1">
      <c r="A508" s="302"/>
      <c r="B508" s="334"/>
      <c r="C508" s="334"/>
      <c r="D508" s="334"/>
      <c r="E508" s="334"/>
      <c r="F508" s="334"/>
      <c r="G508" s="335"/>
      <c r="H508" s="335"/>
      <c r="I508" s="336"/>
      <c r="J508" s="336"/>
      <c r="K508" s="336"/>
      <c r="L508" s="336"/>
      <c r="M508" s="336"/>
      <c r="N508" s="337" t="str">
        <f t="shared" ca="1" si="28"/>
        <v/>
      </c>
      <c r="O508" s="337" t="s">
        <v>19143</v>
      </c>
      <c r="P508" s="338"/>
      <c r="Q508" s="339" t="str">
        <f t="shared" si="29"/>
        <v/>
      </c>
      <c r="R508" s="339" t="b">
        <f t="shared" si="30"/>
        <v>1</v>
      </c>
      <c r="S508" s="339" t="str">
        <f t="shared" si="31"/>
        <v/>
      </c>
    </row>
    <row r="509" spans="1:19" s="339" customFormat="1" ht="19.899999999999999" customHeight="1">
      <c r="A509" s="302"/>
      <c r="B509" s="334"/>
      <c r="C509" s="334"/>
      <c r="D509" s="334"/>
      <c r="E509" s="334"/>
      <c r="F509" s="334"/>
      <c r="G509" s="335"/>
      <c r="H509" s="335"/>
      <c r="I509" s="336"/>
      <c r="J509" s="336"/>
      <c r="K509" s="336"/>
      <c r="L509" s="336"/>
      <c r="M509" s="336"/>
      <c r="N509" s="337" t="str">
        <f t="shared" ca="1" si="28"/>
        <v/>
      </c>
      <c r="O509" s="337" t="s">
        <v>19143</v>
      </c>
      <c r="P509" s="338"/>
      <c r="Q509" s="339" t="str">
        <f t="shared" si="29"/>
        <v/>
      </c>
      <c r="R509" s="339" t="b">
        <f t="shared" si="30"/>
        <v>1</v>
      </c>
      <c r="S509" s="339" t="str">
        <f t="shared" si="31"/>
        <v/>
      </c>
    </row>
    <row r="510" spans="1:19" s="339" customFormat="1" ht="19.899999999999999" customHeight="1">
      <c r="A510" s="302"/>
      <c r="B510" s="334"/>
      <c r="C510" s="334"/>
      <c r="D510" s="334"/>
      <c r="E510" s="334"/>
      <c r="F510" s="334"/>
      <c r="G510" s="335"/>
      <c r="H510" s="335"/>
      <c r="I510" s="336"/>
      <c r="J510" s="336"/>
      <c r="K510" s="336"/>
      <c r="L510" s="336"/>
      <c r="M510" s="336"/>
      <c r="N510" s="337" t="str">
        <f t="shared" ca="1" si="28"/>
        <v/>
      </c>
      <c r="O510" s="337" t="s">
        <v>19143</v>
      </c>
      <c r="P510" s="338"/>
      <c r="Q510" s="339" t="str">
        <f t="shared" si="29"/>
        <v/>
      </c>
      <c r="R510" s="339" t="b">
        <f t="shared" si="30"/>
        <v>1</v>
      </c>
      <c r="S510" s="339" t="str">
        <f t="shared" si="31"/>
        <v/>
      </c>
    </row>
    <row r="511" spans="1:19" s="339" customFormat="1" ht="19.899999999999999" customHeight="1">
      <c r="A511" s="302"/>
      <c r="B511" s="334"/>
      <c r="C511" s="334"/>
      <c r="D511" s="334"/>
      <c r="E511" s="334"/>
      <c r="F511" s="334"/>
      <c r="G511" s="335"/>
      <c r="H511" s="335"/>
      <c r="I511" s="336"/>
      <c r="J511" s="336"/>
      <c r="K511" s="336"/>
      <c r="L511" s="336"/>
      <c r="M511" s="336"/>
      <c r="N511" s="337" t="str">
        <f t="shared" ca="1" si="28"/>
        <v/>
      </c>
      <c r="O511" s="337" t="s">
        <v>19143</v>
      </c>
      <c r="P511" s="338"/>
      <c r="Q511" s="339" t="str">
        <f t="shared" si="29"/>
        <v/>
      </c>
      <c r="R511" s="339" t="b">
        <f t="shared" si="30"/>
        <v>1</v>
      </c>
      <c r="S511" s="339" t="str">
        <f t="shared" si="31"/>
        <v/>
      </c>
    </row>
    <row r="512" spans="1:19" s="339" customFormat="1" ht="19.899999999999999" customHeight="1">
      <c r="A512" s="302"/>
      <c r="B512" s="334"/>
      <c r="C512" s="334"/>
      <c r="D512" s="334"/>
      <c r="E512" s="334"/>
      <c r="F512" s="334"/>
      <c r="G512" s="335"/>
      <c r="H512" s="335"/>
      <c r="I512" s="336"/>
      <c r="J512" s="336"/>
      <c r="K512" s="336"/>
      <c r="L512" s="336"/>
      <c r="M512" s="336"/>
      <c r="N512" s="337" t="str">
        <f t="shared" ca="1" si="28"/>
        <v/>
      </c>
      <c r="O512" s="337" t="s">
        <v>19143</v>
      </c>
      <c r="P512" s="338"/>
      <c r="Q512" s="339" t="str">
        <f t="shared" si="29"/>
        <v/>
      </c>
      <c r="R512" s="339" t="b">
        <f t="shared" si="30"/>
        <v>1</v>
      </c>
      <c r="S512" s="339" t="str">
        <f t="shared" si="31"/>
        <v/>
      </c>
    </row>
    <row r="513" spans="1:19" s="339" customFormat="1" ht="19.899999999999999" customHeight="1">
      <c r="A513" s="302"/>
      <c r="B513" s="334"/>
      <c r="C513" s="334"/>
      <c r="D513" s="334"/>
      <c r="E513" s="334"/>
      <c r="F513" s="334"/>
      <c r="G513" s="335"/>
      <c r="H513" s="335"/>
      <c r="I513" s="336"/>
      <c r="J513" s="336"/>
      <c r="K513" s="336"/>
      <c r="L513" s="336"/>
      <c r="M513" s="336"/>
      <c r="N513" s="337" t="str">
        <f t="shared" ca="1" si="28"/>
        <v/>
      </c>
      <c r="O513" s="337" t="s">
        <v>19143</v>
      </c>
      <c r="P513" s="338"/>
      <c r="Q513" s="339" t="str">
        <f t="shared" si="29"/>
        <v/>
      </c>
      <c r="R513" s="339" t="b">
        <f t="shared" si="30"/>
        <v>1</v>
      </c>
      <c r="S513" s="339" t="str">
        <f t="shared" si="31"/>
        <v/>
      </c>
    </row>
    <row r="514" spans="1:19" s="339" customFormat="1" ht="19.899999999999999" customHeight="1">
      <c r="A514" s="302"/>
      <c r="B514" s="334"/>
      <c r="C514" s="334"/>
      <c r="D514" s="334"/>
      <c r="E514" s="334"/>
      <c r="F514" s="334"/>
      <c r="G514" s="335"/>
      <c r="H514" s="335"/>
      <c r="I514" s="336"/>
      <c r="J514" s="336"/>
      <c r="K514" s="336"/>
      <c r="L514" s="336"/>
      <c r="M514" s="336"/>
      <c r="N514" s="337" t="str">
        <f t="shared" ca="1" si="28"/>
        <v/>
      </c>
      <c r="O514" s="337" t="s">
        <v>19143</v>
      </c>
      <c r="P514" s="338"/>
      <c r="Q514" s="339" t="str">
        <f t="shared" si="29"/>
        <v/>
      </c>
      <c r="R514" s="339" t="b">
        <f t="shared" si="30"/>
        <v>1</v>
      </c>
      <c r="S514" s="339" t="str">
        <f t="shared" si="31"/>
        <v/>
      </c>
    </row>
    <row r="515" spans="1:19" s="339" customFormat="1" ht="19.899999999999999" customHeight="1">
      <c r="A515" s="302"/>
      <c r="B515" s="334"/>
      <c r="C515" s="334"/>
      <c r="D515" s="334"/>
      <c r="E515" s="334"/>
      <c r="F515" s="334"/>
      <c r="G515" s="335"/>
      <c r="H515" s="335"/>
      <c r="I515" s="336"/>
      <c r="J515" s="336"/>
      <c r="K515" s="336"/>
      <c r="L515" s="336"/>
      <c r="M515" s="336"/>
      <c r="N515" s="337" t="str">
        <f t="shared" ca="1" si="28"/>
        <v/>
      </c>
      <c r="O515" s="337" t="s">
        <v>19143</v>
      </c>
      <c r="P515" s="338"/>
      <c r="Q515" s="339" t="str">
        <f t="shared" si="29"/>
        <v/>
      </c>
      <c r="R515" s="339" t="b">
        <f t="shared" si="30"/>
        <v>1</v>
      </c>
      <c r="S515" s="339" t="str">
        <f t="shared" si="31"/>
        <v/>
      </c>
    </row>
    <row r="516" spans="1:19" s="339" customFormat="1" ht="19.899999999999999" customHeight="1">
      <c r="A516" s="302"/>
      <c r="B516" s="334"/>
      <c r="C516" s="334"/>
      <c r="D516" s="334"/>
      <c r="E516" s="334"/>
      <c r="F516" s="334"/>
      <c r="G516" s="335"/>
      <c r="H516" s="335"/>
      <c r="I516" s="336"/>
      <c r="J516" s="336"/>
      <c r="K516" s="336"/>
      <c r="L516" s="336"/>
      <c r="M516" s="336"/>
      <c r="N516" s="337" t="str">
        <f t="shared" ca="1" si="28"/>
        <v/>
      </c>
      <c r="O516" s="337" t="s">
        <v>19143</v>
      </c>
      <c r="P516" s="338"/>
      <c r="Q516" s="339" t="str">
        <f t="shared" si="29"/>
        <v/>
      </c>
      <c r="R516" s="339" t="b">
        <f t="shared" si="30"/>
        <v>1</v>
      </c>
      <c r="S516" s="339" t="str">
        <f t="shared" si="31"/>
        <v/>
      </c>
    </row>
    <row r="517" spans="1:19" s="339" customFormat="1" ht="19.89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19143</v>
      </c>
      <c r="P517" s="338"/>
      <c r="Q517" s="339" t="str">
        <f t="shared" ref="Q517:Q580" si="33">A517&amp;B517</f>
        <v/>
      </c>
      <c r="R517" s="339" t="b">
        <f t="shared" ref="R517:R580" si="34">OR(ISBLANK(B517),ISBLANK(C517))</f>
        <v>1</v>
      </c>
      <c r="S517" s="339" t="str">
        <f t="shared" ref="S517:S580" si="35">IF(R517,"",A517&amp;"+")</f>
        <v/>
      </c>
    </row>
    <row r="518" spans="1:19" s="339" customFormat="1" ht="19.899999999999999" customHeight="1">
      <c r="A518" s="302"/>
      <c r="B518" s="334"/>
      <c r="C518" s="334"/>
      <c r="D518" s="334"/>
      <c r="E518" s="334"/>
      <c r="F518" s="334"/>
      <c r="G518" s="335"/>
      <c r="H518" s="335"/>
      <c r="I518" s="336"/>
      <c r="J518" s="336"/>
      <c r="K518" s="336"/>
      <c r="L518" s="336"/>
      <c r="M518" s="336"/>
      <c r="N518" s="337" t="str">
        <f t="shared" ca="1" si="32"/>
        <v/>
      </c>
      <c r="O518" s="337" t="s">
        <v>19143</v>
      </c>
      <c r="P518" s="338"/>
      <c r="Q518" s="339" t="str">
        <f t="shared" si="33"/>
        <v/>
      </c>
      <c r="R518" s="339" t="b">
        <f t="shared" si="34"/>
        <v>1</v>
      </c>
      <c r="S518" s="339" t="str">
        <f t="shared" si="35"/>
        <v/>
      </c>
    </row>
    <row r="519" spans="1:19" s="339" customFormat="1" ht="19.899999999999999" customHeight="1">
      <c r="A519" s="302"/>
      <c r="B519" s="334"/>
      <c r="C519" s="334"/>
      <c r="D519" s="334"/>
      <c r="E519" s="334"/>
      <c r="F519" s="334"/>
      <c r="G519" s="335"/>
      <c r="H519" s="335"/>
      <c r="I519" s="336"/>
      <c r="J519" s="336"/>
      <c r="K519" s="336"/>
      <c r="L519" s="336"/>
      <c r="M519" s="336"/>
      <c r="N519" s="337" t="str">
        <f t="shared" ca="1" si="32"/>
        <v/>
      </c>
      <c r="O519" s="337" t="s">
        <v>19143</v>
      </c>
      <c r="P519" s="338"/>
      <c r="Q519" s="339" t="str">
        <f t="shared" si="33"/>
        <v/>
      </c>
      <c r="R519" s="339" t="b">
        <f t="shared" si="34"/>
        <v>1</v>
      </c>
      <c r="S519" s="339" t="str">
        <f t="shared" si="35"/>
        <v/>
      </c>
    </row>
    <row r="520" spans="1:19" s="339" customFormat="1" ht="19.899999999999999" customHeight="1">
      <c r="A520" s="302"/>
      <c r="B520" s="334"/>
      <c r="C520" s="334"/>
      <c r="D520" s="334"/>
      <c r="E520" s="334"/>
      <c r="F520" s="334"/>
      <c r="G520" s="335"/>
      <c r="H520" s="335"/>
      <c r="I520" s="336"/>
      <c r="J520" s="336"/>
      <c r="K520" s="336"/>
      <c r="L520" s="336"/>
      <c r="M520" s="336"/>
      <c r="N520" s="337" t="str">
        <f t="shared" ca="1" si="32"/>
        <v/>
      </c>
      <c r="O520" s="337" t="s">
        <v>19143</v>
      </c>
      <c r="P520" s="338"/>
      <c r="Q520" s="339" t="str">
        <f t="shared" si="33"/>
        <v/>
      </c>
      <c r="R520" s="339" t="b">
        <f t="shared" si="34"/>
        <v>1</v>
      </c>
      <c r="S520" s="339" t="str">
        <f t="shared" si="35"/>
        <v/>
      </c>
    </row>
    <row r="521" spans="1:19" s="339" customFormat="1" ht="19.899999999999999" customHeight="1">
      <c r="A521" s="302"/>
      <c r="B521" s="334"/>
      <c r="C521" s="334"/>
      <c r="D521" s="334"/>
      <c r="E521" s="334"/>
      <c r="F521" s="334"/>
      <c r="G521" s="335"/>
      <c r="H521" s="335"/>
      <c r="I521" s="336"/>
      <c r="J521" s="336"/>
      <c r="K521" s="336"/>
      <c r="L521" s="336"/>
      <c r="M521" s="336"/>
      <c r="N521" s="337" t="str">
        <f t="shared" ca="1" si="32"/>
        <v/>
      </c>
      <c r="O521" s="337" t="s">
        <v>19143</v>
      </c>
      <c r="P521" s="338"/>
      <c r="Q521" s="339" t="str">
        <f t="shared" si="33"/>
        <v/>
      </c>
      <c r="R521" s="339" t="b">
        <f t="shared" si="34"/>
        <v>1</v>
      </c>
      <c r="S521" s="339" t="str">
        <f t="shared" si="35"/>
        <v/>
      </c>
    </row>
    <row r="522" spans="1:19" s="339" customFormat="1" ht="19.899999999999999" customHeight="1">
      <c r="A522" s="302"/>
      <c r="B522" s="334"/>
      <c r="C522" s="334"/>
      <c r="D522" s="334"/>
      <c r="E522" s="334"/>
      <c r="F522" s="334"/>
      <c r="G522" s="335"/>
      <c r="H522" s="335"/>
      <c r="I522" s="336"/>
      <c r="J522" s="336"/>
      <c r="K522" s="336"/>
      <c r="L522" s="336"/>
      <c r="M522" s="336"/>
      <c r="N522" s="337" t="str">
        <f t="shared" ca="1" si="32"/>
        <v/>
      </c>
      <c r="O522" s="337" t="s">
        <v>19143</v>
      </c>
      <c r="P522" s="338"/>
      <c r="Q522" s="339" t="str">
        <f t="shared" si="33"/>
        <v/>
      </c>
      <c r="R522" s="339" t="b">
        <f t="shared" si="34"/>
        <v>1</v>
      </c>
      <c r="S522" s="339" t="str">
        <f t="shared" si="35"/>
        <v/>
      </c>
    </row>
    <row r="523" spans="1:19" s="339" customFormat="1" ht="19.899999999999999" customHeight="1">
      <c r="A523" s="302"/>
      <c r="B523" s="334"/>
      <c r="C523" s="334"/>
      <c r="D523" s="334"/>
      <c r="E523" s="334"/>
      <c r="F523" s="334"/>
      <c r="G523" s="335"/>
      <c r="H523" s="335"/>
      <c r="I523" s="336"/>
      <c r="J523" s="336"/>
      <c r="K523" s="336"/>
      <c r="L523" s="336"/>
      <c r="M523" s="336"/>
      <c r="N523" s="337" t="str">
        <f t="shared" ca="1" si="32"/>
        <v/>
      </c>
      <c r="O523" s="337" t="s">
        <v>19143</v>
      </c>
      <c r="P523" s="338"/>
      <c r="Q523" s="339" t="str">
        <f t="shared" si="33"/>
        <v/>
      </c>
      <c r="R523" s="339" t="b">
        <f t="shared" si="34"/>
        <v>1</v>
      </c>
      <c r="S523" s="339" t="str">
        <f t="shared" si="35"/>
        <v/>
      </c>
    </row>
    <row r="524" spans="1:19" s="339" customFormat="1" ht="19.899999999999999" customHeight="1">
      <c r="A524" s="302"/>
      <c r="B524" s="334"/>
      <c r="C524" s="334"/>
      <c r="D524" s="334"/>
      <c r="E524" s="334"/>
      <c r="F524" s="334"/>
      <c r="G524" s="335"/>
      <c r="H524" s="335"/>
      <c r="I524" s="336"/>
      <c r="J524" s="336"/>
      <c r="K524" s="336"/>
      <c r="L524" s="336"/>
      <c r="M524" s="336"/>
      <c r="N524" s="337" t="str">
        <f t="shared" ca="1" si="32"/>
        <v/>
      </c>
      <c r="O524" s="337" t="s">
        <v>19143</v>
      </c>
      <c r="P524" s="338"/>
      <c r="Q524" s="339" t="str">
        <f t="shared" si="33"/>
        <v/>
      </c>
      <c r="R524" s="339" t="b">
        <f t="shared" si="34"/>
        <v>1</v>
      </c>
      <c r="S524" s="339" t="str">
        <f t="shared" si="35"/>
        <v/>
      </c>
    </row>
    <row r="525" spans="1:19" s="339" customFormat="1" ht="19.899999999999999" customHeight="1">
      <c r="A525" s="302"/>
      <c r="B525" s="334"/>
      <c r="C525" s="334"/>
      <c r="D525" s="334"/>
      <c r="E525" s="334"/>
      <c r="F525" s="334"/>
      <c r="G525" s="335"/>
      <c r="H525" s="335"/>
      <c r="I525" s="336"/>
      <c r="J525" s="336"/>
      <c r="K525" s="336"/>
      <c r="L525" s="336"/>
      <c r="M525" s="336"/>
      <c r="N525" s="337" t="str">
        <f t="shared" ca="1" si="32"/>
        <v/>
      </c>
      <c r="O525" s="337" t="s">
        <v>19143</v>
      </c>
      <c r="P525" s="338"/>
      <c r="Q525" s="339" t="str">
        <f t="shared" si="33"/>
        <v/>
      </c>
      <c r="R525" s="339" t="b">
        <f t="shared" si="34"/>
        <v>1</v>
      </c>
      <c r="S525" s="339" t="str">
        <f t="shared" si="35"/>
        <v/>
      </c>
    </row>
    <row r="526" spans="1:19" s="339" customFormat="1" ht="19.899999999999999" customHeight="1">
      <c r="A526" s="302"/>
      <c r="B526" s="334"/>
      <c r="C526" s="334"/>
      <c r="D526" s="334"/>
      <c r="E526" s="334"/>
      <c r="F526" s="334"/>
      <c r="G526" s="335"/>
      <c r="H526" s="335"/>
      <c r="I526" s="336"/>
      <c r="J526" s="336"/>
      <c r="K526" s="336"/>
      <c r="L526" s="336"/>
      <c r="M526" s="336"/>
      <c r="N526" s="337" t="str">
        <f t="shared" ca="1" si="32"/>
        <v/>
      </c>
      <c r="O526" s="337" t="s">
        <v>19143</v>
      </c>
      <c r="P526" s="338"/>
      <c r="Q526" s="339" t="str">
        <f t="shared" si="33"/>
        <v/>
      </c>
      <c r="R526" s="339" t="b">
        <f t="shared" si="34"/>
        <v>1</v>
      </c>
      <c r="S526" s="339" t="str">
        <f t="shared" si="35"/>
        <v/>
      </c>
    </row>
    <row r="527" spans="1:19" s="339" customFormat="1" ht="19.899999999999999" customHeight="1">
      <c r="A527" s="302"/>
      <c r="B527" s="334"/>
      <c r="C527" s="334"/>
      <c r="D527" s="334"/>
      <c r="E527" s="334"/>
      <c r="F527" s="334"/>
      <c r="G527" s="335"/>
      <c r="H527" s="335"/>
      <c r="I527" s="336"/>
      <c r="J527" s="336"/>
      <c r="K527" s="336"/>
      <c r="L527" s="336"/>
      <c r="M527" s="336"/>
      <c r="N527" s="337" t="str">
        <f t="shared" ca="1" si="32"/>
        <v/>
      </c>
      <c r="O527" s="337" t="s">
        <v>19143</v>
      </c>
      <c r="P527" s="338"/>
      <c r="Q527" s="339" t="str">
        <f t="shared" si="33"/>
        <v/>
      </c>
      <c r="R527" s="339" t="b">
        <f t="shared" si="34"/>
        <v>1</v>
      </c>
      <c r="S527" s="339" t="str">
        <f t="shared" si="35"/>
        <v/>
      </c>
    </row>
    <row r="528" spans="1:19" s="339" customFormat="1" ht="19.899999999999999" customHeight="1">
      <c r="A528" s="302"/>
      <c r="B528" s="334"/>
      <c r="C528" s="334"/>
      <c r="D528" s="334"/>
      <c r="E528" s="334"/>
      <c r="F528" s="334"/>
      <c r="G528" s="335"/>
      <c r="H528" s="335"/>
      <c r="I528" s="336"/>
      <c r="J528" s="336"/>
      <c r="K528" s="336"/>
      <c r="L528" s="336"/>
      <c r="M528" s="336"/>
      <c r="N528" s="337" t="str">
        <f t="shared" ca="1" si="32"/>
        <v/>
      </c>
      <c r="O528" s="337" t="s">
        <v>19143</v>
      </c>
      <c r="P528" s="338"/>
      <c r="Q528" s="339" t="str">
        <f t="shared" si="33"/>
        <v/>
      </c>
      <c r="R528" s="339" t="b">
        <f t="shared" si="34"/>
        <v>1</v>
      </c>
      <c r="S528" s="339" t="str">
        <f t="shared" si="35"/>
        <v/>
      </c>
    </row>
    <row r="529" spans="1:19" s="339" customFormat="1" ht="19.899999999999999" customHeight="1">
      <c r="A529" s="302"/>
      <c r="B529" s="334"/>
      <c r="C529" s="334"/>
      <c r="D529" s="334"/>
      <c r="E529" s="334"/>
      <c r="F529" s="334"/>
      <c r="G529" s="335"/>
      <c r="H529" s="335"/>
      <c r="I529" s="336"/>
      <c r="J529" s="336"/>
      <c r="K529" s="336"/>
      <c r="L529" s="336"/>
      <c r="M529" s="336"/>
      <c r="N529" s="337" t="str">
        <f t="shared" ca="1" si="32"/>
        <v/>
      </c>
      <c r="O529" s="337" t="s">
        <v>19143</v>
      </c>
      <c r="P529" s="338"/>
      <c r="Q529" s="339" t="str">
        <f t="shared" si="33"/>
        <v/>
      </c>
      <c r="R529" s="339" t="b">
        <f t="shared" si="34"/>
        <v>1</v>
      </c>
      <c r="S529" s="339" t="str">
        <f t="shared" si="35"/>
        <v/>
      </c>
    </row>
    <row r="530" spans="1:19" s="339" customFormat="1" ht="19.899999999999999" customHeight="1">
      <c r="A530" s="302"/>
      <c r="B530" s="334"/>
      <c r="C530" s="334"/>
      <c r="D530" s="334"/>
      <c r="E530" s="334"/>
      <c r="F530" s="334"/>
      <c r="G530" s="335"/>
      <c r="H530" s="335"/>
      <c r="I530" s="336"/>
      <c r="J530" s="336"/>
      <c r="K530" s="336"/>
      <c r="L530" s="336"/>
      <c r="M530" s="336"/>
      <c r="N530" s="337" t="str">
        <f t="shared" ca="1" si="32"/>
        <v/>
      </c>
      <c r="O530" s="337" t="s">
        <v>19143</v>
      </c>
      <c r="P530" s="338"/>
      <c r="Q530" s="339" t="str">
        <f t="shared" si="33"/>
        <v/>
      </c>
      <c r="R530" s="339" t="b">
        <f t="shared" si="34"/>
        <v>1</v>
      </c>
      <c r="S530" s="339" t="str">
        <f t="shared" si="35"/>
        <v/>
      </c>
    </row>
    <row r="531" spans="1:19" s="339" customFormat="1" ht="19.899999999999999" customHeight="1">
      <c r="A531" s="302"/>
      <c r="B531" s="334"/>
      <c r="C531" s="334"/>
      <c r="D531" s="334"/>
      <c r="E531" s="334"/>
      <c r="F531" s="334"/>
      <c r="G531" s="335"/>
      <c r="H531" s="335"/>
      <c r="I531" s="336"/>
      <c r="J531" s="336"/>
      <c r="K531" s="336"/>
      <c r="L531" s="336"/>
      <c r="M531" s="336"/>
      <c r="N531" s="337" t="str">
        <f t="shared" ca="1" si="32"/>
        <v/>
      </c>
      <c r="O531" s="337" t="s">
        <v>19143</v>
      </c>
      <c r="P531" s="338"/>
      <c r="Q531" s="339" t="str">
        <f t="shared" si="33"/>
        <v/>
      </c>
      <c r="R531" s="339" t="b">
        <f t="shared" si="34"/>
        <v>1</v>
      </c>
      <c r="S531" s="339" t="str">
        <f t="shared" si="35"/>
        <v/>
      </c>
    </row>
    <row r="532" spans="1:19" s="339" customFormat="1" ht="19.899999999999999" customHeight="1">
      <c r="A532" s="302"/>
      <c r="B532" s="334"/>
      <c r="C532" s="334"/>
      <c r="D532" s="334"/>
      <c r="E532" s="334"/>
      <c r="F532" s="334"/>
      <c r="G532" s="335"/>
      <c r="H532" s="335"/>
      <c r="I532" s="336"/>
      <c r="J532" s="336"/>
      <c r="K532" s="336"/>
      <c r="L532" s="336"/>
      <c r="M532" s="336"/>
      <c r="N532" s="337" t="str">
        <f t="shared" ca="1" si="32"/>
        <v/>
      </c>
      <c r="O532" s="337" t="s">
        <v>19143</v>
      </c>
      <c r="P532" s="338"/>
      <c r="Q532" s="339" t="str">
        <f t="shared" si="33"/>
        <v/>
      </c>
      <c r="R532" s="339" t="b">
        <f t="shared" si="34"/>
        <v>1</v>
      </c>
      <c r="S532" s="339" t="str">
        <f t="shared" si="35"/>
        <v/>
      </c>
    </row>
    <row r="533" spans="1:19" s="339" customFormat="1" ht="19.899999999999999" customHeight="1">
      <c r="A533" s="302"/>
      <c r="B533" s="334"/>
      <c r="C533" s="334"/>
      <c r="D533" s="334"/>
      <c r="E533" s="334"/>
      <c r="F533" s="334"/>
      <c r="G533" s="335"/>
      <c r="H533" s="335"/>
      <c r="I533" s="336"/>
      <c r="J533" s="336"/>
      <c r="K533" s="336"/>
      <c r="L533" s="336"/>
      <c r="M533" s="336"/>
      <c r="N533" s="337" t="str">
        <f t="shared" ca="1" si="32"/>
        <v/>
      </c>
      <c r="O533" s="337" t="s">
        <v>19143</v>
      </c>
      <c r="P533" s="338"/>
      <c r="Q533" s="339" t="str">
        <f t="shared" si="33"/>
        <v/>
      </c>
      <c r="R533" s="339" t="b">
        <f t="shared" si="34"/>
        <v>1</v>
      </c>
      <c r="S533" s="339" t="str">
        <f t="shared" si="35"/>
        <v/>
      </c>
    </row>
    <row r="534" spans="1:19" s="339" customFormat="1" ht="19.899999999999999" customHeight="1">
      <c r="A534" s="302"/>
      <c r="B534" s="334"/>
      <c r="C534" s="334"/>
      <c r="D534" s="334"/>
      <c r="E534" s="334"/>
      <c r="F534" s="334"/>
      <c r="G534" s="335"/>
      <c r="H534" s="335"/>
      <c r="I534" s="336"/>
      <c r="J534" s="336"/>
      <c r="K534" s="336"/>
      <c r="L534" s="336"/>
      <c r="M534" s="336"/>
      <c r="N534" s="337" t="str">
        <f t="shared" ca="1" si="32"/>
        <v/>
      </c>
      <c r="O534" s="337" t="s">
        <v>19143</v>
      </c>
      <c r="P534" s="338"/>
      <c r="Q534" s="339" t="str">
        <f t="shared" si="33"/>
        <v/>
      </c>
      <c r="R534" s="339" t="b">
        <f t="shared" si="34"/>
        <v>1</v>
      </c>
      <c r="S534" s="339" t="str">
        <f t="shared" si="35"/>
        <v/>
      </c>
    </row>
    <row r="535" spans="1:19" s="339" customFormat="1" ht="19.899999999999999" customHeight="1">
      <c r="A535" s="302"/>
      <c r="B535" s="334"/>
      <c r="C535" s="334"/>
      <c r="D535" s="334"/>
      <c r="E535" s="334"/>
      <c r="F535" s="334"/>
      <c r="G535" s="335"/>
      <c r="H535" s="335"/>
      <c r="I535" s="336"/>
      <c r="J535" s="336"/>
      <c r="K535" s="336"/>
      <c r="L535" s="336"/>
      <c r="M535" s="336"/>
      <c r="N535" s="337" t="str">
        <f t="shared" ca="1" si="32"/>
        <v/>
      </c>
      <c r="O535" s="337" t="s">
        <v>19143</v>
      </c>
      <c r="P535" s="338"/>
      <c r="Q535" s="339" t="str">
        <f t="shared" si="33"/>
        <v/>
      </c>
      <c r="R535" s="339" t="b">
        <f t="shared" si="34"/>
        <v>1</v>
      </c>
      <c r="S535" s="339" t="str">
        <f t="shared" si="35"/>
        <v/>
      </c>
    </row>
    <row r="536" spans="1:19" s="339" customFormat="1" ht="19.899999999999999" customHeight="1">
      <c r="A536" s="302"/>
      <c r="B536" s="334"/>
      <c r="C536" s="334"/>
      <c r="D536" s="334"/>
      <c r="E536" s="334"/>
      <c r="F536" s="334"/>
      <c r="G536" s="335"/>
      <c r="H536" s="335"/>
      <c r="I536" s="336"/>
      <c r="J536" s="336"/>
      <c r="K536" s="336"/>
      <c r="L536" s="336"/>
      <c r="M536" s="336"/>
      <c r="N536" s="337" t="str">
        <f t="shared" ca="1" si="32"/>
        <v/>
      </c>
      <c r="O536" s="337" t="s">
        <v>19143</v>
      </c>
      <c r="P536" s="338"/>
      <c r="Q536" s="339" t="str">
        <f t="shared" si="33"/>
        <v/>
      </c>
      <c r="R536" s="339" t="b">
        <f t="shared" si="34"/>
        <v>1</v>
      </c>
      <c r="S536" s="339" t="str">
        <f t="shared" si="35"/>
        <v/>
      </c>
    </row>
    <row r="537" spans="1:19" s="339" customFormat="1" ht="19.899999999999999" customHeight="1">
      <c r="A537" s="302"/>
      <c r="B537" s="334"/>
      <c r="C537" s="334"/>
      <c r="D537" s="334"/>
      <c r="E537" s="334"/>
      <c r="F537" s="334"/>
      <c r="G537" s="335"/>
      <c r="H537" s="335"/>
      <c r="I537" s="336"/>
      <c r="J537" s="336"/>
      <c r="K537" s="336"/>
      <c r="L537" s="336"/>
      <c r="M537" s="336"/>
      <c r="N537" s="337" t="str">
        <f t="shared" ca="1" si="32"/>
        <v/>
      </c>
      <c r="O537" s="337" t="s">
        <v>19143</v>
      </c>
      <c r="P537" s="338"/>
      <c r="Q537" s="339" t="str">
        <f t="shared" si="33"/>
        <v/>
      </c>
      <c r="R537" s="339" t="b">
        <f t="shared" si="34"/>
        <v>1</v>
      </c>
      <c r="S537" s="339" t="str">
        <f t="shared" si="35"/>
        <v/>
      </c>
    </row>
    <row r="538" spans="1:19" s="339" customFormat="1" ht="19.899999999999999" customHeight="1">
      <c r="A538" s="302"/>
      <c r="B538" s="334"/>
      <c r="C538" s="334"/>
      <c r="D538" s="334"/>
      <c r="E538" s="334"/>
      <c r="F538" s="334"/>
      <c r="G538" s="335"/>
      <c r="H538" s="335"/>
      <c r="I538" s="336"/>
      <c r="J538" s="336"/>
      <c r="K538" s="336"/>
      <c r="L538" s="336"/>
      <c r="M538" s="336"/>
      <c r="N538" s="337" t="str">
        <f t="shared" ca="1" si="32"/>
        <v/>
      </c>
      <c r="O538" s="337" t="s">
        <v>19143</v>
      </c>
      <c r="P538" s="338"/>
      <c r="Q538" s="339" t="str">
        <f t="shared" si="33"/>
        <v/>
      </c>
      <c r="R538" s="339" t="b">
        <f t="shared" si="34"/>
        <v>1</v>
      </c>
      <c r="S538" s="339" t="str">
        <f t="shared" si="35"/>
        <v/>
      </c>
    </row>
    <row r="539" spans="1:19" s="339" customFormat="1" ht="19.899999999999999" customHeight="1">
      <c r="A539" s="302"/>
      <c r="B539" s="334"/>
      <c r="C539" s="334"/>
      <c r="D539" s="334"/>
      <c r="E539" s="334"/>
      <c r="F539" s="334"/>
      <c r="G539" s="335"/>
      <c r="H539" s="335"/>
      <c r="I539" s="336"/>
      <c r="J539" s="336"/>
      <c r="K539" s="336"/>
      <c r="L539" s="336"/>
      <c r="M539" s="336"/>
      <c r="N539" s="337" t="str">
        <f t="shared" ca="1" si="32"/>
        <v/>
      </c>
      <c r="O539" s="337" t="s">
        <v>19143</v>
      </c>
      <c r="P539" s="338"/>
      <c r="Q539" s="339" t="str">
        <f t="shared" si="33"/>
        <v/>
      </c>
      <c r="R539" s="339" t="b">
        <f t="shared" si="34"/>
        <v>1</v>
      </c>
      <c r="S539" s="339" t="str">
        <f t="shared" si="35"/>
        <v/>
      </c>
    </row>
    <row r="540" spans="1:19" s="339" customFormat="1" ht="19.899999999999999" customHeight="1">
      <c r="A540" s="302"/>
      <c r="B540" s="334"/>
      <c r="C540" s="334"/>
      <c r="D540" s="334"/>
      <c r="E540" s="334"/>
      <c r="F540" s="334"/>
      <c r="G540" s="335"/>
      <c r="H540" s="335"/>
      <c r="I540" s="336"/>
      <c r="J540" s="336"/>
      <c r="K540" s="336"/>
      <c r="L540" s="336"/>
      <c r="M540" s="336"/>
      <c r="N540" s="337" t="str">
        <f t="shared" ca="1" si="32"/>
        <v/>
      </c>
      <c r="O540" s="337" t="s">
        <v>19143</v>
      </c>
      <c r="P540" s="338"/>
      <c r="Q540" s="339" t="str">
        <f t="shared" si="33"/>
        <v/>
      </c>
      <c r="R540" s="339" t="b">
        <f t="shared" si="34"/>
        <v>1</v>
      </c>
      <c r="S540" s="339" t="str">
        <f t="shared" si="35"/>
        <v/>
      </c>
    </row>
    <row r="541" spans="1:19" s="339" customFormat="1" ht="19.899999999999999" customHeight="1">
      <c r="A541" s="302"/>
      <c r="B541" s="334"/>
      <c r="C541" s="334"/>
      <c r="D541" s="334"/>
      <c r="E541" s="334"/>
      <c r="F541" s="334"/>
      <c r="G541" s="335"/>
      <c r="H541" s="335"/>
      <c r="I541" s="336"/>
      <c r="J541" s="336"/>
      <c r="K541" s="336"/>
      <c r="L541" s="336"/>
      <c r="M541" s="336"/>
      <c r="N541" s="337" t="str">
        <f t="shared" ca="1" si="32"/>
        <v/>
      </c>
      <c r="O541" s="337" t="s">
        <v>19143</v>
      </c>
      <c r="P541" s="338"/>
      <c r="Q541" s="339" t="str">
        <f t="shared" si="33"/>
        <v/>
      </c>
      <c r="R541" s="339" t="b">
        <f t="shared" si="34"/>
        <v>1</v>
      </c>
      <c r="S541" s="339" t="str">
        <f t="shared" si="35"/>
        <v/>
      </c>
    </row>
    <row r="542" spans="1:19" s="339" customFormat="1" ht="19.899999999999999" customHeight="1">
      <c r="A542" s="302"/>
      <c r="B542" s="334"/>
      <c r="C542" s="334"/>
      <c r="D542" s="334"/>
      <c r="E542" s="334"/>
      <c r="F542" s="334"/>
      <c r="G542" s="335"/>
      <c r="H542" s="335"/>
      <c r="I542" s="336"/>
      <c r="J542" s="336"/>
      <c r="K542" s="336"/>
      <c r="L542" s="336"/>
      <c r="M542" s="336"/>
      <c r="N542" s="337" t="str">
        <f t="shared" ca="1" si="32"/>
        <v/>
      </c>
      <c r="O542" s="337" t="s">
        <v>19143</v>
      </c>
      <c r="P542" s="338"/>
      <c r="Q542" s="339" t="str">
        <f t="shared" si="33"/>
        <v/>
      </c>
      <c r="R542" s="339" t="b">
        <f t="shared" si="34"/>
        <v>1</v>
      </c>
      <c r="S542" s="339" t="str">
        <f t="shared" si="35"/>
        <v/>
      </c>
    </row>
    <row r="543" spans="1:19" s="339" customFormat="1" ht="19.899999999999999" customHeight="1">
      <c r="A543" s="302"/>
      <c r="B543" s="334"/>
      <c r="C543" s="334"/>
      <c r="D543" s="334"/>
      <c r="E543" s="334"/>
      <c r="F543" s="334"/>
      <c r="G543" s="335"/>
      <c r="H543" s="335"/>
      <c r="I543" s="336"/>
      <c r="J543" s="336"/>
      <c r="K543" s="336"/>
      <c r="L543" s="336"/>
      <c r="M543" s="336"/>
      <c r="N543" s="337" t="str">
        <f t="shared" ca="1" si="32"/>
        <v/>
      </c>
      <c r="O543" s="337" t="s">
        <v>19143</v>
      </c>
      <c r="P543" s="338"/>
      <c r="Q543" s="339" t="str">
        <f t="shared" si="33"/>
        <v/>
      </c>
      <c r="R543" s="339" t="b">
        <f t="shared" si="34"/>
        <v>1</v>
      </c>
      <c r="S543" s="339" t="str">
        <f t="shared" si="35"/>
        <v/>
      </c>
    </row>
    <row r="544" spans="1:19" s="339" customFormat="1" ht="19.899999999999999" customHeight="1">
      <c r="A544" s="302"/>
      <c r="B544" s="334"/>
      <c r="C544" s="334"/>
      <c r="D544" s="334"/>
      <c r="E544" s="334"/>
      <c r="F544" s="334"/>
      <c r="G544" s="335"/>
      <c r="H544" s="335"/>
      <c r="I544" s="336"/>
      <c r="J544" s="336"/>
      <c r="K544" s="336"/>
      <c r="L544" s="336"/>
      <c r="M544" s="336"/>
      <c r="N544" s="337" t="str">
        <f t="shared" ca="1" si="32"/>
        <v/>
      </c>
      <c r="O544" s="337" t="s">
        <v>19143</v>
      </c>
      <c r="P544" s="338"/>
      <c r="Q544" s="339" t="str">
        <f t="shared" si="33"/>
        <v/>
      </c>
      <c r="R544" s="339" t="b">
        <f t="shared" si="34"/>
        <v>1</v>
      </c>
      <c r="S544" s="339" t="str">
        <f t="shared" si="35"/>
        <v/>
      </c>
    </row>
    <row r="545" spans="1:19" s="339" customFormat="1" ht="19.899999999999999" customHeight="1">
      <c r="A545" s="302"/>
      <c r="B545" s="334"/>
      <c r="C545" s="334"/>
      <c r="D545" s="334"/>
      <c r="E545" s="334"/>
      <c r="F545" s="334"/>
      <c r="G545" s="335"/>
      <c r="H545" s="335"/>
      <c r="I545" s="336"/>
      <c r="J545" s="336"/>
      <c r="K545" s="336"/>
      <c r="L545" s="336"/>
      <c r="M545" s="336"/>
      <c r="N545" s="337" t="str">
        <f t="shared" ca="1" si="32"/>
        <v/>
      </c>
      <c r="O545" s="337" t="s">
        <v>19143</v>
      </c>
      <c r="P545" s="338"/>
      <c r="Q545" s="339" t="str">
        <f t="shared" si="33"/>
        <v/>
      </c>
      <c r="R545" s="339" t="b">
        <f t="shared" si="34"/>
        <v>1</v>
      </c>
      <c r="S545" s="339" t="str">
        <f t="shared" si="35"/>
        <v/>
      </c>
    </row>
    <row r="546" spans="1:19" s="339" customFormat="1" ht="19.899999999999999" customHeight="1">
      <c r="A546" s="302"/>
      <c r="B546" s="334"/>
      <c r="C546" s="334"/>
      <c r="D546" s="334"/>
      <c r="E546" s="334"/>
      <c r="F546" s="334"/>
      <c r="G546" s="335"/>
      <c r="H546" s="335"/>
      <c r="I546" s="336"/>
      <c r="J546" s="336"/>
      <c r="K546" s="336"/>
      <c r="L546" s="336"/>
      <c r="M546" s="336"/>
      <c r="N546" s="337" t="str">
        <f t="shared" ca="1" si="32"/>
        <v/>
      </c>
      <c r="O546" s="337" t="s">
        <v>19143</v>
      </c>
      <c r="P546" s="338"/>
      <c r="Q546" s="339" t="str">
        <f t="shared" si="33"/>
        <v/>
      </c>
      <c r="R546" s="339" t="b">
        <f t="shared" si="34"/>
        <v>1</v>
      </c>
      <c r="S546" s="339" t="str">
        <f t="shared" si="35"/>
        <v/>
      </c>
    </row>
    <row r="547" spans="1:19" s="339" customFormat="1" ht="19.899999999999999" customHeight="1">
      <c r="A547" s="302"/>
      <c r="B547" s="334"/>
      <c r="C547" s="334"/>
      <c r="D547" s="334"/>
      <c r="E547" s="334"/>
      <c r="F547" s="334"/>
      <c r="G547" s="335"/>
      <c r="H547" s="335"/>
      <c r="I547" s="336"/>
      <c r="J547" s="336"/>
      <c r="K547" s="336"/>
      <c r="L547" s="336"/>
      <c r="M547" s="336"/>
      <c r="N547" s="337" t="str">
        <f t="shared" ca="1" si="32"/>
        <v/>
      </c>
      <c r="O547" s="337" t="s">
        <v>19143</v>
      </c>
      <c r="P547" s="338"/>
      <c r="Q547" s="339" t="str">
        <f t="shared" si="33"/>
        <v/>
      </c>
      <c r="R547" s="339" t="b">
        <f t="shared" si="34"/>
        <v>1</v>
      </c>
      <c r="S547" s="339" t="str">
        <f t="shared" si="35"/>
        <v/>
      </c>
    </row>
    <row r="548" spans="1:19" s="339" customFormat="1" ht="19.899999999999999" customHeight="1">
      <c r="A548" s="302"/>
      <c r="B548" s="334"/>
      <c r="C548" s="334"/>
      <c r="D548" s="334"/>
      <c r="E548" s="334"/>
      <c r="F548" s="334"/>
      <c r="G548" s="335"/>
      <c r="H548" s="335"/>
      <c r="I548" s="336"/>
      <c r="J548" s="336"/>
      <c r="K548" s="336"/>
      <c r="L548" s="336"/>
      <c r="M548" s="336"/>
      <c r="N548" s="337" t="str">
        <f t="shared" ca="1" si="32"/>
        <v/>
      </c>
      <c r="O548" s="337" t="s">
        <v>19143</v>
      </c>
      <c r="P548" s="338"/>
      <c r="Q548" s="339" t="str">
        <f t="shared" si="33"/>
        <v/>
      </c>
      <c r="R548" s="339" t="b">
        <f t="shared" si="34"/>
        <v>1</v>
      </c>
      <c r="S548" s="339" t="str">
        <f t="shared" si="35"/>
        <v/>
      </c>
    </row>
    <row r="549" spans="1:19" s="339" customFormat="1" ht="19.899999999999999" customHeight="1">
      <c r="A549" s="302"/>
      <c r="B549" s="334"/>
      <c r="C549" s="334"/>
      <c r="D549" s="334"/>
      <c r="E549" s="334"/>
      <c r="F549" s="334"/>
      <c r="G549" s="335"/>
      <c r="H549" s="335"/>
      <c r="I549" s="336"/>
      <c r="J549" s="336"/>
      <c r="K549" s="336"/>
      <c r="L549" s="336"/>
      <c r="M549" s="336"/>
      <c r="N549" s="337" t="str">
        <f t="shared" ca="1" si="32"/>
        <v/>
      </c>
      <c r="O549" s="337" t="s">
        <v>19143</v>
      </c>
      <c r="P549" s="338"/>
      <c r="Q549" s="339" t="str">
        <f t="shared" si="33"/>
        <v/>
      </c>
      <c r="R549" s="339" t="b">
        <f t="shared" si="34"/>
        <v>1</v>
      </c>
      <c r="S549" s="339" t="str">
        <f t="shared" si="35"/>
        <v/>
      </c>
    </row>
    <row r="550" spans="1:19" s="339" customFormat="1" ht="19.899999999999999" customHeight="1">
      <c r="A550" s="302"/>
      <c r="B550" s="334"/>
      <c r="C550" s="334"/>
      <c r="D550" s="334"/>
      <c r="E550" s="334"/>
      <c r="F550" s="334"/>
      <c r="G550" s="335"/>
      <c r="H550" s="335"/>
      <c r="I550" s="336"/>
      <c r="J550" s="336"/>
      <c r="K550" s="336"/>
      <c r="L550" s="336"/>
      <c r="M550" s="336"/>
      <c r="N550" s="337" t="str">
        <f t="shared" ca="1" si="32"/>
        <v/>
      </c>
      <c r="O550" s="337" t="s">
        <v>19143</v>
      </c>
      <c r="P550" s="338"/>
      <c r="Q550" s="339" t="str">
        <f t="shared" si="33"/>
        <v/>
      </c>
      <c r="R550" s="339" t="b">
        <f t="shared" si="34"/>
        <v>1</v>
      </c>
      <c r="S550" s="339" t="str">
        <f t="shared" si="35"/>
        <v/>
      </c>
    </row>
    <row r="551" spans="1:19" s="339" customFormat="1" ht="19.899999999999999" customHeight="1">
      <c r="A551" s="302"/>
      <c r="B551" s="334"/>
      <c r="C551" s="334"/>
      <c r="D551" s="334"/>
      <c r="E551" s="334"/>
      <c r="F551" s="334"/>
      <c r="G551" s="335"/>
      <c r="H551" s="335"/>
      <c r="I551" s="336"/>
      <c r="J551" s="336"/>
      <c r="K551" s="336"/>
      <c r="L551" s="336"/>
      <c r="M551" s="336"/>
      <c r="N551" s="337" t="str">
        <f t="shared" ca="1" si="32"/>
        <v/>
      </c>
      <c r="O551" s="337" t="s">
        <v>19143</v>
      </c>
      <c r="P551" s="338"/>
      <c r="Q551" s="339" t="str">
        <f t="shared" si="33"/>
        <v/>
      </c>
      <c r="R551" s="339" t="b">
        <f t="shared" si="34"/>
        <v>1</v>
      </c>
      <c r="S551" s="339" t="str">
        <f t="shared" si="35"/>
        <v/>
      </c>
    </row>
    <row r="552" spans="1:19" s="339" customFormat="1" ht="19.899999999999999" customHeight="1">
      <c r="A552" s="302"/>
      <c r="B552" s="334"/>
      <c r="C552" s="334"/>
      <c r="D552" s="334"/>
      <c r="E552" s="334"/>
      <c r="F552" s="334"/>
      <c r="G552" s="335"/>
      <c r="H552" s="335"/>
      <c r="I552" s="336"/>
      <c r="J552" s="336"/>
      <c r="K552" s="336"/>
      <c r="L552" s="336"/>
      <c r="M552" s="336"/>
      <c r="N552" s="337" t="str">
        <f t="shared" ca="1" si="32"/>
        <v/>
      </c>
      <c r="O552" s="337" t="s">
        <v>19143</v>
      </c>
      <c r="P552" s="338"/>
      <c r="Q552" s="339" t="str">
        <f t="shared" si="33"/>
        <v/>
      </c>
      <c r="R552" s="339" t="b">
        <f t="shared" si="34"/>
        <v>1</v>
      </c>
      <c r="S552" s="339" t="str">
        <f t="shared" si="35"/>
        <v/>
      </c>
    </row>
    <row r="553" spans="1:19" s="339" customFormat="1" ht="19.899999999999999" customHeight="1">
      <c r="A553" s="302"/>
      <c r="B553" s="334"/>
      <c r="C553" s="334"/>
      <c r="D553" s="334"/>
      <c r="E553" s="334"/>
      <c r="F553" s="334"/>
      <c r="G553" s="335"/>
      <c r="H553" s="335"/>
      <c r="I553" s="336"/>
      <c r="J553" s="336"/>
      <c r="K553" s="336"/>
      <c r="L553" s="336"/>
      <c r="M553" s="336"/>
      <c r="N553" s="337" t="str">
        <f t="shared" ca="1" si="32"/>
        <v/>
      </c>
      <c r="O553" s="337" t="s">
        <v>19143</v>
      </c>
      <c r="P553" s="338"/>
      <c r="Q553" s="339" t="str">
        <f t="shared" si="33"/>
        <v/>
      </c>
      <c r="R553" s="339" t="b">
        <f t="shared" si="34"/>
        <v>1</v>
      </c>
      <c r="S553" s="339" t="str">
        <f t="shared" si="35"/>
        <v/>
      </c>
    </row>
    <row r="554" spans="1:19" s="339" customFormat="1" ht="19.899999999999999" customHeight="1">
      <c r="A554" s="302"/>
      <c r="B554" s="334"/>
      <c r="C554" s="334"/>
      <c r="D554" s="334"/>
      <c r="E554" s="334"/>
      <c r="F554" s="334"/>
      <c r="G554" s="335"/>
      <c r="H554" s="335"/>
      <c r="I554" s="336"/>
      <c r="J554" s="336"/>
      <c r="K554" s="336"/>
      <c r="L554" s="336"/>
      <c r="M554" s="336"/>
      <c r="N554" s="337" t="str">
        <f t="shared" ca="1" si="32"/>
        <v/>
      </c>
      <c r="O554" s="337" t="s">
        <v>19143</v>
      </c>
      <c r="P554" s="338"/>
      <c r="Q554" s="339" t="str">
        <f t="shared" si="33"/>
        <v/>
      </c>
      <c r="R554" s="339" t="b">
        <f t="shared" si="34"/>
        <v>1</v>
      </c>
      <c r="S554" s="339" t="str">
        <f t="shared" si="35"/>
        <v/>
      </c>
    </row>
    <row r="555" spans="1:19" s="339" customFormat="1" ht="19.899999999999999" customHeight="1">
      <c r="A555" s="302"/>
      <c r="B555" s="334"/>
      <c r="C555" s="334"/>
      <c r="D555" s="334"/>
      <c r="E555" s="334"/>
      <c r="F555" s="334"/>
      <c r="G555" s="335"/>
      <c r="H555" s="335"/>
      <c r="I555" s="336"/>
      <c r="J555" s="336"/>
      <c r="K555" s="336"/>
      <c r="L555" s="336"/>
      <c r="M555" s="336"/>
      <c r="N555" s="337" t="str">
        <f t="shared" ca="1" si="32"/>
        <v/>
      </c>
      <c r="O555" s="337" t="s">
        <v>19143</v>
      </c>
      <c r="P555" s="338"/>
      <c r="Q555" s="339" t="str">
        <f t="shared" si="33"/>
        <v/>
      </c>
      <c r="R555" s="339" t="b">
        <f t="shared" si="34"/>
        <v>1</v>
      </c>
      <c r="S555" s="339" t="str">
        <f t="shared" si="35"/>
        <v/>
      </c>
    </row>
    <row r="556" spans="1:19" s="339" customFormat="1" ht="19.899999999999999" customHeight="1">
      <c r="A556" s="302"/>
      <c r="B556" s="334"/>
      <c r="C556" s="334"/>
      <c r="D556" s="334"/>
      <c r="E556" s="334"/>
      <c r="F556" s="334"/>
      <c r="G556" s="335"/>
      <c r="H556" s="335"/>
      <c r="I556" s="336"/>
      <c r="J556" s="336"/>
      <c r="K556" s="336"/>
      <c r="L556" s="336"/>
      <c r="M556" s="336"/>
      <c r="N556" s="337" t="str">
        <f t="shared" ca="1" si="32"/>
        <v/>
      </c>
      <c r="O556" s="337" t="s">
        <v>19143</v>
      </c>
      <c r="P556" s="338"/>
      <c r="Q556" s="339" t="str">
        <f t="shared" si="33"/>
        <v/>
      </c>
      <c r="R556" s="339" t="b">
        <f t="shared" si="34"/>
        <v>1</v>
      </c>
      <c r="S556" s="339" t="str">
        <f t="shared" si="35"/>
        <v/>
      </c>
    </row>
    <row r="557" spans="1:19" s="339" customFormat="1" ht="19.899999999999999" customHeight="1">
      <c r="A557" s="302"/>
      <c r="B557" s="334"/>
      <c r="C557" s="334"/>
      <c r="D557" s="334"/>
      <c r="E557" s="334"/>
      <c r="F557" s="334"/>
      <c r="G557" s="335"/>
      <c r="H557" s="335"/>
      <c r="I557" s="336"/>
      <c r="J557" s="336"/>
      <c r="K557" s="336"/>
      <c r="L557" s="336"/>
      <c r="M557" s="336"/>
      <c r="N557" s="337" t="str">
        <f t="shared" ca="1" si="32"/>
        <v/>
      </c>
      <c r="O557" s="337" t="s">
        <v>19143</v>
      </c>
      <c r="P557" s="338"/>
      <c r="Q557" s="339" t="str">
        <f t="shared" si="33"/>
        <v/>
      </c>
      <c r="R557" s="339" t="b">
        <f t="shared" si="34"/>
        <v>1</v>
      </c>
      <c r="S557" s="339" t="str">
        <f t="shared" si="35"/>
        <v/>
      </c>
    </row>
    <row r="558" spans="1:19" s="339" customFormat="1" ht="19.899999999999999" customHeight="1">
      <c r="A558" s="302"/>
      <c r="B558" s="334"/>
      <c r="C558" s="334"/>
      <c r="D558" s="334"/>
      <c r="E558" s="334"/>
      <c r="F558" s="334"/>
      <c r="G558" s="335"/>
      <c r="H558" s="335"/>
      <c r="I558" s="336"/>
      <c r="J558" s="336"/>
      <c r="K558" s="336"/>
      <c r="L558" s="336"/>
      <c r="M558" s="336"/>
      <c r="N558" s="337" t="str">
        <f t="shared" ca="1" si="32"/>
        <v/>
      </c>
      <c r="O558" s="337" t="s">
        <v>19143</v>
      </c>
      <c r="P558" s="338"/>
      <c r="Q558" s="339" t="str">
        <f t="shared" si="33"/>
        <v/>
      </c>
      <c r="R558" s="339" t="b">
        <f t="shared" si="34"/>
        <v>1</v>
      </c>
      <c r="S558" s="339" t="str">
        <f t="shared" si="35"/>
        <v/>
      </c>
    </row>
    <row r="559" spans="1:19" s="339" customFormat="1" ht="19.899999999999999" customHeight="1">
      <c r="A559" s="302"/>
      <c r="B559" s="334"/>
      <c r="C559" s="334"/>
      <c r="D559" s="334"/>
      <c r="E559" s="334"/>
      <c r="F559" s="334"/>
      <c r="G559" s="335"/>
      <c r="H559" s="335"/>
      <c r="I559" s="336"/>
      <c r="J559" s="336"/>
      <c r="K559" s="336"/>
      <c r="L559" s="336"/>
      <c r="M559" s="336"/>
      <c r="N559" s="337" t="str">
        <f t="shared" ca="1" si="32"/>
        <v/>
      </c>
      <c r="O559" s="337" t="s">
        <v>19143</v>
      </c>
      <c r="P559" s="338"/>
      <c r="Q559" s="339" t="str">
        <f t="shared" si="33"/>
        <v/>
      </c>
      <c r="R559" s="339" t="b">
        <f t="shared" si="34"/>
        <v>1</v>
      </c>
      <c r="S559" s="339" t="str">
        <f t="shared" si="35"/>
        <v/>
      </c>
    </row>
    <row r="560" spans="1:19" s="339" customFormat="1" ht="19.899999999999999" customHeight="1">
      <c r="A560" s="302"/>
      <c r="B560" s="334"/>
      <c r="C560" s="334"/>
      <c r="D560" s="334"/>
      <c r="E560" s="334"/>
      <c r="F560" s="334"/>
      <c r="G560" s="335"/>
      <c r="H560" s="335"/>
      <c r="I560" s="336"/>
      <c r="J560" s="336"/>
      <c r="K560" s="336"/>
      <c r="L560" s="336"/>
      <c r="M560" s="336"/>
      <c r="N560" s="337" t="str">
        <f t="shared" ca="1" si="32"/>
        <v/>
      </c>
      <c r="O560" s="337" t="s">
        <v>19143</v>
      </c>
      <c r="P560" s="338"/>
      <c r="Q560" s="339" t="str">
        <f t="shared" si="33"/>
        <v/>
      </c>
      <c r="R560" s="339" t="b">
        <f t="shared" si="34"/>
        <v>1</v>
      </c>
      <c r="S560" s="339" t="str">
        <f t="shared" si="35"/>
        <v/>
      </c>
    </row>
    <row r="561" spans="1:19" s="339" customFormat="1" ht="19.899999999999999" customHeight="1">
      <c r="A561" s="302"/>
      <c r="B561" s="334"/>
      <c r="C561" s="334"/>
      <c r="D561" s="334"/>
      <c r="E561" s="334"/>
      <c r="F561" s="334"/>
      <c r="G561" s="335"/>
      <c r="H561" s="335"/>
      <c r="I561" s="336"/>
      <c r="J561" s="336"/>
      <c r="K561" s="336"/>
      <c r="L561" s="336"/>
      <c r="M561" s="336"/>
      <c r="N561" s="337" t="str">
        <f t="shared" ca="1" si="32"/>
        <v/>
      </c>
      <c r="O561" s="337" t="s">
        <v>19143</v>
      </c>
      <c r="P561" s="338"/>
      <c r="Q561" s="339" t="str">
        <f t="shared" si="33"/>
        <v/>
      </c>
      <c r="R561" s="339" t="b">
        <f t="shared" si="34"/>
        <v>1</v>
      </c>
      <c r="S561" s="339" t="str">
        <f t="shared" si="35"/>
        <v/>
      </c>
    </row>
    <row r="562" spans="1:19" s="339" customFormat="1" ht="19.899999999999999" customHeight="1">
      <c r="A562" s="302"/>
      <c r="B562" s="334"/>
      <c r="C562" s="334"/>
      <c r="D562" s="334"/>
      <c r="E562" s="334"/>
      <c r="F562" s="334"/>
      <c r="G562" s="335"/>
      <c r="H562" s="335"/>
      <c r="I562" s="336"/>
      <c r="J562" s="336"/>
      <c r="K562" s="336"/>
      <c r="L562" s="336"/>
      <c r="M562" s="336"/>
      <c r="N562" s="337" t="str">
        <f t="shared" ca="1" si="32"/>
        <v/>
      </c>
      <c r="O562" s="337" t="s">
        <v>19143</v>
      </c>
      <c r="P562" s="338"/>
      <c r="Q562" s="339" t="str">
        <f t="shared" si="33"/>
        <v/>
      </c>
      <c r="R562" s="339" t="b">
        <f t="shared" si="34"/>
        <v>1</v>
      </c>
      <c r="S562" s="339" t="str">
        <f t="shared" si="35"/>
        <v/>
      </c>
    </row>
    <row r="563" spans="1:19" s="339" customFormat="1" ht="19.899999999999999" customHeight="1">
      <c r="A563" s="302"/>
      <c r="B563" s="334"/>
      <c r="C563" s="334"/>
      <c r="D563" s="334"/>
      <c r="E563" s="334"/>
      <c r="F563" s="334"/>
      <c r="G563" s="335"/>
      <c r="H563" s="335"/>
      <c r="I563" s="336"/>
      <c r="J563" s="336"/>
      <c r="K563" s="336"/>
      <c r="L563" s="336"/>
      <c r="M563" s="336"/>
      <c r="N563" s="337" t="str">
        <f t="shared" ca="1" si="32"/>
        <v/>
      </c>
      <c r="O563" s="337" t="s">
        <v>19143</v>
      </c>
      <c r="P563" s="338"/>
      <c r="Q563" s="339" t="str">
        <f t="shared" si="33"/>
        <v/>
      </c>
      <c r="R563" s="339" t="b">
        <f t="shared" si="34"/>
        <v>1</v>
      </c>
      <c r="S563" s="339" t="str">
        <f t="shared" si="35"/>
        <v/>
      </c>
    </row>
    <row r="564" spans="1:19" s="339" customFormat="1" ht="19.899999999999999" customHeight="1">
      <c r="A564" s="302"/>
      <c r="B564" s="334"/>
      <c r="C564" s="334"/>
      <c r="D564" s="334"/>
      <c r="E564" s="334"/>
      <c r="F564" s="334"/>
      <c r="G564" s="335"/>
      <c r="H564" s="335"/>
      <c r="I564" s="336"/>
      <c r="J564" s="336"/>
      <c r="K564" s="336"/>
      <c r="L564" s="336"/>
      <c r="M564" s="336"/>
      <c r="N564" s="337" t="str">
        <f t="shared" ca="1" si="32"/>
        <v/>
      </c>
      <c r="O564" s="337" t="s">
        <v>19143</v>
      </c>
      <c r="P564" s="338"/>
      <c r="Q564" s="339" t="str">
        <f t="shared" si="33"/>
        <v/>
      </c>
      <c r="R564" s="339" t="b">
        <f t="shared" si="34"/>
        <v>1</v>
      </c>
      <c r="S564" s="339" t="str">
        <f t="shared" si="35"/>
        <v/>
      </c>
    </row>
    <row r="565" spans="1:19" s="339" customFormat="1" ht="19.899999999999999" customHeight="1">
      <c r="A565" s="302"/>
      <c r="B565" s="334"/>
      <c r="C565" s="334"/>
      <c r="D565" s="334"/>
      <c r="E565" s="334"/>
      <c r="F565" s="334"/>
      <c r="G565" s="335"/>
      <c r="H565" s="335"/>
      <c r="I565" s="336"/>
      <c r="J565" s="336"/>
      <c r="K565" s="336"/>
      <c r="L565" s="336"/>
      <c r="M565" s="336"/>
      <c r="N565" s="337" t="str">
        <f t="shared" ca="1" si="32"/>
        <v/>
      </c>
      <c r="O565" s="337" t="s">
        <v>19143</v>
      </c>
      <c r="P565" s="338"/>
      <c r="Q565" s="339" t="str">
        <f t="shared" si="33"/>
        <v/>
      </c>
      <c r="R565" s="339" t="b">
        <f t="shared" si="34"/>
        <v>1</v>
      </c>
      <c r="S565" s="339" t="str">
        <f t="shared" si="35"/>
        <v/>
      </c>
    </row>
    <row r="566" spans="1:19" s="339" customFormat="1" ht="19.899999999999999" customHeight="1">
      <c r="A566" s="302"/>
      <c r="B566" s="334"/>
      <c r="C566" s="334"/>
      <c r="D566" s="334"/>
      <c r="E566" s="334"/>
      <c r="F566" s="334"/>
      <c r="G566" s="335"/>
      <c r="H566" s="335"/>
      <c r="I566" s="336"/>
      <c r="J566" s="336"/>
      <c r="K566" s="336"/>
      <c r="L566" s="336"/>
      <c r="M566" s="336"/>
      <c r="N566" s="337" t="str">
        <f t="shared" ca="1" si="32"/>
        <v/>
      </c>
      <c r="O566" s="337" t="s">
        <v>19143</v>
      </c>
      <c r="P566" s="338"/>
      <c r="Q566" s="339" t="str">
        <f t="shared" si="33"/>
        <v/>
      </c>
      <c r="R566" s="339" t="b">
        <f t="shared" si="34"/>
        <v>1</v>
      </c>
      <c r="S566" s="339" t="str">
        <f t="shared" si="35"/>
        <v/>
      </c>
    </row>
    <row r="567" spans="1:19" s="339" customFormat="1" ht="19.899999999999999" customHeight="1">
      <c r="A567" s="302"/>
      <c r="B567" s="334"/>
      <c r="C567" s="334"/>
      <c r="D567" s="334"/>
      <c r="E567" s="334"/>
      <c r="F567" s="334"/>
      <c r="G567" s="335"/>
      <c r="H567" s="335"/>
      <c r="I567" s="336"/>
      <c r="J567" s="336"/>
      <c r="K567" s="336"/>
      <c r="L567" s="336"/>
      <c r="M567" s="336"/>
      <c r="N567" s="337" t="str">
        <f t="shared" ca="1" si="32"/>
        <v/>
      </c>
      <c r="O567" s="337" t="s">
        <v>19143</v>
      </c>
      <c r="P567" s="338"/>
      <c r="Q567" s="339" t="str">
        <f t="shared" si="33"/>
        <v/>
      </c>
      <c r="R567" s="339" t="b">
        <f t="shared" si="34"/>
        <v>1</v>
      </c>
      <c r="S567" s="339" t="str">
        <f t="shared" si="35"/>
        <v/>
      </c>
    </row>
    <row r="568" spans="1:19" s="339" customFormat="1" ht="19.899999999999999" customHeight="1">
      <c r="A568" s="302"/>
      <c r="B568" s="334"/>
      <c r="C568" s="334"/>
      <c r="D568" s="334"/>
      <c r="E568" s="334"/>
      <c r="F568" s="334"/>
      <c r="G568" s="335"/>
      <c r="H568" s="335"/>
      <c r="I568" s="336"/>
      <c r="J568" s="336"/>
      <c r="K568" s="336"/>
      <c r="L568" s="336"/>
      <c r="M568" s="336"/>
      <c r="N568" s="337" t="str">
        <f t="shared" ca="1" si="32"/>
        <v/>
      </c>
      <c r="O568" s="337" t="s">
        <v>19143</v>
      </c>
      <c r="P568" s="338"/>
      <c r="Q568" s="339" t="str">
        <f t="shared" si="33"/>
        <v/>
      </c>
      <c r="R568" s="339" t="b">
        <f t="shared" si="34"/>
        <v>1</v>
      </c>
      <c r="S568" s="339" t="str">
        <f t="shared" si="35"/>
        <v/>
      </c>
    </row>
    <row r="569" spans="1:19" s="339" customFormat="1" ht="19.899999999999999" customHeight="1">
      <c r="A569" s="302"/>
      <c r="B569" s="334"/>
      <c r="C569" s="334"/>
      <c r="D569" s="334"/>
      <c r="E569" s="334"/>
      <c r="F569" s="334"/>
      <c r="G569" s="335"/>
      <c r="H569" s="335"/>
      <c r="I569" s="336"/>
      <c r="J569" s="336"/>
      <c r="K569" s="336"/>
      <c r="L569" s="336"/>
      <c r="M569" s="336"/>
      <c r="N569" s="337" t="str">
        <f t="shared" ca="1" si="32"/>
        <v/>
      </c>
      <c r="O569" s="337" t="s">
        <v>19143</v>
      </c>
      <c r="P569" s="338"/>
      <c r="Q569" s="339" t="str">
        <f t="shared" si="33"/>
        <v/>
      </c>
      <c r="R569" s="339" t="b">
        <f t="shared" si="34"/>
        <v>1</v>
      </c>
      <c r="S569" s="339" t="str">
        <f t="shared" si="35"/>
        <v/>
      </c>
    </row>
    <row r="570" spans="1:19" s="339" customFormat="1" ht="19.899999999999999" customHeight="1">
      <c r="A570" s="302"/>
      <c r="B570" s="334"/>
      <c r="C570" s="334"/>
      <c r="D570" s="334"/>
      <c r="E570" s="334"/>
      <c r="F570" s="334"/>
      <c r="G570" s="335"/>
      <c r="H570" s="335"/>
      <c r="I570" s="336"/>
      <c r="J570" s="336"/>
      <c r="K570" s="336"/>
      <c r="L570" s="336"/>
      <c r="M570" s="336"/>
      <c r="N570" s="337" t="str">
        <f t="shared" ca="1" si="32"/>
        <v/>
      </c>
      <c r="O570" s="337" t="s">
        <v>19143</v>
      </c>
      <c r="P570" s="338"/>
      <c r="Q570" s="339" t="str">
        <f t="shared" si="33"/>
        <v/>
      </c>
      <c r="R570" s="339" t="b">
        <f t="shared" si="34"/>
        <v>1</v>
      </c>
      <c r="S570" s="339" t="str">
        <f t="shared" si="35"/>
        <v/>
      </c>
    </row>
    <row r="571" spans="1:19" s="339" customFormat="1" ht="19.899999999999999" customHeight="1">
      <c r="A571" s="302"/>
      <c r="B571" s="334"/>
      <c r="C571" s="334"/>
      <c r="D571" s="334"/>
      <c r="E571" s="334"/>
      <c r="F571" s="334"/>
      <c r="G571" s="335"/>
      <c r="H571" s="335"/>
      <c r="I571" s="336"/>
      <c r="J571" s="336"/>
      <c r="K571" s="336"/>
      <c r="L571" s="336"/>
      <c r="M571" s="336"/>
      <c r="N571" s="337" t="str">
        <f t="shared" ca="1" si="32"/>
        <v/>
      </c>
      <c r="O571" s="337" t="s">
        <v>19143</v>
      </c>
      <c r="P571" s="338"/>
      <c r="Q571" s="339" t="str">
        <f t="shared" si="33"/>
        <v/>
      </c>
      <c r="R571" s="339" t="b">
        <f t="shared" si="34"/>
        <v>1</v>
      </c>
      <c r="S571" s="339" t="str">
        <f t="shared" si="35"/>
        <v/>
      </c>
    </row>
    <row r="572" spans="1:19" s="339" customFormat="1" ht="19.899999999999999" customHeight="1">
      <c r="A572" s="302"/>
      <c r="B572" s="334"/>
      <c r="C572" s="334"/>
      <c r="D572" s="334"/>
      <c r="E572" s="334"/>
      <c r="F572" s="334"/>
      <c r="G572" s="335"/>
      <c r="H572" s="335"/>
      <c r="I572" s="336"/>
      <c r="J572" s="336"/>
      <c r="K572" s="336"/>
      <c r="L572" s="336"/>
      <c r="M572" s="336"/>
      <c r="N572" s="337" t="str">
        <f t="shared" ca="1" si="32"/>
        <v/>
      </c>
      <c r="O572" s="337" t="s">
        <v>19143</v>
      </c>
      <c r="P572" s="338"/>
      <c r="Q572" s="339" t="str">
        <f t="shared" si="33"/>
        <v/>
      </c>
      <c r="R572" s="339" t="b">
        <f t="shared" si="34"/>
        <v>1</v>
      </c>
      <c r="S572" s="339" t="str">
        <f t="shared" si="35"/>
        <v/>
      </c>
    </row>
    <row r="573" spans="1:19" s="339" customFormat="1" ht="19.899999999999999" customHeight="1">
      <c r="A573" s="302"/>
      <c r="B573" s="334"/>
      <c r="C573" s="334"/>
      <c r="D573" s="334"/>
      <c r="E573" s="334"/>
      <c r="F573" s="334"/>
      <c r="G573" s="335"/>
      <c r="H573" s="335"/>
      <c r="I573" s="336"/>
      <c r="J573" s="336"/>
      <c r="K573" s="336"/>
      <c r="L573" s="336"/>
      <c r="M573" s="336"/>
      <c r="N573" s="337" t="str">
        <f t="shared" ca="1" si="32"/>
        <v/>
      </c>
      <c r="O573" s="337" t="s">
        <v>19143</v>
      </c>
      <c r="P573" s="338"/>
      <c r="Q573" s="339" t="str">
        <f t="shared" si="33"/>
        <v/>
      </c>
      <c r="R573" s="339" t="b">
        <f t="shared" si="34"/>
        <v>1</v>
      </c>
      <c r="S573" s="339" t="str">
        <f t="shared" si="35"/>
        <v/>
      </c>
    </row>
    <row r="574" spans="1:19" s="339" customFormat="1" ht="19.899999999999999" customHeight="1">
      <c r="A574" s="302"/>
      <c r="B574" s="334"/>
      <c r="C574" s="334"/>
      <c r="D574" s="334"/>
      <c r="E574" s="334"/>
      <c r="F574" s="334"/>
      <c r="G574" s="335"/>
      <c r="H574" s="335"/>
      <c r="I574" s="336"/>
      <c r="J574" s="336"/>
      <c r="K574" s="336"/>
      <c r="L574" s="336"/>
      <c r="M574" s="336"/>
      <c r="N574" s="337" t="str">
        <f t="shared" ca="1" si="32"/>
        <v/>
      </c>
      <c r="O574" s="337" t="s">
        <v>19143</v>
      </c>
      <c r="P574" s="338"/>
      <c r="Q574" s="339" t="str">
        <f t="shared" si="33"/>
        <v/>
      </c>
      <c r="R574" s="339" t="b">
        <f t="shared" si="34"/>
        <v>1</v>
      </c>
      <c r="S574" s="339" t="str">
        <f t="shared" si="35"/>
        <v/>
      </c>
    </row>
    <row r="575" spans="1:19" s="339" customFormat="1" ht="19.899999999999999" customHeight="1">
      <c r="A575" s="302"/>
      <c r="B575" s="334"/>
      <c r="C575" s="334"/>
      <c r="D575" s="334"/>
      <c r="E575" s="334"/>
      <c r="F575" s="334"/>
      <c r="G575" s="335"/>
      <c r="H575" s="335"/>
      <c r="I575" s="336"/>
      <c r="J575" s="336"/>
      <c r="K575" s="336"/>
      <c r="L575" s="336"/>
      <c r="M575" s="336"/>
      <c r="N575" s="337" t="str">
        <f t="shared" ca="1" si="32"/>
        <v/>
      </c>
      <c r="O575" s="337" t="s">
        <v>19143</v>
      </c>
      <c r="P575" s="338"/>
      <c r="Q575" s="339" t="str">
        <f t="shared" si="33"/>
        <v/>
      </c>
      <c r="R575" s="339" t="b">
        <f t="shared" si="34"/>
        <v>1</v>
      </c>
      <c r="S575" s="339" t="str">
        <f t="shared" si="35"/>
        <v/>
      </c>
    </row>
    <row r="576" spans="1:19" s="339" customFormat="1" ht="19.899999999999999" customHeight="1">
      <c r="A576" s="302"/>
      <c r="B576" s="334"/>
      <c r="C576" s="334"/>
      <c r="D576" s="334"/>
      <c r="E576" s="334"/>
      <c r="F576" s="334"/>
      <c r="G576" s="335"/>
      <c r="H576" s="335"/>
      <c r="I576" s="336"/>
      <c r="J576" s="336"/>
      <c r="K576" s="336"/>
      <c r="L576" s="336"/>
      <c r="M576" s="336"/>
      <c r="N576" s="337" t="str">
        <f t="shared" ca="1" si="32"/>
        <v/>
      </c>
      <c r="O576" s="337" t="s">
        <v>19143</v>
      </c>
      <c r="P576" s="338"/>
      <c r="Q576" s="339" t="str">
        <f t="shared" si="33"/>
        <v/>
      </c>
      <c r="R576" s="339" t="b">
        <f t="shared" si="34"/>
        <v>1</v>
      </c>
      <c r="S576" s="339" t="str">
        <f t="shared" si="35"/>
        <v/>
      </c>
    </row>
    <row r="577" spans="1:19" s="339" customFormat="1" ht="19.899999999999999" customHeight="1">
      <c r="A577" s="302"/>
      <c r="B577" s="334"/>
      <c r="C577" s="334"/>
      <c r="D577" s="334"/>
      <c r="E577" s="334"/>
      <c r="F577" s="334"/>
      <c r="G577" s="335"/>
      <c r="H577" s="335"/>
      <c r="I577" s="336"/>
      <c r="J577" s="336"/>
      <c r="K577" s="336"/>
      <c r="L577" s="336"/>
      <c r="M577" s="336"/>
      <c r="N577" s="337" t="str">
        <f t="shared" ca="1" si="32"/>
        <v/>
      </c>
      <c r="O577" s="337" t="s">
        <v>19143</v>
      </c>
      <c r="P577" s="338"/>
      <c r="Q577" s="339" t="str">
        <f t="shared" si="33"/>
        <v/>
      </c>
      <c r="R577" s="339" t="b">
        <f t="shared" si="34"/>
        <v>1</v>
      </c>
      <c r="S577" s="339" t="str">
        <f t="shared" si="35"/>
        <v/>
      </c>
    </row>
    <row r="578" spans="1:19" s="339" customFormat="1" ht="19.899999999999999" customHeight="1">
      <c r="A578" s="302"/>
      <c r="B578" s="334"/>
      <c r="C578" s="334"/>
      <c r="D578" s="334"/>
      <c r="E578" s="334"/>
      <c r="F578" s="334"/>
      <c r="G578" s="335"/>
      <c r="H578" s="335"/>
      <c r="I578" s="336"/>
      <c r="J578" s="336"/>
      <c r="K578" s="336"/>
      <c r="L578" s="336"/>
      <c r="M578" s="336"/>
      <c r="N578" s="337" t="str">
        <f t="shared" ca="1" si="32"/>
        <v/>
      </c>
      <c r="O578" s="337" t="s">
        <v>19143</v>
      </c>
      <c r="P578" s="338"/>
      <c r="Q578" s="339" t="str">
        <f t="shared" si="33"/>
        <v/>
      </c>
      <c r="R578" s="339" t="b">
        <f t="shared" si="34"/>
        <v>1</v>
      </c>
      <c r="S578" s="339" t="str">
        <f t="shared" si="35"/>
        <v/>
      </c>
    </row>
    <row r="579" spans="1:19" s="339" customFormat="1" ht="19.899999999999999" customHeight="1">
      <c r="A579" s="302"/>
      <c r="B579" s="334"/>
      <c r="C579" s="334"/>
      <c r="D579" s="334"/>
      <c r="E579" s="334"/>
      <c r="F579" s="334"/>
      <c r="G579" s="335"/>
      <c r="H579" s="335"/>
      <c r="I579" s="336"/>
      <c r="J579" s="336"/>
      <c r="K579" s="336"/>
      <c r="L579" s="336"/>
      <c r="M579" s="336"/>
      <c r="N579" s="337" t="str">
        <f t="shared" ca="1" si="32"/>
        <v/>
      </c>
      <c r="O579" s="337" t="s">
        <v>19143</v>
      </c>
      <c r="P579" s="338"/>
      <c r="Q579" s="339" t="str">
        <f t="shared" si="33"/>
        <v/>
      </c>
      <c r="R579" s="339" t="b">
        <f t="shared" si="34"/>
        <v>1</v>
      </c>
      <c r="S579" s="339" t="str">
        <f t="shared" si="35"/>
        <v/>
      </c>
    </row>
    <row r="580" spans="1:19" s="339" customFormat="1" ht="19.899999999999999" customHeight="1">
      <c r="A580" s="302"/>
      <c r="B580" s="334"/>
      <c r="C580" s="334"/>
      <c r="D580" s="334"/>
      <c r="E580" s="334"/>
      <c r="F580" s="334"/>
      <c r="G580" s="335"/>
      <c r="H580" s="335"/>
      <c r="I580" s="336"/>
      <c r="J580" s="336"/>
      <c r="K580" s="336"/>
      <c r="L580" s="336"/>
      <c r="M580" s="336"/>
      <c r="N580" s="337" t="str">
        <f t="shared" ca="1" si="32"/>
        <v/>
      </c>
      <c r="O580" s="337" t="s">
        <v>19143</v>
      </c>
      <c r="P580" s="338"/>
      <c r="Q580" s="339" t="str">
        <f t="shared" si="33"/>
        <v/>
      </c>
      <c r="R580" s="339" t="b">
        <f t="shared" si="34"/>
        <v>1</v>
      </c>
      <c r="S580" s="339" t="str">
        <f t="shared" si="35"/>
        <v/>
      </c>
    </row>
    <row r="581" spans="1:19" s="339" customFormat="1" ht="19.89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19143</v>
      </c>
      <c r="P581" s="338"/>
      <c r="Q581" s="339" t="str">
        <f t="shared" ref="Q581:Q644" si="37">A581&amp;B581</f>
        <v/>
      </c>
      <c r="R581" s="339" t="b">
        <f t="shared" ref="R581:R644" si="38">OR(ISBLANK(B581),ISBLANK(C581))</f>
        <v>1</v>
      </c>
      <c r="S581" s="339" t="str">
        <f t="shared" ref="S581:S644" si="39">IF(R581,"",A581&amp;"+")</f>
        <v/>
      </c>
    </row>
    <row r="582" spans="1:19" s="339" customFormat="1" ht="19.899999999999999" customHeight="1">
      <c r="A582" s="302"/>
      <c r="B582" s="334"/>
      <c r="C582" s="334"/>
      <c r="D582" s="334"/>
      <c r="E582" s="334"/>
      <c r="F582" s="334"/>
      <c r="G582" s="335"/>
      <c r="H582" s="335"/>
      <c r="I582" s="336"/>
      <c r="J582" s="336"/>
      <c r="K582" s="336"/>
      <c r="L582" s="336"/>
      <c r="M582" s="336"/>
      <c r="N582" s="337" t="str">
        <f t="shared" ca="1" si="36"/>
        <v/>
      </c>
      <c r="O582" s="337" t="s">
        <v>19143</v>
      </c>
      <c r="P582" s="338"/>
      <c r="Q582" s="339" t="str">
        <f t="shared" si="37"/>
        <v/>
      </c>
      <c r="R582" s="339" t="b">
        <f t="shared" si="38"/>
        <v>1</v>
      </c>
      <c r="S582" s="339" t="str">
        <f t="shared" si="39"/>
        <v/>
      </c>
    </row>
    <row r="583" spans="1:19" s="339" customFormat="1" ht="19.899999999999999" customHeight="1">
      <c r="A583" s="302"/>
      <c r="B583" s="334"/>
      <c r="C583" s="334"/>
      <c r="D583" s="334"/>
      <c r="E583" s="334"/>
      <c r="F583" s="334"/>
      <c r="G583" s="335"/>
      <c r="H583" s="335"/>
      <c r="I583" s="336"/>
      <c r="J583" s="336"/>
      <c r="K583" s="336"/>
      <c r="L583" s="336"/>
      <c r="M583" s="336"/>
      <c r="N583" s="337" t="str">
        <f t="shared" ca="1" si="36"/>
        <v/>
      </c>
      <c r="O583" s="337" t="s">
        <v>19143</v>
      </c>
      <c r="P583" s="338"/>
      <c r="Q583" s="339" t="str">
        <f t="shared" si="37"/>
        <v/>
      </c>
      <c r="R583" s="339" t="b">
        <f t="shared" si="38"/>
        <v>1</v>
      </c>
      <c r="S583" s="339" t="str">
        <f t="shared" si="39"/>
        <v/>
      </c>
    </row>
    <row r="584" spans="1:19" s="339" customFormat="1" ht="19.899999999999999" customHeight="1">
      <c r="A584" s="302"/>
      <c r="B584" s="334"/>
      <c r="C584" s="334"/>
      <c r="D584" s="334"/>
      <c r="E584" s="334"/>
      <c r="F584" s="334"/>
      <c r="G584" s="335"/>
      <c r="H584" s="335"/>
      <c r="I584" s="336"/>
      <c r="J584" s="336"/>
      <c r="K584" s="336"/>
      <c r="L584" s="336"/>
      <c r="M584" s="336"/>
      <c r="N584" s="337" t="str">
        <f t="shared" ca="1" si="36"/>
        <v/>
      </c>
      <c r="O584" s="337" t="s">
        <v>19143</v>
      </c>
      <c r="P584" s="338"/>
      <c r="Q584" s="339" t="str">
        <f t="shared" si="37"/>
        <v/>
      </c>
      <c r="R584" s="339" t="b">
        <f t="shared" si="38"/>
        <v>1</v>
      </c>
      <c r="S584" s="339" t="str">
        <f t="shared" si="39"/>
        <v/>
      </c>
    </row>
    <row r="585" spans="1:19" s="339" customFormat="1" ht="19.899999999999999" customHeight="1">
      <c r="A585" s="302"/>
      <c r="B585" s="334"/>
      <c r="C585" s="334"/>
      <c r="D585" s="334"/>
      <c r="E585" s="334"/>
      <c r="F585" s="334"/>
      <c r="G585" s="335"/>
      <c r="H585" s="335"/>
      <c r="I585" s="336"/>
      <c r="J585" s="336"/>
      <c r="K585" s="336"/>
      <c r="L585" s="336"/>
      <c r="M585" s="336"/>
      <c r="N585" s="337" t="str">
        <f t="shared" ca="1" si="36"/>
        <v/>
      </c>
      <c r="O585" s="337" t="s">
        <v>19143</v>
      </c>
      <c r="P585" s="338"/>
      <c r="Q585" s="339" t="str">
        <f t="shared" si="37"/>
        <v/>
      </c>
      <c r="R585" s="339" t="b">
        <f t="shared" si="38"/>
        <v>1</v>
      </c>
      <c r="S585" s="339" t="str">
        <f t="shared" si="39"/>
        <v/>
      </c>
    </row>
    <row r="586" spans="1:19" s="339" customFormat="1" ht="19.899999999999999" customHeight="1">
      <c r="A586" s="302"/>
      <c r="B586" s="334"/>
      <c r="C586" s="334"/>
      <c r="D586" s="334"/>
      <c r="E586" s="334"/>
      <c r="F586" s="334"/>
      <c r="G586" s="335"/>
      <c r="H586" s="335"/>
      <c r="I586" s="336"/>
      <c r="J586" s="336"/>
      <c r="K586" s="336"/>
      <c r="L586" s="336"/>
      <c r="M586" s="336"/>
      <c r="N586" s="337" t="str">
        <f t="shared" ca="1" si="36"/>
        <v/>
      </c>
      <c r="O586" s="337" t="s">
        <v>19143</v>
      </c>
      <c r="P586" s="338"/>
      <c r="Q586" s="339" t="str">
        <f t="shared" si="37"/>
        <v/>
      </c>
      <c r="R586" s="339" t="b">
        <f t="shared" si="38"/>
        <v>1</v>
      </c>
      <c r="S586" s="339" t="str">
        <f t="shared" si="39"/>
        <v/>
      </c>
    </row>
    <row r="587" spans="1:19" s="339" customFormat="1" ht="19.899999999999999" customHeight="1">
      <c r="A587" s="302"/>
      <c r="B587" s="334"/>
      <c r="C587" s="334"/>
      <c r="D587" s="334"/>
      <c r="E587" s="334"/>
      <c r="F587" s="334"/>
      <c r="G587" s="335"/>
      <c r="H587" s="335"/>
      <c r="I587" s="336"/>
      <c r="J587" s="336"/>
      <c r="K587" s="336"/>
      <c r="L587" s="336"/>
      <c r="M587" s="336"/>
      <c r="N587" s="337" t="str">
        <f t="shared" ca="1" si="36"/>
        <v/>
      </c>
      <c r="O587" s="337" t="s">
        <v>19143</v>
      </c>
      <c r="P587" s="338"/>
      <c r="Q587" s="339" t="str">
        <f t="shared" si="37"/>
        <v/>
      </c>
      <c r="R587" s="339" t="b">
        <f t="shared" si="38"/>
        <v>1</v>
      </c>
      <c r="S587" s="339" t="str">
        <f t="shared" si="39"/>
        <v/>
      </c>
    </row>
    <row r="588" spans="1:19" s="339" customFormat="1" ht="19.899999999999999" customHeight="1">
      <c r="A588" s="302"/>
      <c r="B588" s="334"/>
      <c r="C588" s="334"/>
      <c r="D588" s="334"/>
      <c r="E588" s="334"/>
      <c r="F588" s="334"/>
      <c r="G588" s="335"/>
      <c r="H588" s="335"/>
      <c r="I588" s="336"/>
      <c r="J588" s="336"/>
      <c r="K588" s="336"/>
      <c r="L588" s="336"/>
      <c r="M588" s="336"/>
      <c r="N588" s="337" t="str">
        <f t="shared" ca="1" si="36"/>
        <v/>
      </c>
      <c r="O588" s="337" t="s">
        <v>19143</v>
      </c>
      <c r="P588" s="338"/>
      <c r="Q588" s="339" t="str">
        <f t="shared" si="37"/>
        <v/>
      </c>
      <c r="R588" s="339" t="b">
        <f t="shared" si="38"/>
        <v>1</v>
      </c>
      <c r="S588" s="339" t="str">
        <f t="shared" si="39"/>
        <v/>
      </c>
    </row>
    <row r="589" spans="1:19" s="339" customFormat="1" ht="19.899999999999999" customHeight="1">
      <c r="A589" s="302"/>
      <c r="B589" s="334"/>
      <c r="C589" s="334"/>
      <c r="D589" s="334"/>
      <c r="E589" s="334"/>
      <c r="F589" s="334"/>
      <c r="G589" s="335"/>
      <c r="H589" s="335"/>
      <c r="I589" s="336"/>
      <c r="J589" s="336"/>
      <c r="K589" s="336"/>
      <c r="L589" s="336"/>
      <c r="M589" s="336"/>
      <c r="N589" s="337" t="str">
        <f t="shared" ca="1" si="36"/>
        <v/>
      </c>
      <c r="O589" s="337" t="s">
        <v>19143</v>
      </c>
      <c r="P589" s="338"/>
      <c r="Q589" s="339" t="str">
        <f t="shared" si="37"/>
        <v/>
      </c>
      <c r="R589" s="339" t="b">
        <f t="shared" si="38"/>
        <v>1</v>
      </c>
      <c r="S589" s="339" t="str">
        <f t="shared" si="39"/>
        <v/>
      </c>
    </row>
    <row r="590" spans="1:19" s="339" customFormat="1" ht="19.899999999999999" customHeight="1">
      <c r="A590" s="302"/>
      <c r="B590" s="334"/>
      <c r="C590" s="334"/>
      <c r="D590" s="334"/>
      <c r="E590" s="334"/>
      <c r="F590" s="334"/>
      <c r="G590" s="335"/>
      <c r="H590" s="335"/>
      <c r="I590" s="336"/>
      <c r="J590" s="336"/>
      <c r="K590" s="336"/>
      <c r="L590" s="336"/>
      <c r="M590" s="336"/>
      <c r="N590" s="337" t="str">
        <f t="shared" ca="1" si="36"/>
        <v/>
      </c>
      <c r="O590" s="337" t="s">
        <v>19143</v>
      </c>
      <c r="P590" s="338"/>
      <c r="Q590" s="339" t="str">
        <f t="shared" si="37"/>
        <v/>
      </c>
      <c r="R590" s="339" t="b">
        <f t="shared" si="38"/>
        <v>1</v>
      </c>
      <c r="S590" s="339" t="str">
        <f t="shared" si="39"/>
        <v/>
      </c>
    </row>
    <row r="591" spans="1:19" s="339" customFormat="1" ht="19.899999999999999" customHeight="1">
      <c r="A591" s="302"/>
      <c r="B591" s="334"/>
      <c r="C591" s="334"/>
      <c r="D591" s="334"/>
      <c r="E591" s="334"/>
      <c r="F591" s="334"/>
      <c r="G591" s="335"/>
      <c r="H591" s="335"/>
      <c r="I591" s="336"/>
      <c r="J591" s="336"/>
      <c r="K591" s="336"/>
      <c r="L591" s="336"/>
      <c r="M591" s="336"/>
      <c r="N591" s="337" t="str">
        <f t="shared" ca="1" si="36"/>
        <v/>
      </c>
      <c r="O591" s="337" t="s">
        <v>19143</v>
      </c>
      <c r="P591" s="338"/>
      <c r="Q591" s="339" t="str">
        <f t="shared" si="37"/>
        <v/>
      </c>
      <c r="R591" s="339" t="b">
        <f t="shared" si="38"/>
        <v>1</v>
      </c>
      <c r="S591" s="339" t="str">
        <f t="shared" si="39"/>
        <v/>
      </c>
    </row>
    <row r="592" spans="1:19" s="339" customFormat="1" ht="19.899999999999999" customHeight="1">
      <c r="A592" s="302"/>
      <c r="B592" s="334"/>
      <c r="C592" s="334"/>
      <c r="D592" s="334"/>
      <c r="E592" s="334"/>
      <c r="F592" s="334"/>
      <c r="G592" s="335"/>
      <c r="H592" s="335"/>
      <c r="I592" s="336"/>
      <c r="J592" s="336"/>
      <c r="K592" s="336"/>
      <c r="L592" s="336"/>
      <c r="M592" s="336"/>
      <c r="N592" s="337" t="str">
        <f t="shared" ca="1" si="36"/>
        <v/>
      </c>
      <c r="O592" s="337" t="s">
        <v>19143</v>
      </c>
      <c r="P592" s="338"/>
      <c r="Q592" s="339" t="str">
        <f t="shared" si="37"/>
        <v/>
      </c>
      <c r="R592" s="339" t="b">
        <f t="shared" si="38"/>
        <v>1</v>
      </c>
      <c r="S592" s="339" t="str">
        <f t="shared" si="39"/>
        <v/>
      </c>
    </row>
    <row r="593" spans="1:19" s="339" customFormat="1" ht="19.899999999999999" customHeight="1">
      <c r="A593" s="302"/>
      <c r="B593" s="334"/>
      <c r="C593" s="334"/>
      <c r="D593" s="334"/>
      <c r="E593" s="334"/>
      <c r="F593" s="334"/>
      <c r="G593" s="335"/>
      <c r="H593" s="335"/>
      <c r="I593" s="336"/>
      <c r="J593" s="336"/>
      <c r="K593" s="336"/>
      <c r="L593" s="336"/>
      <c r="M593" s="336"/>
      <c r="N593" s="337" t="str">
        <f t="shared" ca="1" si="36"/>
        <v/>
      </c>
      <c r="O593" s="337" t="s">
        <v>19143</v>
      </c>
      <c r="P593" s="338"/>
      <c r="Q593" s="339" t="str">
        <f t="shared" si="37"/>
        <v/>
      </c>
      <c r="R593" s="339" t="b">
        <f t="shared" si="38"/>
        <v>1</v>
      </c>
      <c r="S593" s="339" t="str">
        <f t="shared" si="39"/>
        <v/>
      </c>
    </row>
    <row r="594" spans="1:19" s="339" customFormat="1" ht="19.899999999999999" customHeight="1">
      <c r="A594" s="302"/>
      <c r="B594" s="334"/>
      <c r="C594" s="334"/>
      <c r="D594" s="334"/>
      <c r="E594" s="334"/>
      <c r="F594" s="334"/>
      <c r="G594" s="335"/>
      <c r="H594" s="335"/>
      <c r="I594" s="336"/>
      <c r="J594" s="336"/>
      <c r="K594" s="336"/>
      <c r="L594" s="336"/>
      <c r="M594" s="336"/>
      <c r="N594" s="337" t="str">
        <f t="shared" ca="1" si="36"/>
        <v/>
      </c>
      <c r="O594" s="337" t="s">
        <v>19143</v>
      </c>
      <c r="P594" s="338"/>
      <c r="Q594" s="339" t="str">
        <f t="shared" si="37"/>
        <v/>
      </c>
      <c r="R594" s="339" t="b">
        <f t="shared" si="38"/>
        <v>1</v>
      </c>
      <c r="S594" s="339" t="str">
        <f t="shared" si="39"/>
        <v/>
      </c>
    </row>
    <row r="595" spans="1:19" s="339" customFormat="1" ht="19.899999999999999" customHeight="1">
      <c r="A595" s="302"/>
      <c r="B595" s="334"/>
      <c r="C595" s="334"/>
      <c r="D595" s="334"/>
      <c r="E595" s="334"/>
      <c r="F595" s="334"/>
      <c r="G595" s="335"/>
      <c r="H595" s="335"/>
      <c r="I595" s="336"/>
      <c r="J595" s="336"/>
      <c r="K595" s="336"/>
      <c r="L595" s="336"/>
      <c r="M595" s="336"/>
      <c r="N595" s="337" t="str">
        <f t="shared" ca="1" si="36"/>
        <v/>
      </c>
      <c r="O595" s="337" t="s">
        <v>19143</v>
      </c>
      <c r="P595" s="338"/>
      <c r="Q595" s="339" t="str">
        <f t="shared" si="37"/>
        <v/>
      </c>
      <c r="R595" s="339" t="b">
        <f t="shared" si="38"/>
        <v>1</v>
      </c>
      <c r="S595" s="339" t="str">
        <f t="shared" si="39"/>
        <v/>
      </c>
    </row>
    <row r="596" spans="1:19" s="339" customFormat="1" ht="19.899999999999999" customHeight="1">
      <c r="A596" s="302"/>
      <c r="B596" s="334"/>
      <c r="C596" s="334"/>
      <c r="D596" s="334"/>
      <c r="E596" s="334"/>
      <c r="F596" s="334"/>
      <c r="G596" s="335"/>
      <c r="H596" s="335"/>
      <c r="I596" s="336"/>
      <c r="J596" s="336"/>
      <c r="K596" s="336"/>
      <c r="L596" s="336"/>
      <c r="M596" s="336"/>
      <c r="N596" s="337" t="str">
        <f t="shared" ca="1" si="36"/>
        <v/>
      </c>
      <c r="O596" s="337" t="s">
        <v>19143</v>
      </c>
      <c r="P596" s="338"/>
      <c r="Q596" s="339" t="str">
        <f t="shared" si="37"/>
        <v/>
      </c>
      <c r="R596" s="339" t="b">
        <f t="shared" si="38"/>
        <v>1</v>
      </c>
      <c r="S596" s="339" t="str">
        <f t="shared" si="39"/>
        <v/>
      </c>
    </row>
    <row r="597" spans="1:19" s="339" customFormat="1" ht="19.899999999999999" customHeight="1">
      <c r="A597" s="302"/>
      <c r="B597" s="334"/>
      <c r="C597" s="334"/>
      <c r="D597" s="334"/>
      <c r="E597" s="334"/>
      <c r="F597" s="334"/>
      <c r="G597" s="335"/>
      <c r="H597" s="335"/>
      <c r="I597" s="336"/>
      <c r="J597" s="336"/>
      <c r="K597" s="336"/>
      <c r="L597" s="336"/>
      <c r="M597" s="336"/>
      <c r="N597" s="337" t="str">
        <f t="shared" ca="1" si="36"/>
        <v/>
      </c>
      <c r="O597" s="337" t="s">
        <v>19143</v>
      </c>
      <c r="P597" s="338"/>
      <c r="Q597" s="339" t="str">
        <f t="shared" si="37"/>
        <v/>
      </c>
      <c r="R597" s="339" t="b">
        <f t="shared" si="38"/>
        <v>1</v>
      </c>
      <c r="S597" s="339" t="str">
        <f t="shared" si="39"/>
        <v/>
      </c>
    </row>
    <row r="598" spans="1:19" s="339" customFormat="1" ht="19.899999999999999" customHeight="1">
      <c r="A598" s="302"/>
      <c r="B598" s="334"/>
      <c r="C598" s="334"/>
      <c r="D598" s="334"/>
      <c r="E598" s="334"/>
      <c r="F598" s="334"/>
      <c r="G598" s="335"/>
      <c r="H598" s="335"/>
      <c r="I598" s="336"/>
      <c r="J598" s="336"/>
      <c r="K598" s="336"/>
      <c r="L598" s="336"/>
      <c r="M598" s="336"/>
      <c r="N598" s="337" t="str">
        <f t="shared" ca="1" si="36"/>
        <v/>
      </c>
      <c r="O598" s="337" t="s">
        <v>19143</v>
      </c>
      <c r="P598" s="338"/>
      <c r="Q598" s="339" t="str">
        <f t="shared" si="37"/>
        <v/>
      </c>
      <c r="R598" s="339" t="b">
        <f t="shared" si="38"/>
        <v>1</v>
      </c>
      <c r="S598" s="339" t="str">
        <f t="shared" si="39"/>
        <v/>
      </c>
    </row>
    <row r="599" spans="1:19" s="339" customFormat="1" ht="19.899999999999999" customHeight="1">
      <c r="A599" s="302"/>
      <c r="B599" s="334"/>
      <c r="C599" s="334"/>
      <c r="D599" s="334"/>
      <c r="E599" s="334"/>
      <c r="F599" s="334"/>
      <c r="G599" s="335"/>
      <c r="H599" s="335"/>
      <c r="I599" s="336"/>
      <c r="J599" s="336"/>
      <c r="K599" s="336"/>
      <c r="L599" s="336"/>
      <c r="M599" s="336"/>
      <c r="N599" s="337" t="str">
        <f t="shared" ca="1" si="36"/>
        <v/>
      </c>
      <c r="O599" s="337" t="s">
        <v>19143</v>
      </c>
      <c r="P599" s="338"/>
      <c r="Q599" s="339" t="str">
        <f t="shared" si="37"/>
        <v/>
      </c>
      <c r="R599" s="339" t="b">
        <f t="shared" si="38"/>
        <v>1</v>
      </c>
      <c r="S599" s="339" t="str">
        <f t="shared" si="39"/>
        <v/>
      </c>
    </row>
    <row r="600" spans="1:19" s="339" customFormat="1" ht="19.899999999999999" customHeight="1">
      <c r="A600" s="302"/>
      <c r="B600" s="334"/>
      <c r="C600" s="334"/>
      <c r="D600" s="334"/>
      <c r="E600" s="334"/>
      <c r="F600" s="334"/>
      <c r="G600" s="335"/>
      <c r="H600" s="335"/>
      <c r="I600" s="336"/>
      <c r="J600" s="336"/>
      <c r="K600" s="336"/>
      <c r="L600" s="336"/>
      <c r="M600" s="336"/>
      <c r="N600" s="337" t="str">
        <f t="shared" ca="1" si="36"/>
        <v/>
      </c>
      <c r="O600" s="337" t="s">
        <v>19143</v>
      </c>
      <c r="P600" s="338"/>
      <c r="Q600" s="339" t="str">
        <f t="shared" si="37"/>
        <v/>
      </c>
      <c r="R600" s="339" t="b">
        <f t="shared" si="38"/>
        <v>1</v>
      </c>
      <c r="S600" s="339" t="str">
        <f t="shared" si="39"/>
        <v/>
      </c>
    </row>
    <row r="601" spans="1:19" s="339" customFormat="1" ht="19.899999999999999" customHeight="1">
      <c r="A601" s="302"/>
      <c r="B601" s="334"/>
      <c r="C601" s="334"/>
      <c r="D601" s="334"/>
      <c r="E601" s="334"/>
      <c r="F601" s="334"/>
      <c r="G601" s="335"/>
      <c r="H601" s="335"/>
      <c r="I601" s="336"/>
      <c r="J601" s="336"/>
      <c r="K601" s="336"/>
      <c r="L601" s="336"/>
      <c r="M601" s="336"/>
      <c r="N601" s="337" t="str">
        <f t="shared" ca="1" si="36"/>
        <v/>
      </c>
      <c r="O601" s="337" t="s">
        <v>19143</v>
      </c>
      <c r="P601" s="338"/>
      <c r="Q601" s="339" t="str">
        <f t="shared" si="37"/>
        <v/>
      </c>
      <c r="R601" s="339" t="b">
        <f t="shared" si="38"/>
        <v>1</v>
      </c>
      <c r="S601" s="339" t="str">
        <f t="shared" si="39"/>
        <v/>
      </c>
    </row>
    <row r="602" spans="1:19" s="339" customFormat="1" ht="19.899999999999999" customHeight="1">
      <c r="A602" s="302"/>
      <c r="B602" s="334"/>
      <c r="C602" s="334"/>
      <c r="D602" s="334"/>
      <c r="E602" s="334"/>
      <c r="F602" s="334"/>
      <c r="G602" s="335"/>
      <c r="H602" s="335"/>
      <c r="I602" s="336"/>
      <c r="J602" s="336"/>
      <c r="K602" s="336"/>
      <c r="L602" s="336"/>
      <c r="M602" s="336"/>
      <c r="N602" s="337" t="str">
        <f t="shared" ca="1" si="36"/>
        <v/>
      </c>
      <c r="O602" s="337" t="s">
        <v>19143</v>
      </c>
      <c r="P602" s="338"/>
      <c r="Q602" s="339" t="str">
        <f t="shared" si="37"/>
        <v/>
      </c>
      <c r="R602" s="339" t="b">
        <f t="shared" si="38"/>
        <v>1</v>
      </c>
      <c r="S602" s="339" t="str">
        <f t="shared" si="39"/>
        <v/>
      </c>
    </row>
    <row r="603" spans="1:19" s="339" customFormat="1" ht="19.899999999999999" customHeight="1">
      <c r="A603" s="302"/>
      <c r="B603" s="334"/>
      <c r="C603" s="334"/>
      <c r="D603" s="334"/>
      <c r="E603" s="334"/>
      <c r="F603" s="334"/>
      <c r="G603" s="335"/>
      <c r="H603" s="335"/>
      <c r="I603" s="336"/>
      <c r="J603" s="336"/>
      <c r="K603" s="336"/>
      <c r="L603" s="336"/>
      <c r="M603" s="336"/>
      <c r="N603" s="337" t="str">
        <f t="shared" ca="1" si="36"/>
        <v/>
      </c>
      <c r="O603" s="337" t="s">
        <v>19143</v>
      </c>
      <c r="P603" s="338"/>
      <c r="Q603" s="339" t="str">
        <f t="shared" si="37"/>
        <v/>
      </c>
      <c r="R603" s="339" t="b">
        <f t="shared" si="38"/>
        <v>1</v>
      </c>
      <c r="S603" s="339" t="str">
        <f t="shared" si="39"/>
        <v/>
      </c>
    </row>
    <row r="604" spans="1:19" s="339" customFormat="1" ht="19.899999999999999" customHeight="1">
      <c r="A604" s="302"/>
      <c r="B604" s="334"/>
      <c r="C604" s="334"/>
      <c r="D604" s="334"/>
      <c r="E604" s="334"/>
      <c r="F604" s="334"/>
      <c r="G604" s="335"/>
      <c r="H604" s="335"/>
      <c r="I604" s="336"/>
      <c r="J604" s="336"/>
      <c r="K604" s="336"/>
      <c r="L604" s="336"/>
      <c r="M604" s="336"/>
      <c r="N604" s="337" t="str">
        <f t="shared" ca="1" si="36"/>
        <v/>
      </c>
      <c r="O604" s="337" t="s">
        <v>19143</v>
      </c>
      <c r="P604" s="338"/>
      <c r="Q604" s="339" t="str">
        <f t="shared" si="37"/>
        <v/>
      </c>
      <c r="R604" s="339" t="b">
        <f t="shared" si="38"/>
        <v>1</v>
      </c>
      <c r="S604" s="339" t="str">
        <f t="shared" si="39"/>
        <v/>
      </c>
    </row>
    <row r="605" spans="1:19" s="339" customFormat="1" ht="19.899999999999999" customHeight="1">
      <c r="A605" s="302"/>
      <c r="B605" s="334"/>
      <c r="C605" s="334"/>
      <c r="D605" s="334"/>
      <c r="E605" s="334"/>
      <c r="F605" s="334"/>
      <c r="G605" s="335"/>
      <c r="H605" s="335"/>
      <c r="I605" s="336"/>
      <c r="J605" s="336"/>
      <c r="K605" s="336"/>
      <c r="L605" s="336"/>
      <c r="M605" s="336"/>
      <c r="N605" s="337" t="str">
        <f t="shared" ca="1" si="36"/>
        <v/>
      </c>
      <c r="O605" s="337" t="s">
        <v>19143</v>
      </c>
      <c r="P605" s="338"/>
      <c r="Q605" s="339" t="str">
        <f t="shared" si="37"/>
        <v/>
      </c>
      <c r="R605" s="339" t="b">
        <f t="shared" si="38"/>
        <v>1</v>
      </c>
      <c r="S605" s="339" t="str">
        <f t="shared" si="39"/>
        <v/>
      </c>
    </row>
    <row r="606" spans="1:19" s="339" customFormat="1" ht="19.899999999999999" customHeight="1">
      <c r="A606" s="302"/>
      <c r="B606" s="334"/>
      <c r="C606" s="334"/>
      <c r="D606" s="334"/>
      <c r="E606" s="334"/>
      <c r="F606" s="334"/>
      <c r="G606" s="335"/>
      <c r="H606" s="335"/>
      <c r="I606" s="336"/>
      <c r="J606" s="336"/>
      <c r="K606" s="336"/>
      <c r="L606" s="336"/>
      <c r="M606" s="336"/>
      <c r="N606" s="337" t="str">
        <f t="shared" ca="1" si="36"/>
        <v/>
      </c>
      <c r="O606" s="337" t="s">
        <v>19143</v>
      </c>
      <c r="P606" s="338"/>
      <c r="Q606" s="339" t="str">
        <f t="shared" si="37"/>
        <v/>
      </c>
      <c r="R606" s="339" t="b">
        <f t="shared" si="38"/>
        <v>1</v>
      </c>
      <c r="S606" s="339" t="str">
        <f t="shared" si="39"/>
        <v/>
      </c>
    </row>
    <row r="607" spans="1:19" s="339" customFormat="1" ht="19.899999999999999" customHeight="1">
      <c r="A607" s="302"/>
      <c r="B607" s="334"/>
      <c r="C607" s="334"/>
      <c r="D607" s="334"/>
      <c r="E607" s="334"/>
      <c r="F607" s="334"/>
      <c r="G607" s="335"/>
      <c r="H607" s="335"/>
      <c r="I607" s="336"/>
      <c r="J607" s="336"/>
      <c r="K607" s="336"/>
      <c r="L607" s="336"/>
      <c r="M607" s="336"/>
      <c r="N607" s="337" t="str">
        <f t="shared" ca="1" si="36"/>
        <v/>
      </c>
      <c r="O607" s="337" t="s">
        <v>19143</v>
      </c>
      <c r="P607" s="338"/>
      <c r="Q607" s="339" t="str">
        <f t="shared" si="37"/>
        <v/>
      </c>
      <c r="R607" s="339" t="b">
        <f t="shared" si="38"/>
        <v>1</v>
      </c>
      <c r="S607" s="339" t="str">
        <f t="shared" si="39"/>
        <v/>
      </c>
    </row>
    <row r="608" spans="1:19" s="339" customFormat="1" ht="19.899999999999999" customHeight="1">
      <c r="A608" s="302"/>
      <c r="B608" s="334"/>
      <c r="C608" s="334"/>
      <c r="D608" s="334"/>
      <c r="E608" s="334"/>
      <c r="F608" s="334"/>
      <c r="G608" s="335"/>
      <c r="H608" s="335"/>
      <c r="I608" s="336"/>
      <c r="J608" s="336"/>
      <c r="K608" s="336"/>
      <c r="L608" s="336"/>
      <c r="M608" s="336"/>
      <c r="N608" s="337" t="str">
        <f t="shared" ca="1" si="36"/>
        <v/>
      </c>
      <c r="O608" s="337" t="s">
        <v>19143</v>
      </c>
      <c r="P608" s="338"/>
      <c r="Q608" s="339" t="str">
        <f t="shared" si="37"/>
        <v/>
      </c>
      <c r="R608" s="339" t="b">
        <f t="shared" si="38"/>
        <v>1</v>
      </c>
      <c r="S608" s="339" t="str">
        <f t="shared" si="39"/>
        <v/>
      </c>
    </row>
    <row r="609" spans="1:19" s="339" customFormat="1" ht="19.899999999999999" customHeight="1">
      <c r="A609" s="302"/>
      <c r="B609" s="334"/>
      <c r="C609" s="334"/>
      <c r="D609" s="334"/>
      <c r="E609" s="334"/>
      <c r="F609" s="334"/>
      <c r="G609" s="335"/>
      <c r="H609" s="335"/>
      <c r="I609" s="336"/>
      <c r="J609" s="336"/>
      <c r="K609" s="336"/>
      <c r="L609" s="336"/>
      <c r="M609" s="336"/>
      <c r="N609" s="337" t="str">
        <f t="shared" ca="1" si="36"/>
        <v/>
      </c>
      <c r="O609" s="337" t="s">
        <v>19143</v>
      </c>
      <c r="P609" s="338"/>
      <c r="Q609" s="339" t="str">
        <f t="shared" si="37"/>
        <v/>
      </c>
      <c r="R609" s="339" t="b">
        <f t="shared" si="38"/>
        <v>1</v>
      </c>
      <c r="S609" s="339" t="str">
        <f t="shared" si="39"/>
        <v/>
      </c>
    </row>
    <row r="610" spans="1:19" s="339" customFormat="1" ht="19.899999999999999" customHeight="1">
      <c r="A610" s="302"/>
      <c r="B610" s="334"/>
      <c r="C610" s="334"/>
      <c r="D610" s="334"/>
      <c r="E610" s="334"/>
      <c r="F610" s="334"/>
      <c r="G610" s="335"/>
      <c r="H610" s="335"/>
      <c r="I610" s="336"/>
      <c r="J610" s="336"/>
      <c r="K610" s="336"/>
      <c r="L610" s="336"/>
      <c r="M610" s="336"/>
      <c r="N610" s="337" t="str">
        <f t="shared" ca="1" si="36"/>
        <v/>
      </c>
      <c r="O610" s="337" t="s">
        <v>19143</v>
      </c>
      <c r="P610" s="338"/>
      <c r="Q610" s="339" t="str">
        <f t="shared" si="37"/>
        <v/>
      </c>
      <c r="R610" s="339" t="b">
        <f t="shared" si="38"/>
        <v>1</v>
      </c>
      <c r="S610" s="339" t="str">
        <f t="shared" si="39"/>
        <v/>
      </c>
    </row>
    <row r="611" spans="1:19" s="339" customFormat="1" ht="19.899999999999999" customHeight="1">
      <c r="A611" s="302"/>
      <c r="B611" s="334"/>
      <c r="C611" s="334"/>
      <c r="D611" s="334"/>
      <c r="E611" s="334"/>
      <c r="F611" s="334"/>
      <c r="G611" s="335"/>
      <c r="H611" s="335"/>
      <c r="I611" s="336"/>
      <c r="J611" s="336"/>
      <c r="K611" s="336"/>
      <c r="L611" s="336"/>
      <c r="M611" s="336"/>
      <c r="N611" s="337" t="str">
        <f t="shared" ca="1" si="36"/>
        <v/>
      </c>
      <c r="O611" s="337" t="s">
        <v>19143</v>
      </c>
      <c r="P611" s="338"/>
      <c r="Q611" s="339" t="str">
        <f t="shared" si="37"/>
        <v/>
      </c>
      <c r="R611" s="339" t="b">
        <f t="shared" si="38"/>
        <v>1</v>
      </c>
      <c r="S611" s="339" t="str">
        <f t="shared" si="39"/>
        <v/>
      </c>
    </row>
    <row r="612" spans="1:19" s="339" customFormat="1" ht="19.899999999999999" customHeight="1">
      <c r="A612" s="302"/>
      <c r="B612" s="334"/>
      <c r="C612" s="334"/>
      <c r="D612" s="334"/>
      <c r="E612" s="334"/>
      <c r="F612" s="334"/>
      <c r="G612" s="335"/>
      <c r="H612" s="335"/>
      <c r="I612" s="336"/>
      <c r="J612" s="336"/>
      <c r="K612" s="336"/>
      <c r="L612" s="336"/>
      <c r="M612" s="336"/>
      <c r="N612" s="337" t="str">
        <f t="shared" ca="1" si="36"/>
        <v/>
      </c>
      <c r="O612" s="337" t="s">
        <v>19143</v>
      </c>
      <c r="P612" s="338"/>
      <c r="Q612" s="339" t="str">
        <f t="shared" si="37"/>
        <v/>
      </c>
      <c r="R612" s="339" t="b">
        <f t="shared" si="38"/>
        <v>1</v>
      </c>
      <c r="S612" s="339" t="str">
        <f t="shared" si="39"/>
        <v/>
      </c>
    </row>
    <row r="613" spans="1:19" s="339" customFormat="1" ht="19.899999999999999" customHeight="1">
      <c r="A613" s="302"/>
      <c r="B613" s="334"/>
      <c r="C613" s="334"/>
      <c r="D613" s="334"/>
      <c r="E613" s="334"/>
      <c r="F613" s="334"/>
      <c r="G613" s="335"/>
      <c r="H613" s="335"/>
      <c r="I613" s="336"/>
      <c r="J613" s="336"/>
      <c r="K613" s="336"/>
      <c r="L613" s="336"/>
      <c r="M613" s="336"/>
      <c r="N613" s="337" t="str">
        <f t="shared" ca="1" si="36"/>
        <v/>
      </c>
      <c r="O613" s="337" t="s">
        <v>19143</v>
      </c>
      <c r="P613" s="338"/>
      <c r="Q613" s="339" t="str">
        <f t="shared" si="37"/>
        <v/>
      </c>
      <c r="R613" s="339" t="b">
        <f t="shared" si="38"/>
        <v>1</v>
      </c>
      <c r="S613" s="339" t="str">
        <f t="shared" si="39"/>
        <v/>
      </c>
    </row>
    <row r="614" spans="1:19" s="339" customFormat="1" ht="19.899999999999999" customHeight="1">
      <c r="A614" s="302"/>
      <c r="B614" s="334"/>
      <c r="C614" s="334"/>
      <c r="D614" s="334"/>
      <c r="E614" s="334"/>
      <c r="F614" s="334"/>
      <c r="G614" s="335"/>
      <c r="H614" s="335"/>
      <c r="I614" s="336"/>
      <c r="J614" s="336"/>
      <c r="K614" s="336"/>
      <c r="L614" s="336"/>
      <c r="M614" s="336"/>
      <c r="N614" s="337" t="str">
        <f t="shared" ca="1" si="36"/>
        <v/>
      </c>
      <c r="O614" s="337" t="s">
        <v>19143</v>
      </c>
      <c r="P614" s="338"/>
      <c r="Q614" s="339" t="str">
        <f t="shared" si="37"/>
        <v/>
      </c>
      <c r="R614" s="339" t="b">
        <f t="shared" si="38"/>
        <v>1</v>
      </c>
      <c r="S614" s="339" t="str">
        <f t="shared" si="39"/>
        <v/>
      </c>
    </row>
    <row r="615" spans="1:19" s="339" customFormat="1" ht="19.899999999999999" customHeight="1">
      <c r="A615" s="302"/>
      <c r="B615" s="334"/>
      <c r="C615" s="334"/>
      <c r="D615" s="334"/>
      <c r="E615" s="334"/>
      <c r="F615" s="334"/>
      <c r="G615" s="335"/>
      <c r="H615" s="335"/>
      <c r="I615" s="336"/>
      <c r="J615" s="336"/>
      <c r="K615" s="336"/>
      <c r="L615" s="336"/>
      <c r="M615" s="336"/>
      <c r="N615" s="337" t="str">
        <f t="shared" ca="1" si="36"/>
        <v/>
      </c>
      <c r="O615" s="337" t="s">
        <v>19143</v>
      </c>
      <c r="P615" s="338"/>
      <c r="Q615" s="339" t="str">
        <f t="shared" si="37"/>
        <v/>
      </c>
      <c r="R615" s="339" t="b">
        <f t="shared" si="38"/>
        <v>1</v>
      </c>
      <c r="S615" s="339" t="str">
        <f t="shared" si="39"/>
        <v/>
      </c>
    </row>
    <row r="616" spans="1:19" s="339" customFormat="1" ht="19.899999999999999" customHeight="1">
      <c r="A616" s="302"/>
      <c r="B616" s="334"/>
      <c r="C616" s="334"/>
      <c r="D616" s="334"/>
      <c r="E616" s="334"/>
      <c r="F616" s="334"/>
      <c r="G616" s="335"/>
      <c r="H616" s="335"/>
      <c r="I616" s="336"/>
      <c r="J616" s="336"/>
      <c r="K616" s="336"/>
      <c r="L616" s="336"/>
      <c r="M616" s="336"/>
      <c r="N616" s="337" t="str">
        <f t="shared" ca="1" si="36"/>
        <v/>
      </c>
      <c r="O616" s="337" t="s">
        <v>19143</v>
      </c>
      <c r="P616" s="338"/>
      <c r="Q616" s="339" t="str">
        <f t="shared" si="37"/>
        <v/>
      </c>
      <c r="R616" s="339" t="b">
        <f t="shared" si="38"/>
        <v>1</v>
      </c>
      <c r="S616" s="339" t="str">
        <f t="shared" si="39"/>
        <v/>
      </c>
    </row>
    <row r="617" spans="1:19" s="339" customFormat="1" ht="19.899999999999999" customHeight="1">
      <c r="A617" s="302"/>
      <c r="B617" s="334"/>
      <c r="C617" s="334"/>
      <c r="D617" s="334"/>
      <c r="E617" s="334"/>
      <c r="F617" s="334"/>
      <c r="G617" s="335"/>
      <c r="H617" s="335"/>
      <c r="I617" s="336"/>
      <c r="J617" s="336"/>
      <c r="K617" s="336"/>
      <c r="L617" s="336"/>
      <c r="M617" s="336"/>
      <c r="N617" s="337" t="str">
        <f t="shared" ca="1" si="36"/>
        <v/>
      </c>
      <c r="O617" s="337" t="s">
        <v>19143</v>
      </c>
      <c r="P617" s="338"/>
      <c r="Q617" s="339" t="str">
        <f t="shared" si="37"/>
        <v/>
      </c>
      <c r="R617" s="339" t="b">
        <f t="shared" si="38"/>
        <v>1</v>
      </c>
      <c r="S617" s="339" t="str">
        <f t="shared" si="39"/>
        <v/>
      </c>
    </row>
    <row r="618" spans="1:19" s="339" customFormat="1" ht="19.899999999999999" customHeight="1">
      <c r="A618" s="302"/>
      <c r="B618" s="334"/>
      <c r="C618" s="334"/>
      <c r="D618" s="334"/>
      <c r="E618" s="334"/>
      <c r="F618" s="334"/>
      <c r="G618" s="335"/>
      <c r="H618" s="335"/>
      <c r="I618" s="336"/>
      <c r="J618" s="336"/>
      <c r="K618" s="336"/>
      <c r="L618" s="336"/>
      <c r="M618" s="336"/>
      <c r="N618" s="337" t="str">
        <f t="shared" ca="1" si="36"/>
        <v/>
      </c>
      <c r="O618" s="337" t="s">
        <v>19143</v>
      </c>
      <c r="P618" s="338"/>
      <c r="Q618" s="339" t="str">
        <f t="shared" si="37"/>
        <v/>
      </c>
      <c r="R618" s="339" t="b">
        <f t="shared" si="38"/>
        <v>1</v>
      </c>
      <c r="S618" s="339" t="str">
        <f t="shared" si="39"/>
        <v/>
      </c>
    </row>
    <row r="619" spans="1:19" s="339" customFormat="1" ht="19.899999999999999" customHeight="1">
      <c r="A619" s="302"/>
      <c r="B619" s="334"/>
      <c r="C619" s="334"/>
      <c r="D619" s="334"/>
      <c r="E619" s="334"/>
      <c r="F619" s="334"/>
      <c r="G619" s="335"/>
      <c r="H619" s="335"/>
      <c r="I619" s="336"/>
      <c r="J619" s="336"/>
      <c r="K619" s="336"/>
      <c r="L619" s="336"/>
      <c r="M619" s="336"/>
      <c r="N619" s="337" t="str">
        <f t="shared" ca="1" si="36"/>
        <v/>
      </c>
      <c r="O619" s="337" t="s">
        <v>19143</v>
      </c>
      <c r="P619" s="338"/>
      <c r="Q619" s="339" t="str">
        <f t="shared" si="37"/>
        <v/>
      </c>
      <c r="R619" s="339" t="b">
        <f t="shared" si="38"/>
        <v>1</v>
      </c>
      <c r="S619" s="339" t="str">
        <f t="shared" si="39"/>
        <v/>
      </c>
    </row>
    <row r="620" spans="1:19" s="339" customFormat="1" ht="19.899999999999999" customHeight="1">
      <c r="A620" s="302"/>
      <c r="B620" s="334"/>
      <c r="C620" s="334"/>
      <c r="D620" s="334"/>
      <c r="E620" s="334"/>
      <c r="F620" s="334"/>
      <c r="G620" s="335"/>
      <c r="H620" s="335"/>
      <c r="I620" s="336"/>
      <c r="J620" s="336"/>
      <c r="K620" s="336"/>
      <c r="L620" s="336"/>
      <c r="M620" s="336"/>
      <c r="N620" s="337" t="str">
        <f t="shared" ca="1" si="36"/>
        <v/>
      </c>
      <c r="O620" s="337" t="s">
        <v>19143</v>
      </c>
      <c r="P620" s="338"/>
      <c r="Q620" s="339" t="str">
        <f t="shared" si="37"/>
        <v/>
      </c>
      <c r="R620" s="339" t="b">
        <f t="shared" si="38"/>
        <v>1</v>
      </c>
      <c r="S620" s="339" t="str">
        <f t="shared" si="39"/>
        <v/>
      </c>
    </row>
    <row r="621" spans="1:19" s="339" customFormat="1" ht="19.899999999999999" customHeight="1">
      <c r="A621" s="302"/>
      <c r="B621" s="334"/>
      <c r="C621" s="334"/>
      <c r="D621" s="334"/>
      <c r="E621" s="334"/>
      <c r="F621" s="334"/>
      <c r="G621" s="335"/>
      <c r="H621" s="335"/>
      <c r="I621" s="336"/>
      <c r="J621" s="336"/>
      <c r="K621" s="336"/>
      <c r="L621" s="336"/>
      <c r="M621" s="336"/>
      <c r="N621" s="337" t="str">
        <f t="shared" ca="1" si="36"/>
        <v/>
      </c>
      <c r="O621" s="337" t="s">
        <v>19143</v>
      </c>
      <c r="P621" s="338"/>
      <c r="Q621" s="339" t="str">
        <f t="shared" si="37"/>
        <v/>
      </c>
      <c r="R621" s="339" t="b">
        <f t="shared" si="38"/>
        <v>1</v>
      </c>
      <c r="S621" s="339" t="str">
        <f t="shared" si="39"/>
        <v/>
      </c>
    </row>
    <row r="622" spans="1:19" s="339" customFormat="1" ht="19.899999999999999" customHeight="1">
      <c r="A622" s="302"/>
      <c r="B622" s="334"/>
      <c r="C622" s="334"/>
      <c r="D622" s="334"/>
      <c r="E622" s="334"/>
      <c r="F622" s="334"/>
      <c r="G622" s="335"/>
      <c r="H622" s="335"/>
      <c r="I622" s="336"/>
      <c r="J622" s="336"/>
      <c r="K622" s="336"/>
      <c r="L622" s="336"/>
      <c r="M622" s="336"/>
      <c r="N622" s="337" t="str">
        <f t="shared" ca="1" si="36"/>
        <v/>
      </c>
      <c r="O622" s="337" t="s">
        <v>19143</v>
      </c>
      <c r="P622" s="338"/>
      <c r="Q622" s="339" t="str">
        <f t="shared" si="37"/>
        <v/>
      </c>
      <c r="R622" s="339" t="b">
        <f t="shared" si="38"/>
        <v>1</v>
      </c>
      <c r="S622" s="339" t="str">
        <f t="shared" si="39"/>
        <v/>
      </c>
    </row>
    <row r="623" spans="1:19" s="339" customFormat="1" ht="19.899999999999999" customHeight="1">
      <c r="A623" s="302"/>
      <c r="B623" s="334"/>
      <c r="C623" s="334"/>
      <c r="D623" s="334"/>
      <c r="E623" s="334"/>
      <c r="F623" s="334"/>
      <c r="G623" s="335"/>
      <c r="H623" s="335"/>
      <c r="I623" s="336"/>
      <c r="J623" s="336"/>
      <c r="K623" s="336"/>
      <c r="L623" s="336"/>
      <c r="M623" s="336"/>
      <c r="N623" s="337" t="str">
        <f t="shared" ca="1" si="36"/>
        <v/>
      </c>
      <c r="O623" s="337" t="s">
        <v>19143</v>
      </c>
      <c r="P623" s="338"/>
      <c r="Q623" s="339" t="str">
        <f t="shared" si="37"/>
        <v/>
      </c>
      <c r="R623" s="339" t="b">
        <f t="shared" si="38"/>
        <v>1</v>
      </c>
      <c r="S623" s="339" t="str">
        <f t="shared" si="39"/>
        <v/>
      </c>
    </row>
    <row r="624" spans="1:19" s="339" customFormat="1" ht="19.899999999999999" customHeight="1">
      <c r="A624" s="302"/>
      <c r="B624" s="334"/>
      <c r="C624" s="334"/>
      <c r="D624" s="334"/>
      <c r="E624" s="334"/>
      <c r="F624" s="334"/>
      <c r="G624" s="335"/>
      <c r="H624" s="335"/>
      <c r="I624" s="336"/>
      <c r="J624" s="336"/>
      <c r="K624" s="336"/>
      <c r="L624" s="336"/>
      <c r="M624" s="336"/>
      <c r="N624" s="337" t="str">
        <f t="shared" ca="1" si="36"/>
        <v/>
      </c>
      <c r="O624" s="337" t="s">
        <v>19143</v>
      </c>
      <c r="P624" s="338"/>
      <c r="Q624" s="339" t="str">
        <f t="shared" si="37"/>
        <v/>
      </c>
      <c r="R624" s="339" t="b">
        <f t="shared" si="38"/>
        <v>1</v>
      </c>
      <c r="S624" s="339" t="str">
        <f t="shared" si="39"/>
        <v/>
      </c>
    </row>
    <row r="625" spans="1:19" s="339" customFormat="1" ht="19.899999999999999" customHeight="1">
      <c r="A625" s="302"/>
      <c r="B625" s="334"/>
      <c r="C625" s="334"/>
      <c r="D625" s="334"/>
      <c r="E625" s="334"/>
      <c r="F625" s="334"/>
      <c r="G625" s="335"/>
      <c r="H625" s="335"/>
      <c r="I625" s="336"/>
      <c r="J625" s="336"/>
      <c r="K625" s="336"/>
      <c r="L625" s="336"/>
      <c r="M625" s="336"/>
      <c r="N625" s="337" t="str">
        <f t="shared" ca="1" si="36"/>
        <v/>
      </c>
      <c r="O625" s="337" t="s">
        <v>19143</v>
      </c>
      <c r="P625" s="338"/>
      <c r="Q625" s="339" t="str">
        <f t="shared" si="37"/>
        <v/>
      </c>
      <c r="R625" s="339" t="b">
        <f t="shared" si="38"/>
        <v>1</v>
      </c>
      <c r="S625" s="339" t="str">
        <f t="shared" si="39"/>
        <v/>
      </c>
    </row>
    <row r="626" spans="1:19" s="339" customFormat="1" ht="19.899999999999999" customHeight="1">
      <c r="A626" s="302"/>
      <c r="B626" s="334"/>
      <c r="C626" s="334"/>
      <c r="D626" s="334"/>
      <c r="E626" s="334"/>
      <c r="F626" s="334"/>
      <c r="G626" s="335"/>
      <c r="H626" s="335"/>
      <c r="I626" s="336"/>
      <c r="J626" s="336"/>
      <c r="K626" s="336"/>
      <c r="L626" s="336"/>
      <c r="M626" s="336"/>
      <c r="N626" s="337" t="str">
        <f t="shared" ca="1" si="36"/>
        <v/>
      </c>
      <c r="O626" s="337" t="s">
        <v>19143</v>
      </c>
      <c r="P626" s="338"/>
      <c r="Q626" s="339" t="str">
        <f t="shared" si="37"/>
        <v/>
      </c>
      <c r="R626" s="339" t="b">
        <f t="shared" si="38"/>
        <v>1</v>
      </c>
      <c r="S626" s="339" t="str">
        <f t="shared" si="39"/>
        <v/>
      </c>
    </row>
    <row r="627" spans="1:19" s="339" customFormat="1" ht="19.899999999999999" customHeight="1">
      <c r="A627" s="302"/>
      <c r="B627" s="334"/>
      <c r="C627" s="334"/>
      <c r="D627" s="334"/>
      <c r="E627" s="334"/>
      <c r="F627" s="334"/>
      <c r="G627" s="335"/>
      <c r="H627" s="335"/>
      <c r="I627" s="336"/>
      <c r="J627" s="336"/>
      <c r="K627" s="336"/>
      <c r="L627" s="336"/>
      <c r="M627" s="336"/>
      <c r="N627" s="337" t="str">
        <f t="shared" ca="1" si="36"/>
        <v/>
      </c>
      <c r="O627" s="337" t="s">
        <v>19143</v>
      </c>
      <c r="P627" s="338"/>
      <c r="Q627" s="339" t="str">
        <f t="shared" si="37"/>
        <v/>
      </c>
      <c r="R627" s="339" t="b">
        <f t="shared" si="38"/>
        <v>1</v>
      </c>
      <c r="S627" s="339" t="str">
        <f t="shared" si="39"/>
        <v/>
      </c>
    </row>
    <row r="628" spans="1:19" s="339" customFormat="1" ht="19.899999999999999" customHeight="1">
      <c r="A628" s="302"/>
      <c r="B628" s="334"/>
      <c r="C628" s="334"/>
      <c r="D628" s="334"/>
      <c r="E628" s="334"/>
      <c r="F628" s="334"/>
      <c r="G628" s="335"/>
      <c r="H628" s="335"/>
      <c r="I628" s="336"/>
      <c r="J628" s="336"/>
      <c r="K628" s="336"/>
      <c r="L628" s="336"/>
      <c r="M628" s="336"/>
      <c r="N628" s="337" t="str">
        <f t="shared" ca="1" si="36"/>
        <v/>
      </c>
      <c r="O628" s="337" t="s">
        <v>19143</v>
      </c>
      <c r="P628" s="338"/>
      <c r="Q628" s="339" t="str">
        <f t="shared" si="37"/>
        <v/>
      </c>
      <c r="R628" s="339" t="b">
        <f t="shared" si="38"/>
        <v>1</v>
      </c>
      <c r="S628" s="339" t="str">
        <f t="shared" si="39"/>
        <v/>
      </c>
    </row>
    <row r="629" spans="1:19" s="339" customFormat="1" ht="19.899999999999999" customHeight="1">
      <c r="A629" s="302"/>
      <c r="B629" s="334"/>
      <c r="C629" s="334"/>
      <c r="D629" s="334"/>
      <c r="E629" s="334"/>
      <c r="F629" s="334"/>
      <c r="G629" s="335"/>
      <c r="H629" s="335"/>
      <c r="I629" s="336"/>
      <c r="J629" s="336"/>
      <c r="K629" s="336"/>
      <c r="L629" s="336"/>
      <c r="M629" s="336"/>
      <c r="N629" s="337" t="str">
        <f t="shared" ca="1" si="36"/>
        <v/>
      </c>
      <c r="O629" s="337" t="s">
        <v>19143</v>
      </c>
      <c r="P629" s="338"/>
      <c r="Q629" s="339" t="str">
        <f t="shared" si="37"/>
        <v/>
      </c>
      <c r="R629" s="339" t="b">
        <f t="shared" si="38"/>
        <v>1</v>
      </c>
      <c r="S629" s="339" t="str">
        <f t="shared" si="39"/>
        <v/>
      </c>
    </row>
    <row r="630" spans="1:19" s="339" customFormat="1" ht="19.899999999999999" customHeight="1">
      <c r="A630" s="302"/>
      <c r="B630" s="334"/>
      <c r="C630" s="334"/>
      <c r="D630" s="334"/>
      <c r="E630" s="334"/>
      <c r="F630" s="334"/>
      <c r="G630" s="335"/>
      <c r="H630" s="335"/>
      <c r="I630" s="336"/>
      <c r="J630" s="336"/>
      <c r="K630" s="336"/>
      <c r="L630" s="336"/>
      <c r="M630" s="336"/>
      <c r="N630" s="337" t="str">
        <f t="shared" ca="1" si="36"/>
        <v/>
      </c>
      <c r="O630" s="337" t="s">
        <v>19143</v>
      </c>
      <c r="P630" s="338"/>
      <c r="Q630" s="339" t="str">
        <f t="shared" si="37"/>
        <v/>
      </c>
      <c r="R630" s="339" t="b">
        <f t="shared" si="38"/>
        <v>1</v>
      </c>
      <c r="S630" s="339" t="str">
        <f t="shared" si="39"/>
        <v/>
      </c>
    </row>
    <row r="631" spans="1:19" s="339" customFormat="1" ht="19.899999999999999" customHeight="1">
      <c r="A631" s="302"/>
      <c r="B631" s="334"/>
      <c r="C631" s="334"/>
      <c r="D631" s="334"/>
      <c r="E631" s="334"/>
      <c r="F631" s="334"/>
      <c r="G631" s="335"/>
      <c r="H631" s="335"/>
      <c r="I631" s="336"/>
      <c r="J631" s="336"/>
      <c r="K631" s="336"/>
      <c r="L631" s="336"/>
      <c r="M631" s="336"/>
      <c r="N631" s="337" t="str">
        <f t="shared" ca="1" si="36"/>
        <v/>
      </c>
      <c r="O631" s="337" t="s">
        <v>19143</v>
      </c>
      <c r="P631" s="338"/>
      <c r="Q631" s="339" t="str">
        <f t="shared" si="37"/>
        <v/>
      </c>
      <c r="R631" s="339" t="b">
        <f t="shared" si="38"/>
        <v>1</v>
      </c>
      <c r="S631" s="339" t="str">
        <f t="shared" si="39"/>
        <v/>
      </c>
    </row>
    <row r="632" spans="1:19" s="339" customFormat="1" ht="19.899999999999999" customHeight="1">
      <c r="A632" s="302"/>
      <c r="B632" s="334"/>
      <c r="C632" s="334"/>
      <c r="D632" s="334"/>
      <c r="E632" s="334"/>
      <c r="F632" s="334"/>
      <c r="G632" s="335"/>
      <c r="H632" s="335"/>
      <c r="I632" s="336"/>
      <c r="J632" s="336"/>
      <c r="K632" s="336"/>
      <c r="L632" s="336"/>
      <c r="M632" s="336"/>
      <c r="N632" s="337" t="str">
        <f t="shared" ca="1" si="36"/>
        <v/>
      </c>
      <c r="O632" s="337" t="s">
        <v>19143</v>
      </c>
      <c r="P632" s="338"/>
      <c r="Q632" s="339" t="str">
        <f t="shared" si="37"/>
        <v/>
      </c>
      <c r="R632" s="339" t="b">
        <f t="shared" si="38"/>
        <v>1</v>
      </c>
      <c r="S632" s="339" t="str">
        <f t="shared" si="39"/>
        <v/>
      </c>
    </row>
    <row r="633" spans="1:19" s="339" customFormat="1" ht="19.899999999999999" customHeight="1">
      <c r="A633" s="302"/>
      <c r="B633" s="334"/>
      <c r="C633" s="334"/>
      <c r="D633" s="334"/>
      <c r="E633" s="334"/>
      <c r="F633" s="334"/>
      <c r="G633" s="335"/>
      <c r="H633" s="335"/>
      <c r="I633" s="336"/>
      <c r="J633" s="336"/>
      <c r="K633" s="336"/>
      <c r="L633" s="336"/>
      <c r="M633" s="336"/>
      <c r="N633" s="337" t="str">
        <f t="shared" ca="1" si="36"/>
        <v/>
      </c>
      <c r="O633" s="337" t="s">
        <v>19143</v>
      </c>
      <c r="P633" s="338"/>
      <c r="Q633" s="339" t="str">
        <f t="shared" si="37"/>
        <v/>
      </c>
      <c r="R633" s="339" t="b">
        <f t="shared" si="38"/>
        <v>1</v>
      </c>
      <c r="S633" s="339" t="str">
        <f t="shared" si="39"/>
        <v/>
      </c>
    </row>
    <row r="634" spans="1:19" s="339" customFormat="1" ht="19.899999999999999" customHeight="1">
      <c r="A634" s="302"/>
      <c r="B634" s="334"/>
      <c r="C634" s="334"/>
      <c r="D634" s="334"/>
      <c r="E634" s="334"/>
      <c r="F634" s="334"/>
      <c r="G634" s="335"/>
      <c r="H634" s="335"/>
      <c r="I634" s="336"/>
      <c r="J634" s="336"/>
      <c r="K634" s="336"/>
      <c r="L634" s="336"/>
      <c r="M634" s="336"/>
      <c r="N634" s="337" t="str">
        <f t="shared" ca="1" si="36"/>
        <v/>
      </c>
      <c r="O634" s="337" t="s">
        <v>19143</v>
      </c>
      <c r="P634" s="338"/>
      <c r="Q634" s="339" t="str">
        <f t="shared" si="37"/>
        <v/>
      </c>
      <c r="R634" s="339" t="b">
        <f t="shared" si="38"/>
        <v>1</v>
      </c>
      <c r="S634" s="339" t="str">
        <f t="shared" si="39"/>
        <v/>
      </c>
    </row>
    <row r="635" spans="1:19" s="339" customFormat="1" ht="19.899999999999999" customHeight="1">
      <c r="A635" s="302"/>
      <c r="B635" s="334"/>
      <c r="C635" s="334"/>
      <c r="D635" s="334"/>
      <c r="E635" s="334"/>
      <c r="F635" s="334"/>
      <c r="G635" s="335"/>
      <c r="H635" s="335"/>
      <c r="I635" s="336"/>
      <c r="J635" s="336"/>
      <c r="K635" s="336"/>
      <c r="L635" s="336"/>
      <c r="M635" s="336"/>
      <c r="N635" s="337" t="str">
        <f t="shared" ca="1" si="36"/>
        <v/>
      </c>
      <c r="O635" s="337" t="s">
        <v>19143</v>
      </c>
      <c r="P635" s="338"/>
      <c r="Q635" s="339" t="str">
        <f t="shared" si="37"/>
        <v/>
      </c>
      <c r="R635" s="339" t="b">
        <f t="shared" si="38"/>
        <v>1</v>
      </c>
      <c r="S635" s="339" t="str">
        <f t="shared" si="39"/>
        <v/>
      </c>
    </row>
    <row r="636" spans="1:19" s="339" customFormat="1" ht="19.899999999999999" customHeight="1">
      <c r="A636" s="302"/>
      <c r="B636" s="334"/>
      <c r="C636" s="334"/>
      <c r="D636" s="334"/>
      <c r="E636" s="334"/>
      <c r="F636" s="334"/>
      <c r="G636" s="335"/>
      <c r="H636" s="335"/>
      <c r="I636" s="336"/>
      <c r="J636" s="336"/>
      <c r="K636" s="336"/>
      <c r="L636" s="336"/>
      <c r="M636" s="336"/>
      <c r="N636" s="337" t="str">
        <f t="shared" ca="1" si="36"/>
        <v/>
      </c>
      <c r="O636" s="337" t="s">
        <v>19143</v>
      </c>
      <c r="P636" s="338"/>
      <c r="Q636" s="339" t="str">
        <f t="shared" si="37"/>
        <v/>
      </c>
      <c r="R636" s="339" t="b">
        <f t="shared" si="38"/>
        <v>1</v>
      </c>
      <c r="S636" s="339" t="str">
        <f t="shared" si="39"/>
        <v/>
      </c>
    </row>
    <row r="637" spans="1:19" s="339" customFormat="1" ht="19.899999999999999" customHeight="1">
      <c r="A637" s="302"/>
      <c r="B637" s="334"/>
      <c r="C637" s="334"/>
      <c r="D637" s="334"/>
      <c r="E637" s="334"/>
      <c r="F637" s="334"/>
      <c r="G637" s="335"/>
      <c r="H637" s="335"/>
      <c r="I637" s="336"/>
      <c r="J637" s="336"/>
      <c r="K637" s="336"/>
      <c r="L637" s="336"/>
      <c r="M637" s="336"/>
      <c r="N637" s="337" t="str">
        <f t="shared" ca="1" si="36"/>
        <v/>
      </c>
      <c r="O637" s="337" t="s">
        <v>19143</v>
      </c>
      <c r="P637" s="338"/>
      <c r="Q637" s="339" t="str">
        <f t="shared" si="37"/>
        <v/>
      </c>
      <c r="R637" s="339" t="b">
        <f t="shared" si="38"/>
        <v>1</v>
      </c>
      <c r="S637" s="339" t="str">
        <f t="shared" si="39"/>
        <v/>
      </c>
    </row>
    <row r="638" spans="1:19" s="339" customFormat="1" ht="19.899999999999999" customHeight="1">
      <c r="A638" s="302"/>
      <c r="B638" s="334"/>
      <c r="C638" s="334"/>
      <c r="D638" s="334"/>
      <c r="E638" s="334"/>
      <c r="F638" s="334"/>
      <c r="G638" s="335"/>
      <c r="H638" s="335"/>
      <c r="I638" s="336"/>
      <c r="J638" s="336"/>
      <c r="K638" s="336"/>
      <c r="L638" s="336"/>
      <c r="M638" s="336"/>
      <c r="N638" s="337" t="str">
        <f t="shared" ca="1" si="36"/>
        <v/>
      </c>
      <c r="O638" s="337" t="s">
        <v>19143</v>
      </c>
      <c r="P638" s="338"/>
      <c r="Q638" s="339" t="str">
        <f t="shared" si="37"/>
        <v/>
      </c>
      <c r="R638" s="339" t="b">
        <f t="shared" si="38"/>
        <v>1</v>
      </c>
      <c r="S638" s="339" t="str">
        <f t="shared" si="39"/>
        <v/>
      </c>
    </row>
    <row r="639" spans="1:19" s="339" customFormat="1" ht="19.899999999999999" customHeight="1">
      <c r="A639" s="302"/>
      <c r="B639" s="334"/>
      <c r="C639" s="334"/>
      <c r="D639" s="334"/>
      <c r="E639" s="334"/>
      <c r="F639" s="334"/>
      <c r="G639" s="335"/>
      <c r="H639" s="335"/>
      <c r="I639" s="336"/>
      <c r="J639" s="336"/>
      <c r="K639" s="336"/>
      <c r="L639" s="336"/>
      <c r="M639" s="336"/>
      <c r="N639" s="337" t="str">
        <f t="shared" ca="1" si="36"/>
        <v/>
      </c>
      <c r="O639" s="337" t="s">
        <v>19143</v>
      </c>
      <c r="P639" s="338"/>
      <c r="Q639" s="339" t="str">
        <f t="shared" si="37"/>
        <v/>
      </c>
      <c r="R639" s="339" t="b">
        <f t="shared" si="38"/>
        <v>1</v>
      </c>
      <c r="S639" s="339" t="str">
        <f t="shared" si="39"/>
        <v/>
      </c>
    </row>
    <row r="640" spans="1:19" s="339" customFormat="1" ht="19.899999999999999" customHeight="1">
      <c r="A640" s="302"/>
      <c r="B640" s="334"/>
      <c r="C640" s="334"/>
      <c r="D640" s="334"/>
      <c r="E640" s="334"/>
      <c r="F640" s="334"/>
      <c r="G640" s="335"/>
      <c r="H640" s="335"/>
      <c r="I640" s="336"/>
      <c r="J640" s="336"/>
      <c r="K640" s="336"/>
      <c r="L640" s="336"/>
      <c r="M640" s="336"/>
      <c r="N640" s="337" t="str">
        <f t="shared" ca="1" si="36"/>
        <v/>
      </c>
      <c r="O640" s="337" t="s">
        <v>19143</v>
      </c>
      <c r="P640" s="338"/>
      <c r="Q640" s="339" t="str">
        <f t="shared" si="37"/>
        <v/>
      </c>
      <c r="R640" s="339" t="b">
        <f t="shared" si="38"/>
        <v>1</v>
      </c>
      <c r="S640" s="339" t="str">
        <f t="shared" si="39"/>
        <v/>
      </c>
    </row>
    <row r="641" spans="1:19" s="339" customFormat="1" ht="19.899999999999999" customHeight="1">
      <c r="A641" s="302"/>
      <c r="B641" s="334"/>
      <c r="C641" s="334"/>
      <c r="D641" s="334"/>
      <c r="E641" s="334"/>
      <c r="F641" s="334"/>
      <c r="G641" s="335"/>
      <c r="H641" s="335"/>
      <c r="I641" s="336"/>
      <c r="J641" s="336"/>
      <c r="K641" s="336"/>
      <c r="L641" s="336"/>
      <c r="M641" s="336"/>
      <c r="N641" s="337" t="str">
        <f t="shared" ca="1" si="36"/>
        <v/>
      </c>
      <c r="O641" s="337" t="s">
        <v>19143</v>
      </c>
      <c r="P641" s="338"/>
      <c r="Q641" s="339" t="str">
        <f t="shared" si="37"/>
        <v/>
      </c>
      <c r="R641" s="339" t="b">
        <f t="shared" si="38"/>
        <v>1</v>
      </c>
      <c r="S641" s="339" t="str">
        <f t="shared" si="39"/>
        <v/>
      </c>
    </row>
    <row r="642" spans="1:19" s="339" customFormat="1" ht="19.899999999999999" customHeight="1">
      <c r="A642" s="302"/>
      <c r="B642" s="334"/>
      <c r="C642" s="334"/>
      <c r="D642" s="334"/>
      <c r="E642" s="334"/>
      <c r="F642" s="334"/>
      <c r="G642" s="335"/>
      <c r="H642" s="335"/>
      <c r="I642" s="336"/>
      <c r="J642" s="336"/>
      <c r="K642" s="336"/>
      <c r="L642" s="336"/>
      <c r="M642" s="336"/>
      <c r="N642" s="337" t="str">
        <f t="shared" ca="1" si="36"/>
        <v/>
      </c>
      <c r="O642" s="337" t="s">
        <v>19143</v>
      </c>
      <c r="P642" s="338"/>
      <c r="Q642" s="339" t="str">
        <f t="shared" si="37"/>
        <v/>
      </c>
      <c r="R642" s="339" t="b">
        <f t="shared" si="38"/>
        <v>1</v>
      </c>
      <c r="S642" s="339" t="str">
        <f t="shared" si="39"/>
        <v/>
      </c>
    </row>
    <row r="643" spans="1:19" s="339" customFormat="1" ht="19.899999999999999" customHeight="1">
      <c r="A643" s="302"/>
      <c r="B643" s="334"/>
      <c r="C643" s="334"/>
      <c r="D643" s="334"/>
      <c r="E643" s="334"/>
      <c r="F643" s="334"/>
      <c r="G643" s="335"/>
      <c r="H643" s="335"/>
      <c r="I643" s="336"/>
      <c r="J643" s="336"/>
      <c r="K643" s="336"/>
      <c r="L643" s="336"/>
      <c r="M643" s="336"/>
      <c r="N643" s="337" t="str">
        <f t="shared" ca="1" si="36"/>
        <v/>
      </c>
      <c r="O643" s="337" t="s">
        <v>19143</v>
      </c>
      <c r="P643" s="338"/>
      <c r="Q643" s="339" t="str">
        <f t="shared" si="37"/>
        <v/>
      </c>
      <c r="R643" s="339" t="b">
        <f t="shared" si="38"/>
        <v>1</v>
      </c>
      <c r="S643" s="339" t="str">
        <f t="shared" si="39"/>
        <v/>
      </c>
    </row>
    <row r="644" spans="1:19" s="339" customFormat="1" ht="19.899999999999999" customHeight="1">
      <c r="A644" s="302"/>
      <c r="B644" s="334"/>
      <c r="C644" s="334"/>
      <c r="D644" s="334"/>
      <c r="E644" s="334"/>
      <c r="F644" s="334"/>
      <c r="G644" s="335"/>
      <c r="H644" s="335"/>
      <c r="I644" s="336"/>
      <c r="J644" s="336"/>
      <c r="K644" s="336"/>
      <c r="L644" s="336"/>
      <c r="M644" s="336"/>
      <c r="N644" s="337" t="str">
        <f t="shared" ca="1" si="36"/>
        <v/>
      </c>
      <c r="O644" s="337" t="s">
        <v>19143</v>
      </c>
      <c r="P644" s="338"/>
      <c r="Q644" s="339" t="str">
        <f t="shared" si="37"/>
        <v/>
      </c>
      <c r="R644" s="339" t="b">
        <f t="shared" si="38"/>
        <v>1</v>
      </c>
      <c r="S644" s="339" t="str">
        <f t="shared" si="39"/>
        <v/>
      </c>
    </row>
    <row r="645" spans="1:19" s="339" customFormat="1" ht="19.89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19143</v>
      </c>
      <c r="P645" s="338"/>
      <c r="Q645" s="339" t="str">
        <f t="shared" ref="Q645:Q708" si="41">A645&amp;B645</f>
        <v/>
      </c>
      <c r="R645" s="339" t="b">
        <f t="shared" ref="R645:R708" si="42">OR(ISBLANK(B645),ISBLANK(C645))</f>
        <v>1</v>
      </c>
      <c r="S645" s="339" t="str">
        <f t="shared" ref="S645:S708" si="43">IF(R645,"",A645&amp;"+")</f>
        <v/>
      </c>
    </row>
    <row r="646" spans="1:19" s="339" customFormat="1" ht="19.899999999999999" customHeight="1">
      <c r="A646" s="302"/>
      <c r="B646" s="334"/>
      <c r="C646" s="334"/>
      <c r="D646" s="334"/>
      <c r="E646" s="334"/>
      <c r="F646" s="334"/>
      <c r="G646" s="335"/>
      <c r="H646" s="335"/>
      <c r="I646" s="336"/>
      <c r="J646" s="336"/>
      <c r="K646" s="336"/>
      <c r="L646" s="336"/>
      <c r="M646" s="336"/>
      <c r="N646" s="337" t="str">
        <f t="shared" ca="1" si="40"/>
        <v/>
      </c>
      <c r="O646" s="337" t="s">
        <v>19143</v>
      </c>
      <c r="P646" s="338"/>
      <c r="Q646" s="339" t="str">
        <f t="shared" si="41"/>
        <v/>
      </c>
      <c r="R646" s="339" t="b">
        <f t="shared" si="42"/>
        <v>1</v>
      </c>
      <c r="S646" s="339" t="str">
        <f t="shared" si="43"/>
        <v/>
      </c>
    </row>
    <row r="647" spans="1:19" s="339" customFormat="1" ht="19.899999999999999" customHeight="1">
      <c r="A647" s="302"/>
      <c r="B647" s="334"/>
      <c r="C647" s="334"/>
      <c r="D647" s="334"/>
      <c r="E647" s="334"/>
      <c r="F647" s="334"/>
      <c r="G647" s="335"/>
      <c r="H647" s="335"/>
      <c r="I647" s="336"/>
      <c r="J647" s="336"/>
      <c r="K647" s="336"/>
      <c r="L647" s="336"/>
      <c r="M647" s="336"/>
      <c r="N647" s="337" t="str">
        <f t="shared" ca="1" si="40"/>
        <v/>
      </c>
      <c r="O647" s="337" t="s">
        <v>19143</v>
      </c>
      <c r="P647" s="338"/>
      <c r="Q647" s="339" t="str">
        <f t="shared" si="41"/>
        <v/>
      </c>
      <c r="R647" s="339" t="b">
        <f t="shared" si="42"/>
        <v>1</v>
      </c>
      <c r="S647" s="339" t="str">
        <f t="shared" si="43"/>
        <v/>
      </c>
    </row>
    <row r="648" spans="1:19" s="339" customFormat="1" ht="19.899999999999999" customHeight="1">
      <c r="A648" s="302"/>
      <c r="B648" s="334"/>
      <c r="C648" s="334"/>
      <c r="D648" s="334"/>
      <c r="E648" s="334"/>
      <c r="F648" s="334"/>
      <c r="G648" s="335"/>
      <c r="H648" s="335"/>
      <c r="I648" s="336"/>
      <c r="J648" s="336"/>
      <c r="K648" s="336"/>
      <c r="L648" s="336"/>
      <c r="M648" s="336"/>
      <c r="N648" s="337" t="str">
        <f t="shared" ca="1" si="40"/>
        <v/>
      </c>
      <c r="O648" s="337" t="s">
        <v>19143</v>
      </c>
      <c r="P648" s="338"/>
      <c r="Q648" s="339" t="str">
        <f t="shared" si="41"/>
        <v/>
      </c>
      <c r="R648" s="339" t="b">
        <f t="shared" si="42"/>
        <v>1</v>
      </c>
      <c r="S648" s="339" t="str">
        <f t="shared" si="43"/>
        <v/>
      </c>
    </row>
    <row r="649" spans="1:19" s="339" customFormat="1" ht="19.899999999999999" customHeight="1">
      <c r="A649" s="302"/>
      <c r="B649" s="334"/>
      <c r="C649" s="334"/>
      <c r="D649" s="334"/>
      <c r="E649" s="334"/>
      <c r="F649" s="334"/>
      <c r="G649" s="335"/>
      <c r="H649" s="335"/>
      <c r="I649" s="336"/>
      <c r="J649" s="336"/>
      <c r="K649" s="336"/>
      <c r="L649" s="336"/>
      <c r="M649" s="336"/>
      <c r="N649" s="337" t="str">
        <f t="shared" ca="1" si="40"/>
        <v/>
      </c>
      <c r="O649" s="337" t="s">
        <v>19143</v>
      </c>
      <c r="P649" s="338"/>
      <c r="Q649" s="339" t="str">
        <f t="shared" si="41"/>
        <v/>
      </c>
      <c r="R649" s="339" t="b">
        <f t="shared" si="42"/>
        <v>1</v>
      </c>
      <c r="S649" s="339" t="str">
        <f t="shared" si="43"/>
        <v/>
      </c>
    </row>
    <row r="650" spans="1:19" s="339" customFormat="1" ht="19.899999999999999" customHeight="1">
      <c r="A650" s="302"/>
      <c r="B650" s="334"/>
      <c r="C650" s="334"/>
      <c r="D650" s="334"/>
      <c r="E650" s="334"/>
      <c r="F650" s="334"/>
      <c r="G650" s="335"/>
      <c r="H650" s="335"/>
      <c r="I650" s="336"/>
      <c r="J650" s="336"/>
      <c r="K650" s="336"/>
      <c r="L650" s="336"/>
      <c r="M650" s="336"/>
      <c r="N650" s="337" t="str">
        <f t="shared" ca="1" si="40"/>
        <v/>
      </c>
      <c r="O650" s="337" t="s">
        <v>19143</v>
      </c>
      <c r="P650" s="338"/>
      <c r="Q650" s="339" t="str">
        <f t="shared" si="41"/>
        <v/>
      </c>
      <c r="R650" s="339" t="b">
        <f t="shared" si="42"/>
        <v>1</v>
      </c>
      <c r="S650" s="339" t="str">
        <f t="shared" si="43"/>
        <v/>
      </c>
    </row>
    <row r="651" spans="1:19" s="339" customFormat="1" ht="19.899999999999999" customHeight="1">
      <c r="A651" s="302"/>
      <c r="B651" s="334"/>
      <c r="C651" s="334"/>
      <c r="D651" s="334"/>
      <c r="E651" s="334"/>
      <c r="F651" s="334"/>
      <c r="G651" s="335"/>
      <c r="H651" s="335"/>
      <c r="I651" s="336"/>
      <c r="J651" s="336"/>
      <c r="K651" s="336"/>
      <c r="L651" s="336"/>
      <c r="M651" s="336"/>
      <c r="N651" s="337" t="str">
        <f t="shared" ca="1" si="40"/>
        <v/>
      </c>
      <c r="O651" s="337" t="s">
        <v>19143</v>
      </c>
      <c r="P651" s="338"/>
      <c r="Q651" s="339" t="str">
        <f t="shared" si="41"/>
        <v/>
      </c>
      <c r="R651" s="339" t="b">
        <f t="shared" si="42"/>
        <v>1</v>
      </c>
      <c r="S651" s="339" t="str">
        <f t="shared" si="43"/>
        <v/>
      </c>
    </row>
    <row r="652" spans="1:19" s="339" customFormat="1" ht="19.899999999999999" customHeight="1">
      <c r="A652" s="302"/>
      <c r="B652" s="334"/>
      <c r="C652" s="334"/>
      <c r="D652" s="334"/>
      <c r="E652" s="334"/>
      <c r="F652" s="334"/>
      <c r="G652" s="335"/>
      <c r="H652" s="335"/>
      <c r="I652" s="336"/>
      <c r="J652" s="336"/>
      <c r="K652" s="336"/>
      <c r="L652" s="336"/>
      <c r="M652" s="336"/>
      <c r="N652" s="337" t="str">
        <f t="shared" ca="1" si="40"/>
        <v/>
      </c>
      <c r="O652" s="337" t="s">
        <v>19143</v>
      </c>
      <c r="P652" s="338"/>
      <c r="Q652" s="339" t="str">
        <f t="shared" si="41"/>
        <v/>
      </c>
      <c r="R652" s="339" t="b">
        <f t="shared" si="42"/>
        <v>1</v>
      </c>
      <c r="S652" s="339" t="str">
        <f t="shared" si="43"/>
        <v/>
      </c>
    </row>
    <row r="653" spans="1:19" s="339" customFormat="1" ht="19.899999999999999" customHeight="1">
      <c r="A653" s="302"/>
      <c r="B653" s="334"/>
      <c r="C653" s="334"/>
      <c r="D653" s="334"/>
      <c r="E653" s="334"/>
      <c r="F653" s="334"/>
      <c r="G653" s="335"/>
      <c r="H653" s="335"/>
      <c r="I653" s="336"/>
      <c r="J653" s="336"/>
      <c r="K653" s="336"/>
      <c r="L653" s="336"/>
      <c r="M653" s="336"/>
      <c r="N653" s="337" t="str">
        <f t="shared" ca="1" si="40"/>
        <v/>
      </c>
      <c r="O653" s="337" t="s">
        <v>19143</v>
      </c>
      <c r="P653" s="338"/>
      <c r="Q653" s="339" t="str">
        <f t="shared" si="41"/>
        <v/>
      </c>
      <c r="R653" s="339" t="b">
        <f t="shared" si="42"/>
        <v>1</v>
      </c>
      <c r="S653" s="339" t="str">
        <f t="shared" si="43"/>
        <v/>
      </c>
    </row>
    <row r="654" spans="1:19" s="339" customFormat="1" ht="19.899999999999999" customHeight="1">
      <c r="A654" s="302"/>
      <c r="B654" s="334"/>
      <c r="C654" s="334"/>
      <c r="D654" s="334"/>
      <c r="E654" s="334"/>
      <c r="F654" s="334"/>
      <c r="G654" s="335"/>
      <c r="H654" s="335"/>
      <c r="I654" s="336"/>
      <c r="J654" s="336"/>
      <c r="K654" s="336"/>
      <c r="L654" s="336"/>
      <c r="M654" s="336"/>
      <c r="N654" s="337" t="str">
        <f t="shared" ca="1" si="40"/>
        <v/>
      </c>
      <c r="O654" s="337" t="s">
        <v>19143</v>
      </c>
      <c r="P654" s="338"/>
      <c r="Q654" s="339" t="str">
        <f t="shared" si="41"/>
        <v/>
      </c>
      <c r="R654" s="339" t="b">
        <f t="shared" si="42"/>
        <v>1</v>
      </c>
      <c r="S654" s="339" t="str">
        <f t="shared" si="43"/>
        <v/>
      </c>
    </row>
    <row r="655" spans="1:19" s="339" customFormat="1" ht="19.899999999999999" customHeight="1">
      <c r="A655" s="302"/>
      <c r="B655" s="334"/>
      <c r="C655" s="334"/>
      <c r="D655" s="334"/>
      <c r="E655" s="334"/>
      <c r="F655" s="334"/>
      <c r="G655" s="335"/>
      <c r="H655" s="335"/>
      <c r="I655" s="336"/>
      <c r="J655" s="336"/>
      <c r="K655" s="336"/>
      <c r="L655" s="336"/>
      <c r="M655" s="336"/>
      <c r="N655" s="337" t="str">
        <f t="shared" ca="1" si="40"/>
        <v/>
      </c>
      <c r="O655" s="337" t="s">
        <v>19143</v>
      </c>
      <c r="P655" s="338"/>
      <c r="Q655" s="339" t="str">
        <f t="shared" si="41"/>
        <v/>
      </c>
      <c r="R655" s="339" t="b">
        <f t="shared" si="42"/>
        <v>1</v>
      </c>
      <c r="S655" s="339" t="str">
        <f t="shared" si="43"/>
        <v/>
      </c>
    </row>
    <row r="656" spans="1:19" s="339" customFormat="1" ht="19.899999999999999" customHeight="1">
      <c r="A656" s="302"/>
      <c r="B656" s="334"/>
      <c r="C656" s="334"/>
      <c r="D656" s="334"/>
      <c r="E656" s="334"/>
      <c r="F656" s="334"/>
      <c r="G656" s="335"/>
      <c r="H656" s="335"/>
      <c r="I656" s="336"/>
      <c r="J656" s="336"/>
      <c r="K656" s="336"/>
      <c r="L656" s="336"/>
      <c r="M656" s="336"/>
      <c r="N656" s="337" t="str">
        <f t="shared" ca="1" si="40"/>
        <v/>
      </c>
      <c r="O656" s="337" t="s">
        <v>19143</v>
      </c>
      <c r="P656" s="338"/>
      <c r="Q656" s="339" t="str">
        <f t="shared" si="41"/>
        <v/>
      </c>
      <c r="R656" s="339" t="b">
        <f t="shared" si="42"/>
        <v>1</v>
      </c>
      <c r="S656" s="339" t="str">
        <f t="shared" si="43"/>
        <v/>
      </c>
    </row>
    <row r="657" spans="1:19" s="339" customFormat="1" ht="19.899999999999999" customHeight="1">
      <c r="A657" s="302"/>
      <c r="B657" s="334"/>
      <c r="C657" s="334"/>
      <c r="D657" s="334"/>
      <c r="E657" s="334"/>
      <c r="F657" s="334"/>
      <c r="G657" s="335"/>
      <c r="H657" s="335"/>
      <c r="I657" s="336"/>
      <c r="J657" s="336"/>
      <c r="K657" s="336"/>
      <c r="L657" s="336"/>
      <c r="M657" s="336"/>
      <c r="N657" s="337" t="str">
        <f t="shared" ca="1" si="40"/>
        <v/>
      </c>
      <c r="O657" s="337" t="s">
        <v>19143</v>
      </c>
      <c r="P657" s="338"/>
      <c r="Q657" s="339" t="str">
        <f t="shared" si="41"/>
        <v/>
      </c>
      <c r="R657" s="339" t="b">
        <f t="shared" si="42"/>
        <v>1</v>
      </c>
      <c r="S657" s="339" t="str">
        <f t="shared" si="43"/>
        <v/>
      </c>
    </row>
    <row r="658" spans="1:19" s="339" customFormat="1" ht="19.899999999999999" customHeight="1">
      <c r="A658" s="302"/>
      <c r="B658" s="334"/>
      <c r="C658" s="334"/>
      <c r="D658" s="334"/>
      <c r="E658" s="334"/>
      <c r="F658" s="334"/>
      <c r="G658" s="335"/>
      <c r="H658" s="335"/>
      <c r="I658" s="336"/>
      <c r="J658" s="336"/>
      <c r="K658" s="336"/>
      <c r="L658" s="336"/>
      <c r="M658" s="336"/>
      <c r="N658" s="337" t="str">
        <f t="shared" ca="1" si="40"/>
        <v/>
      </c>
      <c r="O658" s="337" t="s">
        <v>19143</v>
      </c>
      <c r="P658" s="338"/>
      <c r="Q658" s="339" t="str">
        <f t="shared" si="41"/>
        <v/>
      </c>
      <c r="R658" s="339" t="b">
        <f t="shared" si="42"/>
        <v>1</v>
      </c>
      <c r="S658" s="339" t="str">
        <f t="shared" si="43"/>
        <v/>
      </c>
    </row>
    <row r="659" spans="1:19" s="339" customFormat="1" ht="19.899999999999999" customHeight="1">
      <c r="A659" s="302"/>
      <c r="B659" s="334"/>
      <c r="C659" s="334"/>
      <c r="D659" s="334"/>
      <c r="E659" s="334"/>
      <c r="F659" s="334"/>
      <c r="G659" s="335"/>
      <c r="H659" s="335"/>
      <c r="I659" s="336"/>
      <c r="J659" s="336"/>
      <c r="K659" s="336"/>
      <c r="L659" s="336"/>
      <c r="M659" s="336"/>
      <c r="N659" s="337" t="str">
        <f t="shared" ca="1" si="40"/>
        <v/>
      </c>
      <c r="O659" s="337" t="s">
        <v>19143</v>
      </c>
      <c r="P659" s="338"/>
      <c r="Q659" s="339" t="str">
        <f t="shared" si="41"/>
        <v/>
      </c>
      <c r="R659" s="339" t="b">
        <f t="shared" si="42"/>
        <v>1</v>
      </c>
      <c r="S659" s="339" t="str">
        <f t="shared" si="43"/>
        <v/>
      </c>
    </row>
    <row r="660" spans="1:19" s="339" customFormat="1" ht="19.899999999999999" customHeight="1">
      <c r="A660" s="302"/>
      <c r="B660" s="334"/>
      <c r="C660" s="334"/>
      <c r="D660" s="334"/>
      <c r="E660" s="334"/>
      <c r="F660" s="334"/>
      <c r="G660" s="335"/>
      <c r="H660" s="335"/>
      <c r="I660" s="336"/>
      <c r="J660" s="336"/>
      <c r="K660" s="336"/>
      <c r="L660" s="336"/>
      <c r="M660" s="336"/>
      <c r="N660" s="337" t="str">
        <f t="shared" ca="1" si="40"/>
        <v/>
      </c>
      <c r="O660" s="337" t="s">
        <v>19143</v>
      </c>
      <c r="P660" s="338"/>
      <c r="Q660" s="339" t="str">
        <f t="shared" si="41"/>
        <v/>
      </c>
      <c r="R660" s="339" t="b">
        <f t="shared" si="42"/>
        <v>1</v>
      </c>
      <c r="S660" s="339" t="str">
        <f t="shared" si="43"/>
        <v/>
      </c>
    </row>
    <row r="661" spans="1:19" s="339" customFormat="1" ht="19.899999999999999" customHeight="1">
      <c r="A661" s="302"/>
      <c r="B661" s="334"/>
      <c r="C661" s="334"/>
      <c r="D661" s="334"/>
      <c r="E661" s="334"/>
      <c r="F661" s="334"/>
      <c r="G661" s="335"/>
      <c r="H661" s="335"/>
      <c r="I661" s="336"/>
      <c r="J661" s="336"/>
      <c r="K661" s="336"/>
      <c r="L661" s="336"/>
      <c r="M661" s="336"/>
      <c r="N661" s="337" t="str">
        <f t="shared" ca="1" si="40"/>
        <v/>
      </c>
      <c r="O661" s="337" t="s">
        <v>19143</v>
      </c>
      <c r="P661" s="338"/>
      <c r="Q661" s="339" t="str">
        <f t="shared" si="41"/>
        <v/>
      </c>
      <c r="R661" s="339" t="b">
        <f t="shared" si="42"/>
        <v>1</v>
      </c>
      <c r="S661" s="339" t="str">
        <f t="shared" si="43"/>
        <v/>
      </c>
    </row>
    <row r="662" spans="1:19" s="339" customFormat="1" ht="19.899999999999999" customHeight="1">
      <c r="A662" s="302"/>
      <c r="B662" s="334"/>
      <c r="C662" s="334"/>
      <c r="D662" s="334"/>
      <c r="E662" s="334"/>
      <c r="F662" s="334"/>
      <c r="G662" s="335"/>
      <c r="H662" s="335"/>
      <c r="I662" s="336"/>
      <c r="J662" s="336"/>
      <c r="K662" s="336"/>
      <c r="L662" s="336"/>
      <c r="M662" s="336"/>
      <c r="N662" s="337" t="str">
        <f t="shared" ca="1" si="40"/>
        <v/>
      </c>
      <c r="O662" s="337" t="s">
        <v>19143</v>
      </c>
      <c r="P662" s="338"/>
      <c r="Q662" s="339" t="str">
        <f t="shared" si="41"/>
        <v/>
      </c>
      <c r="R662" s="339" t="b">
        <f t="shared" si="42"/>
        <v>1</v>
      </c>
      <c r="S662" s="339" t="str">
        <f t="shared" si="43"/>
        <v/>
      </c>
    </row>
    <row r="663" spans="1:19" s="339" customFormat="1" ht="19.899999999999999" customHeight="1">
      <c r="A663" s="302"/>
      <c r="B663" s="334"/>
      <c r="C663" s="334"/>
      <c r="D663" s="334"/>
      <c r="E663" s="334"/>
      <c r="F663" s="334"/>
      <c r="G663" s="335"/>
      <c r="H663" s="335"/>
      <c r="I663" s="336"/>
      <c r="J663" s="336"/>
      <c r="K663" s="336"/>
      <c r="L663" s="336"/>
      <c r="M663" s="336"/>
      <c r="N663" s="337" t="str">
        <f t="shared" ca="1" si="40"/>
        <v/>
      </c>
      <c r="O663" s="337" t="s">
        <v>19143</v>
      </c>
      <c r="P663" s="338"/>
      <c r="Q663" s="339" t="str">
        <f t="shared" si="41"/>
        <v/>
      </c>
      <c r="R663" s="339" t="b">
        <f t="shared" si="42"/>
        <v>1</v>
      </c>
      <c r="S663" s="339" t="str">
        <f t="shared" si="43"/>
        <v/>
      </c>
    </row>
    <row r="664" spans="1:19" s="339" customFormat="1" ht="19.899999999999999" customHeight="1">
      <c r="A664" s="302"/>
      <c r="B664" s="334"/>
      <c r="C664" s="334"/>
      <c r="D664" s="334"/>
      <c r="E664" s="334"/>
      <c r="F664" s="334"/>
      <c r="G664" s="335"/>
      <c r="H664" s="335"/>
      <c r="I664" s="336"/>
      <c r="J664" s="336"/>
      <c r="K664" s="336"/>
      <c r="L664" s="336"/>
      <c r="M664" s="336"/>
      <c r="N664" s="337" t="str">
        <f t="shared" ca="1" si="40"/>
        <v/>
      </c>
      <c r="O664" s="337" t="s">
        <v>19143</v>
      </c>
      <c r="P664" s="338"/>
      <c r="Q664" s="339" t="str">
        <f t="shared" si="41"/>
        <v/>
      </c>
      <c r="R664" s="339" t="b">
        <f t="shared" si="42"/>
        <v>1</v>
      </c>
      <c r="S664" s="339" t="str">
        <f t="shared" si="43"/>
        <v/>
      </c>
    </row>
    <row r="665" spans="1:19" s="339" customFormat="1" ht="19.899999999999999" customHeight="1">
      <c r="A665" s="302"/>
      <c r="B665" s="334"/>
      <c r="C665" s="334"/>
      <c r="D665" s="334"/>
      <c r="E665" s="334"/>
      <c r="F665" s="334"/>
      <c r="G665" s="335"/>
      <c r="H665" s="335"/>
      <c r="I665" s="336"/>
      <c r="J665" s="336"/>
      <c r="K665" s="336"/>
      <c r="L665" s="336"/>
      <c r="M665" s="336"/>
      <c r="N665" s="337" t="str">
        <f t="shared" ca="1" si="40"/>
        <v/>
      </c>
      <c r="O665" s="337" t="s">
        <v>19143</v>
      </c>
      <c r="P665" s="338"/>
      <c r="Q665" s="339" t="str">
        <f t="shared" si="41"/>
        <v/>
      </c>
      <c r="R665" s="339" t="b">
        <f t="shared" si="42"/>
        <v>1</v>
      </c>
      <c r="S665" s="339" t="str">
        <f t="shared" si="43"/>
        <v/>
      </c>
    </row>
    <row r="666" spans="1:19" s="339" customFormat="1" ht="19.899999999999999" customHeight="1">
      <c r="A666" s="302"/>
      <c r="B666" s="334"/>
      <c r="C666" s="334"/>
      <c r="D666" s="334"/>
      <c r="E666" s="334"/>
      <c r="F666" s="334"/>
      <c r="G666" s="335"/>
      <c r="H666" s="335"/>
      <c r="I666" s="336"/>
      <c r="J666" s="336"/>
      <c r="K666" s="336"/>
      <c r="L666" s="336"/>
      <c r="M666" s="336"/>
      <c r="N666" s="337" t="str">
        <f t="shared" ca="1" si="40"/>
        <v/>
      </c>
      <c r="O666" s="337" t="s">
        <v>19143</v>
      </c>
      <c r="P666" s="338"/>
      <c r="Q666" s="339" t="str">
        <f t="shared" si="41"/>
        <v/>
      </c>
      <c r="R666" s="339" t="b">
        <f t="shared" si="42"/>
        <v>1</v>
      </c>
      <c r="S666" s="339" t="str">
        <f t="shared" si="43"/>
        <v/>
      </c>
    </row>
    <row r="667" spans="1:19" s="339" customFormat="1" ht="19.899999999999999" customHeight="1">
      <c r="A667" s="302"/>
      <c r="B667" s="334"/>
      <c r="C667" s="334"/>
      <c r="D667" s="334"/>
      <c r="E667" s="334"/>
      <c r="F667" s="334"/>
      <c r="G667" s="335"/>
      <c r="H667" s="335"/>
      <c r="I667" s="336"/>
      <c r="J667" s="336"/>
      <c r="K667" s="336"/>
      <c r="L667" s="336"/>
      <c r="M667" s="336"/>
      <c r="N667" s="337" t="str">
        <f t="shared" ca="1" si="40"/>
        <v/>
      </c>
      <c r="O667" s="337" t="s">
        <v>19143</v>
      </c>
      <c r="P667" s="338"/>
      <c r="Q667" s="339" t="str">
        <f t="shared" si="41"/>
        <v/>
      </c>
      <c r="R667" s="339" t="b">
        <f t="shared" si="42"/>
        <v>1</v>
      </c>
      <c r="S667" s="339" t="str">
        <f t="shared" si="43"/>
        <v/>
      </c>
    </row>
    <row r="668" spans="1:19" s="339" customFormat="1" ht="19.899999999999999" customHeight="1">
      <c r="A668" s="302"/>
      <c r="B668" s="334"/>
      <c r="C668" s="334"/>
      <c r="D668" s="334"/>
      <c r="E668" s="334"/>
      <c r="F668" s="334"/>
      <c r="G668" s="335"/>
      <c r="H668" s="335"/>
      <c r="I668" s="336"/>
      <c r="J668" s="336"/>
      <c r="K668" s="336"/>
      <c r="L668" s="336"/>
      <c r="M668" s="336"/>
      <c r="N668" s="337" t="str">
        <f t="shared" ca="1" si="40"/>
        <v/>
      </c>
      <c r="O668" s="337" t="s">
        <v>19143</v>
      </c>
      <c r="P668" s="338"/>
      <c r="Q668" s="339" t="str">
        <f t="shared" si="41"/>
        <v/>
      </c>
      <c r="R668" s="339" t="b">
        <f t="shared" si="42"/>
        <v>1</v>
      </c>
      <c r="S668" s="339" t="str">
        <f t="shared" si="43"/>
        <v/>
      </c>
    </row>
    <row r="669" spans="1:19" s="339" customFormat="1" ht="19.899999999999999" customHeight="1">
      <c r="A669" s="302"/>
      <c r="B669" s="334"/>
      <c r="C669" s="334"/>
      <c r="D669" s="334"/>
      <c r="E669" s="334"/>
      <c r="F669" s="334"/>
      <c r="G669" s="335"/>
      <c r="H669" s="335"/>
      <c r="I669" s="336"/>
      <c r="J669" s="336"/>
      <c r="K669" s="336"/>
      <c r="L669" s="336"/>
      <c r="M669" s="336"/>
      <c r="N669" s="337" t="str">
        <f t="shared" ca="1" si="40"/>
        <v/>
      </c>
      <c r="O669" s="337" t="s">
        <v>19143</v>
      </c>
      <c r="P669" s="338"/>
      <c r="Q669" s="339" t="str">
        <f t="shared" si="41"/>
        <v/>
      </c>
      <c r="R669" s="339" t="b">
        <f t="shared" si="42"/>
        <v>1</v>
      </c>
      <c r="S669" s="339" t="str">
        <f t="shared" si="43"/>
        <v/>
      </c>
    </row>
    <row r="670" spans="1:19" s="339" customFormat="1" ht="19.899999999999999" customHeight="1">
      <c r="A670" s="302"/>
      <c r="B670" s="334"/>
      <c r="C670" s="334"/>
      <c r="D670" s="334"/>
      <c r="E670" s="334"/>
      <c r="F670" s="334"/>
      <c r="G670" s="335"/>
      <c r="H670" s="335"/>
      <c r="I670" s="336"/>
      <c r="J670" s="336"/>
      <c r="K670" s="336"/>
      <c r="L670" s="336"/>
      <c r="M670" s="336"/>
      <c r="N670" s="337" t="str">
        <f t="shared" ca="1" si="40"/>
        <v/>
      </c>
      <c r="O670" s="337" t="s">
        <v>19143</v>
      </c>
      <c r="P670" s="338"/>
      <c r="Q670" s="339" t="str">
        <f t="shared" si="41"/>
        <v/>
      </c>
      <c r="R670" s="339" t="b">
        <f t="shared" si="42"/>
        <v>1</v>
      </c>
      <c r="S670" s="339" t="str">
        <f t="shared" si="43"/>
        <v/>
      </c>
    </row>
    <row r="671" spans="1:19" s="339" customFormat="1" ht="19.899999999999999" customHeight="1">
      <c r="A671" s="302"/>
      <c r="B671" s="334"/>
      <c r="C671" s="334"/>
      <c r="D671" s="334"/>
      <c r="E671" s="334"/>
      <c r="F671" s="334"/>
      <c r="G671" s="335"/>
      <c r="H671" s="335"/>
      <c r="I671" s="336"/>
      <c r="J671" s="336"/>
      <c r="K671" s="336"/>
      <c r="L671" s="336"/>
      <c r="M671" s="336"/>
      <c r="N671" s="337" t="str">
        <f t="shared" ca="1" si="40"/>
        <v/>
      </c>
      <c r="O671" s="337" t="s">
        <v>19143</v>
      </c>
      <c r="P671" s="338"/>
      <c r="Q671" s="339" t="str">
        <f t="shared" si="41"/>
        <v/>
      </c>
      <c r="R671" s="339" t="b">
        <f t="shared" si="42"/>
        <v>1</v>
      </c>
      <c r="S671" s="339" t="str">
        <f t="shared" si="43"/>
        <v/>
      </c>
    </row>
    <row r="672" spans="1:19" s="339" customFormat="1" ht="19.899999999999999" customHeight="1">
      <c r="A672" s="302"/>
      <c r="B672" s="334"/>
      <c r="C672" s="334"/>
      <c r="D672" s="334"/>
      <c r="E672" s="334"/>
      <c r="F672" s="334"/>
      <c r="G672" s="335"/>
      <c r="H672" s="335"/>
      <c r="I672" s="336"/>
      <c r="J672" s="336"/>
      <c r="K672" s="336"/>
      <c r="L672" s="336"/>
      <c r="M672" s="336"/>
      <c r="N672" s="337" t="str">
        <f t="shared" ca="1" si="40"/>
        <v/>
      </c>
      <c r="O672" s="337" t="s">
        <v>19143</v>
      </c>
      <c r="P672" s="338"/>
      <c r="Q672" s="339" t="str">
        <f t="shared" si="41"/>
        <v/>
      </c>
      <c r="R672" s="339" t="b">
        <f t="shared" si="42"/>
        <v>1</v>
      </c>
      <c r="S672" s="339" t="str">
        <f t="shared" si="43"/>
        <v/>
      </c>
    </row>
    <row r="673" spans="1:19" s="339" customFormat="1" ht="19.899999999999999" customHeight="1">
      <c r="A673" s="302"/>
      <c r="B673" s="334"/>
      <c r="C673" s="334"/>
      <c r="D673" s="334"/>
      <c r="E673" s="334"/>
      <c r="F673" s="334"/>
      <c r="G673" s="335"/>
      <c r="H673" s="335"/>
      <c r="I673" s="336"/>
      <c r="J673" s="336"/>
      <c r="K673" s="336"/>
      <c r="L673" s="336"/>
      <c r="M673" s="336"/>
      <c r="N673" s="337" t="str">
        <f t="shared" ca="1" si="40"/>
        <v/>
      </c>
      <c r="O673" s="337" t="s">
        <v>19143</v>
      </c>
      <c r="P673" s="338"/>
      <c r="Q673" s="339" t="str">
        <f t="shared" si="41"/>
        <v/>
      </c>
      <c r="R673" s="339" t="b">
        <f t="shared" si="42"/>
        <v>1</v>
      </c>
      <c r="S673" s="339" t="str">
        <f t="shared" si="43"/>
        <v/>
      </c>
    </row>
    <row r="674" spans="1:19" s="339" customFormat="1" ht="19.899999999999999" customHeight="1">
      <c r="A674" s="302"/>
      <c r="B674" s="334"/>
      <c r="C674" s="334"/>
      <c r="D674" s="334"/>
      <c r="E674" s="334"/>
      <c r="F674" s="334"/>
      <c r="G674" s="335"/>
      <c r="H674" s="335"/>
      <c r="I674" s="336"/>
      <c r="J674" s="336"/>
      <c r="K674" s="336"/>
      <c r="L674" s="336"/>
      <c r="M674" s="336"/>
      <c r="N674" s="337" t="str">
        <f t="shared" ca="1" si="40"/>
        <v/>
      </c>
      <c r="O674" s="337" t="s">
        <v>19143</v>
      </c>
      <c r="P674" s="338"/>
      <c r="Q674" s="339" t="str">
        <f t="shared" si="41"/>
        <v/>
      </c>
      <c r="R674" s="339" t="b">
        <f t="shared" si="42"/>
        <v>1</v>
      </c>
      <c r="S674" s="339" t="str">
        <f t="shared" si="43"/>
        <v/>
      </c>
    </row>
    <row r="675" spans="1:19" s="339" customFormat="1" ht="19.899999999999999" customHeight="1">
      <c r="A675" s="302"/>
      <c r="B675" s="334"/>
      <c r="C675" s="334"/>
      <c r="D675" s="334"/>
      <c r="E675" s="334"/>
      <c r="F675" s="334"/>
      <c r="G675" s="335"/>
      <c r="H675" s="335"/>
      <c r="I675" s="336"/>
      <c r="J675" s="336"/>
      <c r="K675" s="336"/>
      <c r="L675" s="336"/>
      <c r="M675" s="336"/>
      <c r="N675" s="337" t="str">
        <f t="shared" ca="1" si="40"/>
        <v/>
      </c>
      <c r="O675" s="337" t="s">
        <v>19143</v>
      </c>
      <c r="P675" s="338"/>
      <c r="Q675" s="339" t="str">
        <f t="shared" si="41"/>
        <v/>
      </c>
      <c r="R675" s="339" t="b">
        <f t="shared" si="42"/>
        <v>1</v>
      </c>
      <c r="S675" s="339" t="str">
        <f t="shared" si="43"/>
        <v/>
      </c>
    </row>
    <row r="676" spans="1:19" s="339" customFormat="1" ht="19.899999999999999" customHeight="1">
      <c r="A676" s="302"/>
      <c r="B676" s="334"/>
      <c r="C676" s="334"/>
      <c r="D676" s="334"/>
      <c r="E676" s="334"/>
      <c r="F676" s="334"/>
      <c r="G676" s="335"/>
      <c r="H676" s="335"/>
      <c r="I676" s="336"/>
      <c r="J676" s="336"/>
      <c r="K676" s="336"/>
      <c r="L676" s="336"/>
      <c r="M676" s="336"/>
      <c r="N676" s="337" t="str">
        <f t="shared" ca="1" si="40"/>
        <v/>
      </c>
      <c r="O676" s="337" t="s">
        <v>19143</v>
      </c>
      <c r="P676" s="338"/>
      <c r="Q676" s="339" t="str">
        <f t="shared" si="41"/>
        <v/>
      </c>
      <c r="R676" s="339" t="b">
        <f t="shared" si="42"/>
        <v>1</v>
      </c>
      <c r="S676" s="339" t="str">
        <f t="shared" si="43"/>
        <v/>
      </c>
    </row>
    <row r="677" spans="1:19" s="339" customFormat="1" ht="19.899999999999999" customHeight="1">
      <c r="A677" s="302"/>
      <c r="B677" s="334"/>
      <c r="C677" s="334"/>
      <c r="D677" s="334"/>
      <c r="E677" s="334"/>
      <c r="F677" s="334"/>
      <c r="G677" s="335"/>
      <c r="H677" s="335"/>
      <c r="I677" s="336"/>
      <c r="J677" s="336"/>
      <c r="K677" s="336"/>
      <c r="L677" s="336"/>
      <c r="M677" s="336"/>
      <c r="N677" s="337" t="str">
        <f t="shared" ca="1" si="40"/>
        <v/>
      </c>
      <c r="O677" s="337" t="s">
        <v>19143</v>
      </c>
      <c r="P677" s="338"/>
      <c r="Q677" s="339" t="str">
        <f t="shared" si="41"/>
        <v/>
      </c>
      <c r="R677" s="339" t="b">
        <f t="shared" si="42"/>
        <v>1</v>
      </c>
      <c r="S677" s="339" t="str">
        <f t="shared" si="43"/>
        <v/>
      </c>
    </row>
    <row r="678" spans="1:19" s="339" customFormat="1" ht="19.899999999999999" customHeight="1">
      <c r="A678" s="302"/>
      <c r="B678" s="334"/>
      <c r="C678" s="334"/>
      <c r="D678" s="334"/>
      <c r="E678" s="334"/>
      <c r="F678" s="334"/>
      <c r="G678" s="335"/>
      <c r="H678" s="335"/>
      <c r="I678" s="336"/>
      <c r="J678" s="336"/>
      <c r="K678" s="336"/>
      <c r="L678" s="336"/>
      <c r="M678" s="336"/>
      <c r="N678" s="337" t="str">
        <f t="shared" ca="1" si="40"/>
        <v/>
      </c>
      <c r="O678" s="337" t="s">
        <v>19143</v>
      </c>
      <c r="P678" s="338"/>
      <c r="Q678" s="339" t="str">
        <f t="shared" si="41"/>
        <v/>
      </c>
      <c r="R678" s="339" t="b">
        <f t="shared" si="42"/>
        <v>1</v>
      </c>
      <c r="S678" s="339" t="str">
        <f t="shared" si="43"/>
        <v/>
      </c>
    </row>
    <row r="679" spans="1:19" s="339" customFormat="1" ht="19.899999999999999" customHeight="1">
      <c r="A679" s="302"/>
      <c r="B679" s="334"/>
      <c r="C679" s="334"/>
      <c r="D679" s="334"/>
      <c r="E679" s="334"/>
      <c r="F679" s="334"/>
      <c r="G679" s="335"/>
      <c r="H679" s="335"/>
      <c r="I679" s="336"/>
      <c r="J679" s="336"/>
      <c r="K679" s="336"/>
      <c r="L679" s="336"/>
      <c r="M679" s="336"/>
      <c r="N679" s="337" t="str">
        <f t="shared" ca="1" si="40"/>
        <v/>
      </c>
      <c r="O679" s="337" t="s">
        <v>19143</v>
      </c>
      <c r="P679" s="338"/>
      <c r="Q679" s="339" t="str">
        <f t="shared" si="41"/>
        <v/>
      </c>
      <c r="R679" s="339" t="b">
        <f t="shared" si="42"/>
        <v>1</v>
      </c>
      <c r="S679" s="339" t="str">
        <f t="shared" si="43"/>
        <v/>
      </c>
    </row>
    <row r="680" spans="1:19" s="339" customFormat="1" ht="19.899999999999999" customHeight="1">
      <c r="A680" s="302"/>
      <c r="B680" s="334"/>
      <c r="C680" s="334"/>
      <c r="D680" s="334"/>
      <c r="E680" s="334"/>
      <c r="F680" s="334"/>
      <c r="G680" s="335"/>
      <c r="H680" s="335"/>
      <c r="I680" s="336"/>
      <c r="J680" s="336"/>
      <c r="K680" s="336"/>
      <c r="L680" s="336"/>
      <c r="M680" s="336"/>
      <c r="N680" s="337" t="str">
        <f t="shared" ca="1" si="40"/>
        <v/>
      </c>
      <c r="O680" s="337" t="s">
        <v>19143</v>
      </c>
      <c r="P680" s="338"/>
      <c r="Q680" s="339" t="str">
        <f t="shared" si="41"/>
        <v/>
      </c>
      <c r="R680" s="339" t="b">
        <f t="shared" si="42"/>
        <v>1</v>
      </c>
      <c r="S680" s="339" t="str">
        <f t="shared" si="43"/>
        <v/>
      </c>
    </row>
    <row r="681" spans="1:19" s="339" customFormat="1" ht="19.899999999999999" customHeight="1">
      <c r="A681" s="302"/>
      <c r="B681" s="334"/>
      <c r="C681" s="334"/>
      <c r="D681" s="334"/>
      <c r="E681" s="334"/>
      <c r="F681" s="334"/>
      <c r="G681" s="335"/>
      <c r="H681" s="335"/>
      <c r="I681" s="336"/>
      <c r="J681" s="336"/>
      <c r="K681" s="336"/>
      <c r="L681" s="336"/>
      <c r="M681" s="336"/>
      <c r="N681" s="337" t="str">
        <f t="shared" ca="1" si="40"/>
        <v/>
      </c>
      <c r="O681" s="337" t="s">
        <v>19143</v>
      </c>
      <c r="P681" s="338"/>
      <c r="Q681" s="339" t="str">
        <f t="shared" si="41"/>
        <v/>
      </c>
      <c r="R681" s="339" t="b">
        <f t="shared" si="42"/>
        <v>1</v>
      </c>
      <c r="S681" s="339" t="str">
        <f t="shared" si="43"/>
        <v/>
      </c>
    </row>
    <row r="682" spans="1:19" s="339" customFormat="1" ht="19.899999999999999" customHeight="1">
      <c r="A682" s="302"/>
      <c r="B682" s="334"/>
      <c r="C682" s="334"/>
      <c r="D682" s="334"/>
      <c r="E682" s="334"/>
      <c r="F682" s="334"/>
      <c r="G682" s="335"/>
      <c r="H682" s="335"/>
      <c r="I682" s="336"/>
      <c r="J682" s="336"/>
      <c r="K682" s="336"/>
      <c r="L682" s="336"/>
      <c r="M682" s="336"/>
      <c r="N682" s="337" t="str">
        <f t="shared" ca="1" si="40"/>
        <v/>
      </c>
      <c r="O682" s="337" t="s">
        <v>19143</v>
      </c>
      <c r="P682" s="338"/>
      <c r="Q682" s="339" t="str">
        <f t="shared" si="41"/>
        <v/>
      </c>
      <c r="R682" s="339" t="b">
        <f t="shared" si="42"/>
        <v>1</v>
      </c>
      <c r="S682" s="339" t="str">
        <f t="shared" si="43"/>
        <v/>
      </c>
    </row>
    <row r="683" spans="1:19" s="339" customFormat="1" ht="19.899999999999999" customHeight="1">
      <c r="A683" s="302"/>
      <c r="B683" s="334"/>
      <c r="C683" s="334"/>
      <c r="D683" s="334"/>
      <c r="E683" s="334"/>
      <c r="F683" s="334"/>
      <c r="G683" s="335"/>
      <c r="H683" s="335"/>
      <c r="I683" s="336"/>
      <c r="J683" s="336"/>
      <c r="K683" s="336"/>
      <c r="L683" s="336"/>
      <c r="M683" s="336"/>
      <c r="N683" s="337" t="str">
        <f t="shared" ca="1" si="40"/>
        <v/>
      </c>
      <c r="O683" s="337" t="s">
        <v>19143</v>
      </c>
      <c r="P683" s="338"/>
      <c r="Q683" s="339" t="str">
        <f t="shared" si="41"/>
        <v/>
      </c>
      <c r="R683" s="339" t="b">
        <f t="shared" si="42"/>
        <v>1</v>
      </c>
      <c r="S683" s="339" t="str">
        <f t="shared" si="43"/>
        <v/>
      </c>
    </row>
    <row r="684" spans="1:19" s="339" customFormat="1" ht="19.899999999999999" customHeight="1">
      <c r="A684" s="302"/>
      <c r="B684" s="334"/>
      <c r="C684" s="334"/>
      <c r="D684" s="334"/>
      <c r="E684" s="334"/>
      <c r="F684" s="334"/>
      <c r="G684" s="335"/>
      <c r="H684" s="335"/>
      <c r="I684" s="336"/>
      <c r="J684" s="336"/>
      <c r="K684" s="336"/>
      <c r="L684" s="336"/>
      <c r="M684" s="336"/>
      <c r="N684" s="337" t="str">
        <f t="shared" ca="1" si="40"/>
        <v/>
      </c>
      <c r="O684" s="337" t="s">
        <v>19143</v>
      </c>
      <c r="P684" s="338"/>
      <c r="Q684" s="339" t="str">
        <f t="shared" si="41"/>
        <v/>
      </c>
      <c r="R684" s="339" t="b">
        <f t="shared" si="42"/>
        <v>1</v>
      </c>
      <c r="S684" s="339" t="str">
        <f t="shared" si="43"/>
        <v/>
      </c>
    </row>
    <row r="685" spans="1:19" s="339" customFormat="1" ht="19.899999999999999" customHeight="1">
      <c r="A685" s="302"/>
      <c r="B685" s="334"/>
      <c r="C685" s="334"/>
      <c r="D685" s="334"/>
      <c r="E685" s="334"/>
      <c r="F685" s="334"/>
      <c r="G685" s="335"/>
      <c r="H685" s="335"/>
      <c r="I685" s="336"/>
      <c r="J685" s="336"/>
      <c r="K685" s="336"/>
      <c r="L685" s="336"/>
      <c r="M685" s="336"/>
      <c r="N685" s="337" t="str">
        <f t="shared" ca="1" si="40"/>
        <v/>
      </c>
      <c r="O685" s="337" t="s">
        <v>19143</v>
      </c>
      <c r="P685" s="338"/>
      <c r="Q685" s="339" t="str">
        <f t="shared" si="41"/>
        <v/>
      </c>
      <c r="R685" s="339" t="b">
        <f t="shared" si="42"/>
        <v>1</v>
      </c>
      <c r="S685" s="339" t="str">
        <f t="shared" si="43"/>
        <v/>
      </c>
    </row>
    <row r="686" spans="1:19" s="339" customFormat="1" ht="19.899999999999999" customHeight="1">
      <c r="A686" s="302"/>
      <c r="B686" s="334"/>
      <c r="C686" s="334"/>
      <c r="D686" s="334"/>
      <c r="E686" s="334"/>
      <c r="F686" s="334"/>
      <c r="G686" s="335"/>
      <c r="H686" s="335"/>
      <c r="I686" s="336"/>
      <c r="J686" s="336"/>
      <c r="K686" s="336"/>
      <c r="L686" s="336"/>
      <c r="M686" s="336"/>
      <c r="N686" s="337" t="str">
        <f t="shared" ca="1" si="40"/>
        <v/>
      </c>
      <c r="O686" s="337" t="s">
        <v>19143</v>
      </c>
      <c r="P686" s="338"/>
      <c r="Q686" s="339" t="str">
        <f t="shared" si="41"/>
        <v/>
      </c>
      <c r="R686" s="339" t="b">
        <f t="shared" si="42"/>
        <v>1</v>
      </c>
      <c r="S686" s="339" t="str">
        <f t="shared" si="43"/>
        <v/>
      </c>
    </row>
    <row r="687" spans="1:19" s="339" customFormat="1" ht="19.899999999999999" customHeight="1">
      <c r="A687" s="302"/>
      <c r="B687" s="334"/>
      <c r="C687" s="334"/>
      <c r="D687" s="334"/>
      <c r="E687" s="334"/>
      <c r="F687" s="334"/>
      <c r="G687" s="335"/>
      <c r="H687" s="335"/>
      <c r="I687" s="336"/>
      <c r="J687" s="336"/>
      <c r="K687" s="336"/>
      <c r="L687" s="336"/>
      <c r="M687" s="336"/>
      <c r="N687" s="337" t="str">
        <f t="shared" ca="1" si="40"/>
        <v/>
      </c>
      <c r="O687" s="337" t="s">
        <v>19143</v>
      </c>
      <c r="P687" s="338"/>
      <c r="Q687" s="339" t="str">
        <f t="shared" si="41"/>
        <v/>
      </c>
      <c r="R687" s="339" t="b">
        <f t="shared" si="42"/>
        <v>1</v>
      </c>
      <c r="S687" s="339" t="str">
        <f t="shared" si="43"/>
        <v/>
      </c>
    </row>
    <row r="688" spans="1:19" s="339" customFormat="1" ht="19.899999999999999" customHeight="1">
      <c r="A688" s="302"/>
      <c r="B688" s="334"/>
      <c r="C688" s="334"/>
      <c r="D688" s="334"/>
      <c r="E688" s="334"/>
      <c r="F688" s="334"/>
      <c r="G688" s="335"/>
      <c r="H688" s="335"/>
      <c r="I688" s="336"/>
      <c r="J688" s="336"/>
      <c r="K688" s="336"/>
      <c r="L688" s="336"/>
      <c r="M688" s="336"/>
      <c r="N688" s="337" t="str">
        <f t="shared" ca="1" si="40"/>
        <v/>
      </c>
      <c r="O688" s="337" t="s">
        <v>19143</v>
      </c>
      <c r="P688" s="338"/>
      <c r="Q688" s="339" t="str">
        <f t="shared" si="41"/>
        <v/>
      </c>
      <c r="R688" s="339" t="b">
        <f t="shared" si="42"/>
        <v>1</v>
      </c>
      <c r="S688" s="339" t="str">
        <f t="shared" si="43"/>
        <v/>
      </c>
    </row>
    <row r="689" spans="1:19" s="339" customFormat="1" ht="19.899999999999999" customHeight="1">
      <c r="A689" s="302"/>
      <c r="B689" s="334"/>
      <c r="C689" s="334"/>
      <c r="D689" s="334"/>
      <c r="E689" s="334"/>
      <c r="F689" s="334"/>
      <c r="G689" s="335"/>
      <c r="H689" s="335"/>
      <c r="I689" s="336"/>
      <c r="J689" s="336"/>
      <c r="K689" s="336"/>
      <c r="L689" s="336"/>
      <c r="M689" s="336"/>
      <c r="N689" s="337" t="str">
        <f t="shared" ca="1" si="40"/>
        <v/>
      </c>
      <c r="O689" s="337" t="s">
        <v>19143</v>
      </c>
      <c r="P689" s="338"/>
      <c r="Q689" s="339" t="str">
        <f t="shared" si="41"/>
        <v/>
      </c>
      <c r="R689" s="339" t="b">
        <f t="shared" si="42"/>
        <v>1</v>
      </c>
      <c r="S689" s="339" t="str">
        <f t="shared" si="43"/>
        <v/>
      </c>
    </row>
    <row r="690" spans="1:19" s="339" customFormat="1" ht="19.899999999999999" customHeight="1">
      <c r="A690" s="302"/>
      <c r="B690" s="334"/>
      <c r="C690" s="334"/>
      <c r="D690" s="334"/>
      <c r="E690" s="334"/>
      <c r="F690" s="334"/>
      <c r="G690" s="335"/>
      <c r="H690" s="335"/>
      <c r="I690" s="336"/>
      <c r="J690" s="336"/>
      <c r="K690" s="336"/>
      <c r="L690" s="336"/>
      <c r="M690" s="336"/>
      <c r="N690" s="337" t="str">
        <f t="shared" ca="1" si="40"/>
        <v/>
      </c>
      <c r="O690" s="337" t="s">
        <v>19143</v>
      </c>
      <c r="P690" s="338"/>
      <c r="Q690" s="339" t="str">
        <f t="shared" si="41"/>
        <v/>
      </c>
      <c r="R690" s="339" t="b">
        <f t="shared" si="42"/>
        <v>1</v>
      </c>
      <c r="S690" s="339" t="str">
        <f t="shared" si="43"/>
        <v/>
      </c>
    </row>
    <row r="691" spans="1:19" s="339" customFormat="1" ht="19.899999999999999" customHeight="1">
      <c r="A691" s="302"/>
      <c r="B691" s="334"/>
      <c r="C691" s="334"/>
      <c r="D691" s="334"/>
      <c r="E691" s="334"/>
      <c r="F691" s="334"/>
      <c r="G691" s="335"/>
      <c r="H691" s="335"/>
      <c r="I691" s="336"/>
      <c r="J691" s="336"/>
      <c r="K691" s="336"/>
      <c r="L691" s="336"/>
      <c r="M691" s="336"/>
      <c r="N691" s="337" t="str">
        <f t="shared" ca="1" si="40"/>
        <v/>
      </c>
      <c r="O691" s="337" t="s">
        <v>19143</v>
      </c>
      <c r="P691" s="338"/>
      <c r="Q691" s="339" t="str">
        <f t="shared" si="41"/>
        <v/>
      </c>
      <c r="R691" s="339" t="b">
        <f t="shared" si="42"/>
        <v>1</v>
      </c>
      <c r="S691" s="339" t="str">
        <f t="shared" si="43"/>
        <v/>
      </c>
    </row>
    <row r="692" spans="1:19" s="339" customFormat="1" ht="19.899999999999999" customHeight="1">
      <c r="A692" s="302"/>
      <c r="B692" s="334"/>
      <c r="C692" s="334"/>
      <c r="D692" s="334"/>
      <c r="E692" s="334"/>
      <c r="F692" s="334"/>
      <c r="G692" s="335"/>
      <c r="H692" s="335"/>
      <c r="I692" s="336"/>
      <c r="J692" s="336"/>
      <c r="K692" s="336"/>
      <c r="L692" s="336"/>
      <c r="M692" s="336"/>
      <c r="N692" s="337" t="str">
        <f t="shared" ca="1" si="40"/>
        <v/>
      </c>
      <c r="O692" s="337" t="s">
        <v>19143</v>
      </c>
      <c r="P692" s="338"/>
      <c r="Q692" s="339" t="str">
        <f t="shared" si="41"/>
        <v/>
      </c>
      <c r="R692" s="339" t="b">
        <f t="shared" si="42"/>
        <v>1</v>
      </c>
      <c r="S692" s="339" t="str">
        <f t="shared" si="43"/>
        <v/>
      </c>
    </row>
    <row r="693" spans="1:19" s="339" customFormat="1" ht="19.899999999999999" customHeight="1">
      <c r="A693" s="302"/>
      <c r="B693" s="334"/>
      <c r="C693" s="334"/>
      <c r="D693" s="334"/>
      <c r="E693" s="334"/>
      <c r="F693" s="334"/>
      <c r="G693" s="335"/>
      <c r="H693" s="335"/>
      <c r="I693" s="336"/>
      <c r="J693" s="336"/>
      <c r="K693" s="336"/>
      <c r="L693" s="336"/>
      <c r="M693" s="336"/>
      <c r="N693" s="337" t="str">
        <f t="shared" ca="1" si="40"/>
        <v/>
      </c>
      <c r="O693" s="337" t="s">
        <v>19143</v>
      </c>
      <c r="P693" s="338"/>
      <c r="Q693" s="339" t="str">
        <f t="shared" si="41"/>
        <v/>
      </c>
      <c r="R693" s="339" t="b">
        <f t="shared" si="42"/>
        <v>1</v>
      </c>
      <c r="S693" s="339" t="str">
        <f t="shared" si="43"/>
        <v/>
      </c>
    </row>
    <row r="694" spans="1:19" s="339" customFormat="1" ht="19.899999999999999" customHeight="1">
      <c r="A694" s="302"/>
      <c r="B694" s="334"/>
      <c r="C694" s="334"/>
      <c r="D694" s="334"/>
      <c r="E694" s="334"/>
      <c r="F694" s="334"/>
      <c r="G694" s="335"/>
      <c r="H694" s="335"/>
      <c r="I694" s="336"/>
      <c r="J694" s="336"/>
      <c r="K694" s="336"/>
      <c r="L694" s="336"/>
      <c r="M694" s="336"/>
      <c r="N694" s="337" t="str">
        <f t="shared" ca="1" si="40"/>
        <v/>
      </c>
      <c r="O694" s="337" t="s">
        <v>19143</v>
      </c>
      <c r="P694" s="338"/>
      <c r="Q694" s="339" t="str">
        <f t="shared" si="41"/>
        <v/>
      </c>
      <c r="R694" s="339" t="b">
        <f t="shared" si="42"/>
        <v>1</v>
      </c>
      <c r="S694" s="339" t="str">
        <f t="shared" si="43"/>
        <v/>
      </c>
    </row>
    <row r="695" spans="1:19" s="339" customFormat="1" ht="19.899999999999999" customHeight="1">
      <c r="A695" s="302"/>
      <c r="B695" s="334"/>
      <c r="C695" s="334"/>
      <c r="D695" s="334"/>
      <c r="E695" s="334"/>
      <c r="F695" s="334"/>
      <c r="G695" s="335"/>
      <c r="H695" s="335"/>
      <c r="I695" s="336"/>
      <c r="J695" s="336"/>
      <c r="K695" s="336"/>
      <c r="L695" s="336"/>
      <c r="M695" s="336"/>
      <c r="N695" s="337" t="str">
        <f t="shared" ca="1" si="40"/>
        <v/>
      </c>
      <c r="O695" s="337" t="s">
        <v>19143</v>
      </c>
      <c r="P695" s="338"/>
      <c r="Q695" s="339" t="str">
        <f t="shared" si="41"/>
        <v/>
      </c>
      <c r="R695" s="339" t="b">
        <f t="shared" si="42"/>
        <v>1</v>
      </c>
      <c r="S695" s="339" t="str">
        <f t="shared" si="43"/>
        <v/>
      </c>
    </row>
    <row r="696" spans="1:19" s="339" customFormat="1" ht="19.899999999999999" customHeight="1">
      <c r="A696" s="302"/>
      <c r="B696" s="334"/>
      <c r="C696" s="334"/>
      <c r="D696" s="334"/>
      <c r="E696" s="334"/>
      <c r="F696" s="334"/>
      <c r="G696" s="335"/>
      <c r="H696" s="335"/>
      <c r="I696" s="336"/>
      <c r="J696" s="336"/>
      <c r="K696" s="336"/>
      <c r="L696" s="336"/>
      <c r="M696" s="336"/>
      <c r="N696" s="337" t="str">
        <f t="shared" ca="1" si="40"/>
        <v/>
      </c>
      <c r="O696" s="337" t="s">
        <v>19143</v>
      </c>
      <c r="P696" s="338"/>
      <c r="Q696" s="339" t="str">
        <f t="shared" si="41"/>
        <v/>
      </c>
      <c r="R696" s="339" t="b">
        <f t="shared" si="42"/>
        <v>1</v>
      </c>
      <c r="S696" s="339" t="str">
        <f t="shared" si="43"/>
        <v/>
      </c>
    </row>
    <row r="697" spans="1:19" s="339" customFormat="1" ht="19.899999999999999" customHeight="1">
      <c r="A697" s="302"/>
      <c r="B697" s="334"/>
      <c r="C697" s="334"/>
      <c r="D697" s="334"/>
      <c r="E697" s="334"/>
      <c r="F697" s="334"/>
      <c r="G697" s="335"/>
      <c r="H697" s="335"/>
      <c r="I697" s="336"/>
      <c r="J697" s="336"/>
      <c r="K697" s="336"/>
      <c r="L697" s="336"/>
      <c r="M697" s="336"/>
      <c r="N697" s="337" t="str">
        <f t="shared" ca="1" si="40"/>
        <v/>
      </c>
      <c r="O697" s="337" t="s">
        <v>19143</v>
      </c>
      <c r="P697" s="338"/>
      <c r="Q697" s="339" t="str">
        <f t="shared" si="41"/>
        <v/>
      </c>
      <c r="R697" s="339" t="b">
        <f t="shared" si="42"/>
        <v>1</v>
      </c>
      <c r="S697" s="339" t="str">
        <f t="shared" si="43"/>
        <v/>
      </c>
    </row>
    <row r="698" spans="1:19" s="339" customFormat="1" ht="19.899999999999999" customHeight="1">
      <c r="A698" s="302"/>
      <c r="B698" s="334"/>
      <c r="C698" s="334"/>
      <c r="D698" s="334"/>
      <c r="E698" s="334"/>
      <c r="F698" s="334"/>
      <c r="G698" s="335"/>
      <c r="H698" s="335"/>
      <c r="I698" s="336"/>
      <c r="J698" s="336"/>
      <c r="K698" s="336"/>
      <c r="L698" s="336"/>
      <c r="M698" s="336"/>
      <c r="N698" s="337" t="str">
        <f t="shared" ca="1" si="40"/>
        <v/>
      </c>
      <c r="O698" s="337" t="s">
        <v>19143</v>
      </c>
      <c r="P698" s="338"/>
      <c r="Q698" s="339" t="str">
        <f t="shared" si="41"/>
        <v/>
      </c>
      <c r="R698" s="339" t="b">
        <f t="shared" si="42"/>
        <v>1</v>
      </c>
      <c r="S698" s="339" t="str">
        <f t="shared" si="43"/>
        <v/>
      </c>
    </row>
    <row r="699" spans="1:19" s="339" customFormat="1" ht="19.899999999999999" customHeight="1">
      <c r="A699" s="302"/>
      <c r="B699" s="334"/>
      <c r="C699" s="334"/>
      <c r="D699" s="334"/>
      <c r="E699" s="334"/>
      <c r="F699" s="334"/>
      <c r="G699" s="335"/>
      <c r="H699" s="335"/>
      <c r="I699" s="336"/>
      <c r="J699" s="336"/>
      <c r="K699" s="336"/>
      <c r="L699" s="336"/>
      <c r="M699" s="336"/>
      <c r="N699" s="337" t="str">
        <f t="shared" ca="1" si="40"/>
        <v/>
      </c>
      <c r="O699" s="337" t="s">
        <v>19143</v>
      </c>
      <c r="P699" s="338"/>
      <c r="Q699" s="339" t="str">
        <f t="shared" si="41"/>
        <v/>
      </c>
      <c r="R699" s="339" t="b">
        <f t="shared" si="42"/>
        <v>1</v>
      </c>
      <c r="S699" s="339" t="str">
        <f t="shared" si="43"/>
        <v/>
      </c>
    </row>
    <row r="700" spans="1:19" s="339" customFormat="1" ht="19.899999999999999" customHeight="1">
      <c r="A700" s="302"/>
      <c r="B700" s="334"/>
      <c r="C700" s="334"/>
      <c r="D700" s="334"/>
      <c r="E700" s="334"/>
      <c r="F700" s="334"/>
      <c r="G700" s="335"/>
      <c r="H700" s="335"/>
      <c r="I700" s="336"/>
      <c r="J700" s="336"/>
      <c r="K700" s="336"/>
      <c r="L700" s="336"/>
      <c r="M700" s="336"/>
      <c r="N700" s="337" t="str">
        <f t="shared" ca="1" si="40"/>
        <v/>
      </c>
      <c r="O700" s="337" t="s">
        <v>19143</v>
      </c>
      <c r="P700" s="338"/>
      <c r="Q700" s="339" t="str">
        <f t="shared" si="41"/>
        <v/>
      </c>
      <c r="R700" s="339" t="b">
        <f t="shared" si="42"/>
        <v>1</v>
      </c>
      <c r="S700" s="339" t="str">
        <f t="shared" si="43"/>
        <v/>
      </c>
    </row>
    <row r="701" spans="1:19" s="339" customFormat="1" ht="19.899999999999999" customHeight="1">
      <c r="A701" s="302"/>
      <c r="B701" s="334"/>
      <c r="C701" s="334"/>
      <c r="D701" s="334"/>
      <c r="E701" s="334"/>
      <c r="F701" s="334"/>
      <c r="G701" s="335"/>
      <c r="H701" s="335"/>
      <c r="I701" s="336"/>
      <c r="J701" s="336"/>
      <c r="K701" s="336"/>
      <c r="L701" s="336"/>
      <c r="M701" s="336"/>
      <c r="N701" s="337" t="str">
        <f t="shared" ca="1" si="40"/>
        <v/>
      </c>
      <c r="O701" s="337" t="s">
        <v>19143</v>
      </c>
      <c r="P701" s="338"/>
      <c r="Q701" s="339" t="str">
        <f t="shared" si="41"/>
        <v/>
      </c>
      <c r="R701" s="339" t="b">
        <f t="shared" si="42"/>
        <v>1</v>
      </c>
      <c r="S701" s="339" t="str">
        <f t="shared" si="43"/>
        <v/>
      </c>
    </row>
    <row r="702" spans="1:19" s="339" customFormat="1" ht="19.899999999999999" customHeight="1">
      <c r="A702" s="302"/>
      <c r="B702" s="334"/>
      <c r="C702" s="334"/>
      <c r="D702" s="334"/>
      <c r="E702" s="334"/>
      <c r="F702" s="334"/>
      <c r="G702" s="335"/>
      <c r="H702" s="335"/>
      <c r="I702" s="336"/>
      <c r="J702" s="336"/>
      <c r="K702" s="336"/>
      <c r="L702" s="336"/>
      <c r="M702" s="336"/>
      <c r="N702" s="337" t="str">
        <f t="shared" ca="1" si="40"/>
        <v/>
      </c>
      <c r="O702" s="337" t="s">
        <v>19143</v>
      </c>
      <c r="P702" s="338"/>
      <c r="Q702" s="339" t="str">
        <f t="shared" si="41"/>
        <v/>
      </c>
      <c r="R702" s="339" t="b">
        <f t="shared" si="42"/>
        <v>1</v>
      </c>
      <c r="S702" s="339" t="str">
        <f t="shared" si="43"/>
        <v/>
      </c>
    </row>
    <row r="703" spans="1:19" s="339" customFormat="1" ht="19.899999999999999" customHeight="1">
      <c r="A703" s="302"/>
      <c r="B703" s="334"/>
      <c r="C703" s="334"/>
      <c r="D703" s="334"/>
      <c r="E703" s="334"/>
      <c r="F703" s="334"/>
      <c r="G703" s="335"/>
      <c r="H703" s="335"/>
      <c r="I703" s="336"/>
      <c r="J703" s="336"/>
      <c r="K703" s="336"/>
      <c r="L703" s="336"/>
      <c r="M703" s="336"/>
      <c r="N703" s="337" t="str">
        <f t="shared" ca="1" si="40"/>
        <v/>
      </c>
      <c r="O703" s="337" t="s">
        <v>19143</v>
      </c>
      <c r="P703" s="338"/>
      <c r="Q703" s="339" t="str">
        <f t="shared" si="41"/>
        <v/>
      </c>
      <c r="R703" s="339" t="b">
        <f t="shared" si="42"/>
        <v>1</v>
      </c>
      <c r="S703" s="339" t="str">
        <f t="shared" si="43"/>
        <v/>
      </c>
    </row>
    <row r="704" spans="1:19" s="339" customFormat="1" ht="19.899999999999999" customHeight="1">
      <c r="A704" s="302"/>
      <c r="B704" s="334"/>
      <c r="C704" s="334"/>
      <c r="D704" s="334"/>
      <c r="E704" s="334"/>
      <c r="F704" s="334"/>
      <c r="G704" s="335"/>
      <c r="H704" s="335"/>
      <c r="I704" s="336"/>
      <c r="J704" s="336"/>
      <c r="K704" s="336"/>
      <c r="L704" s="336"/>
      <c r="M704" s="336"/>
      <c r="N704" s="337" t="str">
        <f t="shared" ca="1" si="40"/>
        <v/>
      </c>
      <c r="O704" s="337" t="s">
        <v>19143</v>
      </c>
      <c r="P704" s="338"/>
      <c r="Q704" s="339" t="str">
        <f t="shared" si="41"/>
        <v/>
      </c>
      <c r="R704" s="339" t="b">
        <f t="shared" si="42"/>
        <v>1</v>
      </c>
      <c r="S704" s="339" t="str">
        <f t="shared" si="43"/>
        <v/>
      </c>
    </row>
    <row r="705" spans="1:19" s="339" customFormat="1" ht="19.899999999999999" customHeight="1">
      <c r="A705" s="302"/>
      <c r="B705" s="334"/>
      <c r="C705" s="334"/>
      <c r="D705" s="334"/>
      <c r="E705" s="334"/>
      <c r="F705" s="334"/>
      <c r="G705" s="335"/>
      <c r="H705" s="335"/>
      <c r="I705" s="336"/>
      <c r="J705" s="336"/>
      <c r="K705" s="336"/>
      <c r="L705" s="336"/>
      <c r="M705" s="336"/>
      <c r="N705" s="337" t="str">
        <f t="shared" ca="1" si="40"/>
        <v/>
      </c>
      <c r="O705" s="337" t="s">
        <v>19143</v>
      </c>
      <c r="P705" s="338"/>
      <c r="Q705" s="339" t="str">
        <f t="shared" si="41"/>
        <v/>
      </c>
      <c r="R705" s="339" t="b">
        <f t="shared" si="42"/>
        <v>1</v>
      </c>
      <c r="S705" s="339" t="str">
        <f t="shared" si="43"/>
        <v/>
      </c>
    </row>
    <row r="706" spans="1:19" s="339" customFormat="1" ht="19.899999999999999" customHeight="1">
      <c r="A706" s="302"/>
      <c r="B706" s="334"/>
      <c r="C706" s="334"/>
      <c r="D706" s="334"/>
      <c r="E706" s="334"/>
      <c r="F706" s="334"/>
      <c r="G706" s="335"/>
      <c r="H706" s="335"/>
      <c r="I706" s="336"/>
      <c r="J706" s="336"/>
      <c r="K706" s="336"/>
      <c r="L706" s="336"/>
      <c r="M706" s="336"/>
      <c r="N706" s="337" t="str">
        <f t="shared" ca="1" si="40"/>
        <v/>
      </c>
      <c r="O706" s="337" t="s">
        <v>19143</v>
      </c>
      <c r="P706" s="338"/>
      <c r="Q706" s="339" t="str">
        <f t="shared" si="41"/>
        <v/>
      </c>
      <c r="R706" s="339" t="b">
        <f t="shared" si="42"/>
        <v>1</v>
      </c>
      <c r="S706" s="339" t="str">
        <f t="shared" si="43"/>
        <v/>
      </c>
    </row>
    <row r="707" spans="1:19" s="339" customFormat="1" ht="19.899999999999999" customHeight="1">
      <c r="A707" s="302"/>
      <c r="B707" s="334"/>
      <c r="C707" s="334"/>
      <c r="D707" s="334"/>
      <c r="E707" s="334"/>
      <c r="F707" s="334"/>
      <c r="G707" s="335"/>
      <c r="H707" s="335"/>
      <c r="I707" s="336"/>
      <c r="J707" s="336"/>
      <c r="K707" s="336"/>
      <c r="L707" s="336"/>
      <c r="M707" s="336"/>
      <c r="N707" s="337" t="str">
        <f t="shared" ca="1" si="40"/>
        <v/>
      </c>
      <c r="O707" s="337" t="s">
        <v>19143</v>
      </c>
      <c r="P707" s="338"/>
      <c r="Q707" s="339" t="str">
        <f t="shared" si="41"/>
        <v/>
      </c>
      <c r="R707" s="339" t="b">
        <f t="shared" si="42"/>
        <v>1</v>
      </c>
      <c r="S707" s="339" t="str">
        <f t="shared" si="43"/>
        <v/>
      </c>
    </row>
    <row r="708" spans="1:19" s="339" customFormat="1" ht="19.899999999999999" customHeight="1">
      <c r="A708" s="302"/>
      <c r="B708" s="334"/>
      <c r="C708" s="334"/>
      <c r="D708" s="334"/>
      <c r="E708" s="334"/>
      <c r="F708" s="334"/>
      <c r="G708" s="335"/>
      <c r="H708" s="335"/>
      <c r="I708" s="336"/>
      <c r="J708" s="336"/>
      <c r="K708" s="336"/>
      <c r="L708" s="336"/>
      <c r="M708" s="336"/>
      <c r="N708" s="337" t="str">
        <f t="shared" ca="1" si="40"/>
        <v/>
      </c>
      <c r="O708" s="337" t="s">
        <v>19143</v>
      </c>
      <c r="P708" s="338"/>
      <c r="Q708" s="339" t="str">
        <f t="shared" si="41"/>
        <v/>
      </c>
      <c r="R708" s="339" t="b">
        <f t="shared" si="42"/>
        <v>1</v>
      </c>
      <c r="S708" s="339" t="str">
        <f t="shared" si="43"/>
        <v/>
      </c>
    </row>
    <row r="709" spans="1:19" s="339" customFormat="1" ht="19.89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19143</v>
      </c>
      <c r="P709" s="338"/>
      <c r="Q709" s="339" t="str">
        <f t="shared" ref="Q709:Q772" si="45">A709&amp;B709</f>
        <v/>
      </c>
      <c r="R709" s="339" t="b">
        <f t="shared" ref="R709:R772" si="46">OR(ISBLANK(B709),ISBLANK(C709))</f>
        <v>1</v>
      </c>
      <c r="S709" s="339" t="str">
        <f t="shared" ref="S709:S772" si="47">IF(R709,"",A709&amp;"+")</f>
        <v/>
      </c>
    </row>
    <row r="710" spans="1:19" s="339" customFormat="1" ht="19.899999999999999" customHeight="1">
      <c r="A710" s="302"/>
      <c r="B710" s="334"/>
      <c r="C710" s="334"/>
      <c r="D710" s="334"/>
      <c r="E710" s="334"/>
      <c r="F710" s="334"/>
      <c r="G710" s="335"/>
      <c r="H710" s="335"/>
      <c r="I710" s="336"/>
      <c r="J710" s="336"/>
      <c r="K710" s="336"/>
      <c r="L710" s="336"/>
      <c r="M710" s="336"/>
      <c r="N710" s="337" t="str">
        <f t="shared" ca="1" si="44"/>
        <v/>
      </c>
      <c r="O710" s="337" t="s">
        <v>19143</v>
      </c>
      <c r="P710" s="338"/>
      <c r="Q710" s="339" t="str">
        <f t="shared" si="45"/>
        <v/>
      </c>
      <c r="R710" s="339" t="b">
        <f t="shared" si="46"/>
        <v>1</v>
      </c>
      <c r="S710" s="339" t="str">
        <f t="shared" si="47"/>
        <v/>
      </c>
    </row>
    <row r="711" spans="1:19" s="339" customFormat="1" ht="19.899999999999999" customHeight="1">
      <c r="A711" s="302"/>
      <c r="B711" s="334"/>
      <c r="C711" s="334"/>
      <c r="D711" s="334"/>
      <c r="E711" s="334"/>
      <c r="F711" s="334"/>
      <c r="G711" s="335"/>
      <c r="H711" s="335"/>
      <c r="I711" s="336"/>
      <c r="J711" s="336"/>
      <c r="K711" s="336"/>
      <c r="L711" s="336"/>
      <c r="M711" s="336"/>
      <c r="N711" s="337" t="str">
        <f t="shared" ca="1" si="44"/>
        <v/>
      </c>
      <c r="O711" s="337" t="s">
        <v>19143</v>
      </c>
      <c r="P711" s="338"/>
      <c r="Q711" s="339" t="str">
        <f t="shared" si="45"/>
        <v/>
      </c>
      <c r="R711" s="339" t="b">
        <f t="shared" si="46"/>
        <v>1</v>
      </c>
      <c r="S711" s="339" t="str">
        <f t="shared" si="47"/>
        <v/>
      </c>
    </row>
    <row r="712" spans="1:19" s="339" customFormat="1" ht="19.899999999999999" customHeight="1">
      <c r="A712" s="302"/>
      <c r="B712" s="334"/>
      <c r="C712" s="334"/>
      <c r="D712" s="334"/>
      <c r="E712" s="334"/>
      <c r="F712" s="334"/>
      <c r="G712" s="335"/>
      <c r="H712" s="335"/>
      <c r="I712" s="336"/>
      <c r="J712" s="336"/>
      <c r="K712" s="336"/>
      <c r="L712" s="336"/>
      <c r="M712" s="336"/>
      <c r="N712" s="337" t="str">
        <f t="shared" ca="1" si="44"/>
        <v/>
      </c>
      <c r="O712" s="337" t="s">
        <v>19143</v>
      </c>
      <c r="P712" s="338"/>
      <c r="Q712" s="339" t="str">
        <f t="shared" si="45"/>
        <v/>
      </c>
      <c r="R712" s="339" t="b">
        <f t="shared" si="46"/>
        <v>1</v>
      </c>
      <c r="S712" s="339" t="str">
        <f t="shared" si="47"/>
        <v/>
      </c>
    </row>
    <row r="713" spans="1:19" s="339" customFormat="1" ht="19.899999999999999" customHeight="1">
      <c r="A713" s="302"/>
      <c r="B713" s="334"/>
      <c r="C713" s="334"/>
      <c r="D713" s="334"/>
      <c r="E713" s="334"/>
      <c r="F713" s="334"/>
      <c r="G713" s="335"/>
      <c r="H713" s="335"/>
      <c r="I713" s="336"/>
      <c r="J713" s="336"/>
      <c r="K713" s="336"/>
      <c r="L713" s="336"/>
      <c r="M713" s="336"/>
      <c r="N713" s="337" t="str">
        <f t="shared" ca="1" si="44"/>
        <v/>
      </c>
      <c r="O713" s="337" t="s">
        <v>19143</v>
      </c>
      <c r="P713" s="338"/>
      <c r="Q713" s="339" t="str">
        <f t="shared" si="45"/>
        <v/>
      </c>
      <c r="R713" s="339" t="b">
        <f t="shared" si="46"/>
        <v>1</v>
      </c>
      <c r="S713" s="339" t="str">
        <f t="shared" si="47"/>
        <v/>
      </c>
    </row>
    <row r="714" spans="1:19" s="339" customFormat="1" ht="19.899999999999999" customHeight="1">
      <c r="A714" s="302"/>
      <c r="B714" s="334"/>
      <c r="C714" s="334"/>
      <c r="D714" s="334"/>
      <c r="E714" s="334"/>
      <c r="F714" s="334"/>
      <c r="G714" s="335"/>
      <c r="H714" s="335"/>
      <c r="I714" s="336"/>
      <c r="J714" s="336"/>
      <c r="K714" s="336"/>
      <c r="L714" s="336"/>
      <c r="M714" s="336"/>
      <c r="N714" s="337" t="str">
        <f t="shared" ca="1" si="44"/>
        <v/>
      </c>
      <c r="O714" s="337" t="s">
        <v>19143</v>
      </c>
      <c r="P714" s="338"/>
      <c r="Q714" s="339" t="str">
        <f t="shared" si="45"/>
        <v/>
      </c>
      <c r="R714" s="339" t="b">
        <f t="shared" si="46"/>
        <v>1</v>
      </c>
      <c r="S714" s="339" t="str">
        <f t="shared" si="47"/>
        <v/>
      </c>
    </row>
    <row r="715" spans="1:19" s="339" customFormat="1" ht="19.899999999999999" customHeight="1">
      <c r="A715" s="302"/>
      <c r="B715" s="334"/>
      <c r="C715" s="334"/>
      <c r="D715" s="334"/>
      <c r="E715" s="334"/>
      <c r="F715" s="334"/>
      <c r="G715" s="335"/>
      <c r="H715" s="335"/>
      <c r="I715" s="336"/>
      <c r="J715" s="336"/>
      <c r="K715" s="336"/>
      <c r="L715" s="336"/>
      <c r="M715" s="336"/>
      <c r="N715" s="337" t="str">
        <f t="shared" ca="1" si="44"/>
        <v/>
      </c>
      <c r="O715" s="337" t="s">
        <v>19143</v>
      </c>
      <c r="P715" s="338"/>
      <c r="Q715" s="339" t="str">
        <f t="shared" si="45"/>
        <v/>
      </c>
      <c r="R715" s="339" t="b">
        <f t="shared" si="46"/>
        <v>1</v>
      </c>
      <c r="S715" s="339" t="str">
        <f t="shared" si="47"/>
        <v/>
      </c>
    </row>
    <row r="716" spans="1:19" s="339" customFormat="1" ht="19.899999999999999" customHeight="1">
      <c r="A716" s="302"/>
      <c r="B716" s="334"/>
      <c r="C716" s="334"/>
      <c r="D716" s="334"/>
      <c r="E716" s="334"/>
      <c r="F716" s="334"/>
      <c r="G716" s="335"/>
      <c r="H716" s="335"/>
      <c r="I716" s="336"/>
      <c r="J716" s="336"/>
      <c r="K716" s="336"/>
      <c r="L716" s="336"/>
      <c r="M716" s="336"/>
      <c r="N716" s="337" t="str">
        <f t="shared" ca="1" si="44"/>
        <v/>
      </c>
      <c r="O716" s="337" t="s">
        <v>19143</v>
      </c>
      <c r="P716" s="338"/>
      <c r="Q716" s="339" t="str">
        <f t="shared" si="45"/>
        <v/>
      </c>
      <c r="R716" s="339" t="b">
        <f t="shared" si="46"/>
        <v>1</v>
      </c>
      <c r="S716" s="339" t="str">
        <f t="shared" si="47"/>
        <v/>
      </c>
    </row>
    <row r="717" spans="1:19" s="339" customFormat="1" ht="19.899999999999999" customHeight="1">
      <c r="A717" s="302"/>
      <c r="B717" s="334"/>
      <c r="C717" s="334"/>
      <c r="D717" s="334"/>
      <c r="E717" s="334"/>
      <c r="F717" s="334"/>
      <c r="G717" s="335"/>
      <c r="H717" s="335"/>
      <c r="I717" s="336"/>
      <c r="J717" s="336"/>
      <c r="K717" s="336"/>
      <c r="L717" s="336"/>
      <c r="M717" s="336"/>
      <c r="N717" s="337" t="str">
        <f t="shared" ca="1" si="44"/>
        <v/>
      </c>
      <c r="O717" s="337" t="s">
        <v>19143</v>
      </c>
      <c r="P717" s="338"/>
      <c r="Q717" s="339" t="str">
        <f t="shared" si="45"/>
        <v/>
      </c>
      <c r="R717" s="339" t="b">
        <f t="shared" si="46"/>
        <v>1</v>
      </c>
      <c r="S717" s="339" t="str">
        <f t="shared" si="47"/>
        <v/>
      </c>
    </row>
    <row r="718" spans="1:19" s="339" customFormat="1" ht="19.899999999999999" customHeight="1">
      <c r="A718" s="302"/>
      <c r="B718" s="334"/>
      <c r="C718" s="334"/>
      <c r="D718" s="334"/>
      <c r="E718" s="334"/>
      <c r="F718" s="334"/>
      <c r="G718" s="335"/>
      <c r="H718" s="335"/>
      <c r="I718" s="336"/>
      <c r="J718" s="336"/>
      <c r="K718" s="336"/>
      <c r="L718" s="336"/>
      <c r="M718" s="336"/>
      <c r="N718" s="337" t="str">
        <f t="shared" ca="1" si="44"/>
        <v/>
      </c>
      <c r="O718" s="337" t="s">
        <v>19143</v>
      </c>
      <c r="P718" s="338"/>
      <c r="Q718" s="339" t="str">
        <f t="shared" si="45"/>
        <v/>
      </c>
      <c r="R718" s="339" t="b">
        <f t="shared" si="46"/>
        <v>1</v>
      </c>
      <c r="S718" s="339" t="str">
        <f t="shared" si="47"/>
        <v/>
      </c>
    </row>
    <row r="719" spans="1:19" s="339" customFormat="1" ht="19.899999999999999" customHeight="1">
      <c r="A719" s="302"/>
      <c r="B719" s="334"/>
      <c r="C719" s="334"/>
      <c r="D719" s="334"/>
      <c r="E719" s="334"/>
      <c r="F719" s="334"/>
      <c r="G719" s="335"/>
      <c r="H719" s="335"/>
      <c r="I719" s="336"/>
      <c r="J719" s="336"/>
      <c r="K719" s="336"/>
      <c r="L719" s="336"/>
      <c r="M719" s="336"/>
      <c r="N719" s="337" t="str">
        <f t="shared" ca="1" si="44"/>
        <v/>
      </c>
      <c r="O719" s="337" t="s">
        <v>19143</v>
      </c>
      <c r="P719" s="338"/>
      <c r="Q719" s="339" t="str">
        <f t="shared" si="45"/>
        <v/>
      </c>
      <c r="R719" s="339" t="b">
        <f t="shared" si="46"/>
        <v>1</v>
      </c>
      <c r="S719" s="339" t="str">
        <f t="shared" si="47"/>
        <v/>
      </c>
    </row>
    <row r="720" spans="1:19" s="339" customFormat="1" ht="19.899999999999999" customHeight="1">
      <c r="A720" s="302"/>
      <c r="B720" s="334"/>
      <c r="C720" s="334"/>
      <c r="D720" s="334"/>
      <c r="E720" s="334"/>
      <c r="F720" s="334"/>
      <c r="G720" s="335"/>
      <c r="H720" s="335"/>
      <c r="I720" s="336"/>
      <c r="J720" s="336"/>
      <c r="K720" s="336"/>
      <c r="L720" s="336"/>
      <c r="M720" s="336"/>
      <c r="N720" s="337" t="str">
        <f t="shared" ca="1" si="44"/>
        <v/>
      </c>
      <c r="O720" s="337" t="s">
        <v>19143</v>
      </c>
      <c r="P720" s="338"/>
      <c r="Q720" s="339" t="str">
        <f t="shared" si="45"/>
        <v/>
      </c>
      <c r="R720" s="339" t="b">
        <f t="shared" si="46"/>
        <v>1</v>
      </c>
      <c r="S720" s="339" t="str">
        <f t="shared" si="47"/>
        <v/>
      </c>
    </row>
    <row r="721" spans="1:19" s="339" customFormat="1" ht="19.899999999999999" customHeight="1">
      <c r="A721" s="302"/>
      <c r="B721" s="334"/>
      <c r="C721" s="334"/>
      <c r="D721" s="334"/>
      <c r="E721" s="334"/>
      <c r="F721" s="334"/>
      <c r="G721" s="335"/>
      <c r="H721" s="335"/>
      <c r="I721" s="336"/>
      <c r="J721" s="336"/>
      <c r="K721" s="336"/>
      <c r="L721" s="336"/>
      <c r="M721" s="336"/>
      <c r="N721" s="337" t="str">
        <f t="shared" ca="1" si="44"/>
        <v/>
      </c>
      <c r="O721" s="337" t="s">
        <v>19143</v>
      </c>
      <c r="P721" s="338"/>
      <c r="Q721" s="339" t="str">
        <f t="shared" si="45"/>
        <v/>
      </c>
      <c r="R721" s="339" t="b">
        <f t="shared" si="46"/>
        <v>1</v>
      </c>
      <c r="S721" s="339" t="str">
        <f t="shared" si="47"/>
        <v/>
      </c>
    </row>
    <row r="722" spans="1:19" s="339" customFormat="1" ht="19.899999999999999" customHeight="1">
      <c r="A722" s="302"/>
      <c r="B722" s="334"/>
      <c r="C722" s="334"/>
      <c r="D722" s="334"/>
      <c r="E722" s="334"/>
      <c r="F722" s="334"/>
      <c r="G722" s="335"/>
      <c r="H722" s="335"/>
      <c r="I722" s="336"/>
      <c r="J722" s="336"/>
      <c r="K722" s="336"/>
      <c r="L722" s="336"/>
      <c r="M722" s="336"/>
      <c r="N722" s="337" t="str">
        <f t="shared" ca="1" si="44"/>
        <v/>
      </c>
      <c r="O722" s="337" t="s">
        <v>19143</v>
      </c>
      <c r="P722" s="338"/>
      <c r="Q722" s="339" t="str">
        <f t="shared" si="45"/>
        <v/>
      </c>
      <c r="R722" s="339" t="b">
        <f t="shared" si="46"/>
        <v>1</v>
      </c>
      <c r="S722" s="339" t="str">
        <f t="shared" si="47"/>
        <v/>
      </c>
    </row>
    <row r="723" spans="1:19" s="339" customFormat="1" ht="19.899999999999999" customHeight="1">
      <c r="A723" s="302"/>
      <c r="B723" s="334"/>
      <c r="C723" s="334"/>
      <c r="D723" s="334"/>
      <c r="E723" s="334"/>
      <c r="F723" s="334"/>
      <c r="G723" s="335"/>
      <c r="H723" s="335"/>
      <c r="I723" s="336"/>
      <c r="J723" s="336"/>
      <c r="K723" s="336"/>
      <c r="L723" s="336"/>
      <c r="M723" s="336"/>
      <c r="N723" s="337" t="str">
        <f t="shared" ca="1" si="44"/>
        <v/>
      </c>
      <c r="O723" s="337" t="s">
        <v>19143</v>
      </c>
      <c r="P723" s="338"/>
      <c r="Q723" s="339" t="str">
        <f t="shared" si="45"/>
        <v/>
      </c>
      <c r="R723" s="339" t="b">
        <f t="shared" si="46"/>
        <v>1</v>
      </c>
      <c r="S723" s="339" t="str">
        <f t="shared" si="47"/>
        <v/>
      </c>
    </row>
    <row r="724" spans="1:19" s="339" customFormat="1" ht="19.899999999999999" customHeight="1">
      <c r="A724" s="302"/>
      <c r="B724" s="334"/>
      <c r="C724" s="334"/>
      <c r="D724" s="334"/>
      <c r="E724" s="334"/>
      <c r="F724" s="334"/>
      <c r="G724" s="335"/>
      <c r="H724" s="335"/>
      <c r="I724" s="336"/>
      <c r="J724" s="336"/>
      <c r="K724" s="336"/>
      <c r="L724" s="336"/>
      <c r="M724" s="336"/>
      <c r="N724" s="337" t="str">
        <f t="shared" ca="1" si="44"/>
        <v/>
      </c>
      <c r="O724" s="337" t="s">
        <v>19143</v>
      </c>
      <c r="P724" s="338"/>
      <c r="Q724" s="339" t="str">
        <f t="shared" si="45"/>
        <v/>
      </c>
      <c r="R724" s="339" t="b">
        <f t="shared" si="46"/>
        <v>1</v>
      </c>
      <c r="S724" s="339" t="str">
        <f t="shared" si="47"/>
        <v/>
      </c>
    </row>
    <row r="725" spans="1:19" s="339" customFormat="1" ht="19.899999999999999" customHeight="1">
      <c r="A725" s="302"/>
      <c r="B725" s="334"/>
      <c r="C725" s="334"/>
      <c r="D725" s="334"/>
      <c r="E725" s="334"/>
      <c r="F725" s="334"/>
      <c r="G725" s="335"/>
      <c r="H725" s="335"/>
      <c r="I725" s="336"/>
      <c r="J725" s="336"/>
      <c r="K725" s="336"/>
      <c r="L725" s="336"/>
      <c r="M725" s="336"/>
      <c r="N725" s="337" t="str">
        <f t="shared" ca="1" si="44"/>
        <v/>
      </c>
      <c r="O725" s="337" t="s">
        <v>19143</v>
      </c>
      <c r="P725" s="338"/>
      <c r="Q725" s="339" t="str">
        <f t="shared" si="45"/>
        <v/>
      </c>
      <c r="R725" s="339" t="b">
        <f t="shared" si="46"/>
        <v>1</v>
      </c>
      <c r="S725" s="339" t="str">
        <f t="shared" si="47"/>
        <v/>
      </c>
    </row>
    <row r="726" spans="1:19" s="339" customFormat="1" ht="19.899999999999999" customHeight="1">
      <c r="A726" s="302"/>
      <c r="B726" s="334"/>
      <c r="C726" s="334"/>
      <c r="D726" s="334"/>
      <c r="E726" s="334"/>
      <c r="F726" s="334"/>
      <c r="G726" s="335"/>
      <c r="H726" s="335"/>
      <c r="I726" s="336"/>
      <c r="J726" s="336"/>
      <c r="K726" s="336"/>
      <c r="L726" s="336"/>
      <c r="M726" s="336"/>
      <c r="N726" s="337" t="str">
        <f t="shared" ca="1" si="44"/>
        <v/>
      </c>
      <c r="O726" s="337" t="s">
        <v>19143</v>
      </c>
      <c r="P726" s="338"/>
      <c r="Q726" s="339" t="str">
        <f t="shared" si="45"/>
        <v/>
      </c>
      <c r="R726" s="339" t="b">
        <f t="shared" si="46"/>
        <v>1</v>
      </c>
      <c r="S726" s="339" t="str">
        <f t="shared" si="47"/>
        <v/>
      </c>
    </row>
    <row r="727" spans="1:19" s="339" customFormat="1" ht="19.899999999999999" customHeight="1">
      <c r="A727" s="302"/>
      <c r="B727" s="334"/>
      <c r="C727" s="334"/>
      <c r="D727" s="334"/>
      <c r="E727" s="334"/>
      <c r="F727" s="334"/>
      <c r="G727" s="335"/>
      <c r="H727" s="335"/>
      <c r="I727" s="336"/>
      <c r="J727" s="336"/>
      <c r="K727" s="336"/>
      <c r="L727" s="336"/>
      <c r="M727" s="336"/>
      <c r="N727" s="337" t="str">
        <f t="shared" ca="1" si="44"/>
        <v/>
      </c>
      <c r="O727" s="337" t="s">
        <v>19143</v>
      </c>
      <c r="P727" s="338"/>
      <c r="Q727" s="339" t="str">
        <f t="shared" si="45"/>
        <v/>
      </c>
      <c r="R727" s="339" t="b">
        <f t="shared" si="46"/>
        <v>1</v>
      </c>
      <c r="S727" s="339" t="str">
        <f t="shared" si="47"/>
        <v/>
      </c>
    </row>
    <row r="728" spans="1:19" s="339" customFormat="1" ht="19.899999999999999" customHeight="1">
      <c r="A728" s="302"/>
      <c r="B728" s="334"/>
      <c r="C728" s="334"/>
      <c r="D728" s="334"/>
      <c r="E728" s="334"/>
      <c r="F728" s="334"/>
      <c r="G728" s="335"/>
      <c r="H728" s="335"/>
      <c r="I728" s="336"/>
      <c r="J728" s="336"/>
      <c r="K728" s="336"/>
      <c r="L728" s="336"/>
      <c r="M728" s="336"/>
      <c r="N728" s="337" t="str">
        <f t="shared" ca="1" si="44"/>
        <v/>
      </c>
      <c r="O728" s="337" t="s">
        <v>19143</v>
      </c>
      <c r="P728" s="338"/>
      <c r="Q728" s="339" t="str">
        <f t="shared" si="45"/>
        <v/>
      </c>
      <c r="R728" s="339" t="b">
        <f t="shared" si="46"/>
        <v>1</v>
      </c>
      <c r="S728" s="339" t="str">
        <f t="shared" si="47"/>
        <v/>
      </c>
    </row>
    <row r="729" spans="1:19" s="339" customFormat="1" ht="19.899999999999999" customHeight="1">
      <c r="A729" s="302"/>
      <c r="B729" s="334"/>
      <c r="C729" s="334"/>
      <c r="D729" s="334"/>
      <c r="E729" s="334"/>
      <c r="F729" s="334"/>
      <c r="G729" s="335"/>
      <c r="H729" s="335"/>
      <c r="I729" s="336"/>
      <c r="J729" s="336"/>
      <c r="K729" s="336"/>
      <c r="L729" s="336"/>
      <c r="M729" s="336"/>
      <c r="N729" s="337" t="str">
        <f t="shared" ca="1" si="44"/>
        <v/>
      </c>
      <c r="O729" s="337" t="s">
        <v>19143</v>
      </c>
      <c r="P729" s="338"/>
      <c r="Q729" s="339" t="str">
        <f t="shared" si="45"/>
        <v/>
      </c>
      <c r="R729" s="339" t="b">
        <f t="shared" si="46"/>
        <v>1</v>
      </c>
      <c r="S729" s="339" t="str">
        <f t="shared" si="47"/>
        <v/>
      </c>
    </row>
    <row r="730" spans="1:19" s="339" customFormat="1" ht="19.899999999999999" customHeight="1">
      <c r="A730" s="302"/>
      <c r="B730" s="334"/>
      <c r="C730" s="334"/>
      <c r="D730" s="334"/>
      <c r="E730" s="334"/>
      <c r="F730" s="334"/>
      <c r="G730" s="335"/>
      <c r="H730" s="335"/>
      <c r="I730" s="336"/>
      <c r="J730" s="336"/>
      <c r="K730" s="336"/>
      <c r="L730" s="336"/>
      <c r="M730" s="336"/>
      <c r="N730" s="337" t="str">
        <f t="shared" ca="1" si="44"/>
        <v/>
      </c>
      <c r="O730" s="337" t="s">
        <v>19143</v>
      </c>
      <c r="P730" s="338"/>
      <c r="Q730" s="339" t="str">
        <f t="shared" si="45"/>
        <v/>
      </c>
      <c r="R730" s="339" t="b">
        <f t="shared" si="46"/>
        <v>1</v>
      </c>
      <c r="S730" s="339" t="str">
        <f t="shared" si="47"/>
        <v/>
      </c>
    </row>
    <row r="731" spans="1:19" s="339" customFormat="1" ht="19.899999999999999" customHeight="1">
      <c r="A731" s="302"/>
      <c r="B731" s="334"/>
      <c r="C731" s="334"/>
      <c r="D731" s="334"/>
      <c r="E731" s="334"/>
      <c r="F731" s="334"/>
      <c r="G731" s="335"/>
      <c r="H731" s="335"/>
      <c r="I731" s="336"/>
      <c r="J731" s="336"/>
      <c r="K731" s="336"/>
      <c r="L731" s="336"/>
      <c r="M731" s="336"/>
      <c r="N731" s="337" t="str">
        <f t="shared" ca="1" si="44"/>
        <v/>
      </c>
      <c r="O731" s="337" t="s">
        <v>19143</v>
      </c>
      <c r="P731" s="338"/>
      <c r="Q731" s="339" t="str">
        <f t="shared" si="45"/>
        <v/>
      </c>
      <c r="R731" s="339" t="b">
        <f t="shared" si="46"/>
        <v>1</v>
      </c>
      <c r="S731" s="339" t="str">
        <f t="shared" si="47"/>
        <v/>
      </c>
    </row>
    <row r="732" spans="1:19" s="339" customFormat="1" ht="19.899999999999999" customHeight="1">
      <c r="A732" s="302"/>
      <c r="B732" s="334"/>
      <c r="C732" s="334"/>
      <c r="D732" s="334"/>
      <c r="E732" s="334"/>
      <c r="F732" s="334"/>
      <c r="G732" s="335"/>
      <c r="H732" s="335"/>
      <c r="I732" s="336"/>
      <c r="J732" s="336"/>
      <c r="K732" s="336"/>
      <c r="L732" s="336"/>
      <c r="M732" s="336"/>
      <c r="N732" s="337" t="str">
        <f t="shared" ca="1" si="44"/>
        <v/>
      </c>
      <c r="O732" s="337" t="s">
        <v>19143</v>
      </c>
      <c r="P732" s="338"/>
      <c r="Q732" s="339" t="str">
        <f t="shared" si="45"/>
        <v/>
      </c>
      <c r="R732" s="339" t="b">
        <f t="shared" si="46"/>
        <v>1</v>
      </c>
      <c r="S732" s="339" t="str">
        <f t="shared" si="47"/>
        <v/>
      </c>
    </row>
    <row r="733" spans="1:19" s="339" customFormat="1" ht="19.899999999999999" customHeight="1">
      <c r="A733" s="302"/>
      <c r="B733" s="334"/>
      <c r="C733" s="334"/>
      <c r="D733" s="334"/>
      <c r="E733" s="334"/>
      <c r="F733" s="334"/>
      <c r="G733" s="335"/>
      <c r="H733" s="335"/>
      <c r="I733" s="336"/>
      <c r="J733" s="336"/>
      <c r="K733" s="336"/>
      <c r="L733" s="336"/>
      <c r="M733" s="336"/>
      <c r="N733" s="337" t="str">
        <f t="shared" ca="1" si="44"/>
        <v/>
      </c>
      <c r="O733" s="337" t="s">
        <v>19143</v>
      </c>
      <c r="P733" s="338"/>
      <c r="Q733" s="339" t="str">
        <f t="shared" si="45"/>
        <v/>
      </c>
      <c r="R733" s="339" t="b">
        <f t="shared" si="46"/>
        <v>1</v>
      </c>
      <c r="S733" s="339" t="str">
        <f t="shared" si="47"/>
        <v/>
      </c>
    </row>
    <row r="734" spans="1:19" s="339" customFormat="1" ht="19.899999999999999" customHeight="1">
      <c r="A734" s="302"/>
      <c r="B734" s="334"/>
      <c r="C734" s="334"/>
      <c r="D734" s="334"/>
      <c r="E734" s="334"/>
      <c r="F734" s="334"/>
      <c r="G734" s="335"/>
      <c r="H734" s="335"/>
      <c r="I734" s="336"/>
      <c r="J734" s="336"/>
      <c r="K734" s="336"/>
      <c r="L734" s="336"/>
      <c r="M734" s="336"/>
      <c r="N734" s="337" t="str">
        <f t="shared" ca="1" si="44"/>
        <v/>
      </c>
      <c r="O734" s="337" t="s">
        <v>19143</v>
      </c>
      <c r="P734" s="338"/>
      <c r="Q734" s="339" t="str">
        <f t="shared" si="45"/>
        <v/>
      </c>
      <c r="R734" s="339" t="b">
        <f t="shared" si="46"/>
        <v>1</v>
      </c>
      <c r="S734" s="339" t="str">
        <f t="shared" si="47"/>
        <v/>
      </c>
    </row>
    <row r="735" spans="1:19" s="339" customFormat="1" ht="19.899999999999999" customHeight="1">
      <c r="A735" s="302"/>
      <c r="B735" s="334"/>
      <c r="C735" s="334"/>
      <c r="D735" s="334"/>
      <c r="E735" s="334"/>
      <c r="F735" s="334"/>
      <c r="G735" s="335"/>
      <c r="H735" s="335"/>
      <c r="I735" s="336"/>
      <c r="J735" s="336"/>
      <c r="K735" s="336"/>
      <c r="L735" s="336"/>
      <c r="M735" s="336"/>
      <c r="N735" s="337" t="str">
        <f t="shared" ca="1" si="44"/>
        <v/>
      </c>
      <c r="O735" s="337" t="s">
        <v>19143</v>
      </c>
      <c r="P735" s="338"/>
      <c r="Q735" s="339" t="str">
        <f t="shared" si="45"/>
        <v/>
      </c>
      <c r="R735" s="339" t="b">
        <f t="shared" si="46"/>
        <v>1</v>
      </c>
      <c r="S735" s="339" t="str">
        <f t="shared" si="47"/>
        <v/>
      </c>
    </row>
    <row r="736" spans="1:19" s="339" customFormat="1" ht="19.899999999999999" customHeight="1">
      <c r="A736" s="302"/>
      <c r="B736" s="334"/>
      <c r="C736" s="334"/>
      <c r="D736" s="334"/>
      <c r="E736" s="334"/>
      <c r="F736" s="334"/>
      <c r="G736" s="335"/>
      <c r="H736" s="335"/>
      <c r="I736" s="336"/>
      <c r="J736" s="336"/>
      <c r="K736" s="336"/>
      <c r="L736" s="336"/>
      <c r="M736" s="336"/>
      <c r="N736" s="337" t="str">
        <f t="shared" ca="1" si="44"/>
        <v/>
      </c>
      <c r="O736" s="337" t="s">
        <v>19143</v>
      </c>
      <c r="P736" s="338"/>
      <c r="Q736" s="339" t="str">
        <f t="shared" si="45"/>
        <v/>
      </c>
      <c r="R736" s="339" t="b">
        <f t="shared" si="46"/>
        <v>1</v>
      </c>
      <c r="S736" s="339" t="str">
        <f t="shared" si="47"/>
        <v/>
      </c>
    </row>
    <row r="737" spans="1:19" s="339" customFormat="1" ht="19.899999999999999" customHeight="1">
      <c r="A737" s="302"/>
      <c r="B737" s="334"/>
      <c r="C737" s="334"/>
      <c r="D737" s="334"/>
      <c r="E737" s="334"/>
      <c r="F737" s="334"/>
      <c r="G737" s="335"/>
      <c r="H737" s="335"/>
      <c r="I737" s="336"/>
      <c r="J737" s="336"/>
      <c r="K737" s="336"/>
      <c r="L737" s="336"/>
      <c r="M737" s="336"/>
      <c r="N737" s="337" t="str">
        <f t="shared" ca="1" si="44"/>
        <v/>
      </c>
      <c r="O737" s="337" t="s">
        <v>19143</v>
      </c>
      <c r="P737" s="338"/>
      <c r="Q737" s="339" t="str">
        <f t="shared" si="45"/>
        <v/>
      </c>
      <c r="R737" s="339" t="b">
        <f t="shared" si="46"/>
        <v>1</v>
      </c>
      <c r="S737" s="339" t="str">
        <f t="shared" si="47"/>
        <v/>
      </c>
    </row>
    <row r="738" spans="1:19" s="339" customFormat="1" ht="19.899999999999999" customHeight="1">
      <c r="A738" s="302"/>
      <c r="B738" s="334"/>
      <c r="C738" s="334"/>
      <c r="D738" s="334"/>
      <c r="E738" s="334"/>
      <c r="F738" s="334"/>
      <c r="G738" s="335"/>
      <c r="H738" s="335"/>
      <c r="I738" s="336"/>
      <c r="J738" s="336"/>
      <c r="K738" s="336"/>
      <c r="L738" s="336"/>
      <c r="M738" s="336"/>
      <c r="N738" s="337" t="str">
        <f t="shared" ca="1" si="44"/>
        <v/>
      </c>
      <c r="O738" s="337" t="s">
        <v>19143</v>
      </c>
      <c r="P738" s="338"/>
      <c r="Q738" s="339" t="str">
        <f t="shared" si="45"/>
        <v/>
      </c>
      <c r="R738" s="339" t="b">
        <f t="shared" si="46"/>
        <v>1</v>
      </c>
      <c r="S738" s="339" t="str">
        <f t="shared" si="47"/>
        <v/>
      </c>
    </row>
    <row r="739" spans="1:19" s="339" customFormat="1" ht="19.899999999999999" customHeight="1">
      <c r="A739" s="302"/>
      <c r="B739" s="334"/>
      <c r="C739" s="334"/>
      <c r="D739" s="334"/>
      <c r="E739" s="334"/>
      <c r="F739" s="334"/>
      <c r="G739" s="335"/>
      <c r="H739" s="335"/>
      <c r="I739" s="336"/>
      <c r="J739" s="336"/>
      <c r="K739" s="336"/>
      <c r="L739" s="336"/>
      <c r="M739" s="336"/>
      <c r="N739" s="337" t="str">
        <f t="shared" ca="1" si="44"/>
        <v/>
      </c>
      <c r="O739" s="337" t="s">
        <v>19143</v>
      </c>
      <c r="P739" s="338"/>
      <c r="Q739" s="339" t="str">
        <f t="shared" si="45"/>
        <v/>
      </c>
      <c r="R739" s="339" t="b">
        <f t="shared" si="46"/>
        <v>1</v>
      </c>
      <c r="S739" s="339" t="str">
        <f t="shared" si="47"/>
        <v/>
      </c>
    </row>
    <row r="740" spans="1:19" s="339" customFormat="1" ht="19.899999999999999" customHeight="1">
      <c r="A740" s="302"/>
      <c r="B740" s="334"/>
      <c r="C740" s="334"/>
      <c r="D740" s="334"/>
      <c r="E740" s="334"/>
      <c r="F740" s="334"/>
      <c r="G740" s="335"/>
      <c r="H740" s="335"/>
      <c r="I740" s="336"/>
      <c r="J740" s="336"/>
      <c r="K740" s="336"/>
      <c r="L740" s="336"/>
      <c r="M740" s="336"/>
      <c r="N740" s="337" t="str">
        <f t="shared" ca="1" si="44"/>
        <v/>
      </c>
      <c r="O740" s="337" t="s">
        <v>19143</v>
      </c>
      <c r="P740" s="338"/>
      <c r="Q740" s="339" t="str">
        <f t="shared" si="45"/>
        <v/>
      </c>
      <c r="R740" s="339" t="b">
        <f t="shared" si="46"/>
        <v>1</v>
      </c>
      <c r="S740" s="339" t="str">
        <f t="shared" si="47"/>
        <v/>
      </c>
    </row>
    <row r="741" spans="1:19" s="339" customFormat="1" ht="19.899999999999999" customHeight="1">
      <c r="A741" s="302"/>
      <c r="B741" s="334"/>
      <c r="C741" s="334"/>
      <c r="D741" s="334"/>
      <c r="E741" s="334"/>
      <c r="F741" s="334"/>
      <c r="G741" s="335"/>
      <c r="H741" s="335"/>
      <c r="I741" s="336"/>
      <c r="J741" s="336"/>
      <c r="K741" s="336"/>
      <c r="L741" s="336"/>
      <c r="M741" s="336"/>
      <c r="N741" s="337" t="str">
        <f t="shared" ca="1" si="44"/>
        <v/>
      </c>
      <c r="O741" s="337" t="s">
        <v>19143</v>
      </c>
      <c r="P741" s="338"/>
      <c r="Q741" s="339" t="str">
        <f t="shared" si="45"/>
        <v/>
      </c>
      <c r="R741" s="339" t="b">
        <f t="shared" si="46"/>
        <v>1</v>
      </c>
      <c r="S741" s="339" t="str">
        <f t="shared" si="47"/>
        <v/>
      </c>
    </row>
    <row r="742" spans="1:19" s="339" customFormat="1" ht="19.899999999999999" customHeight="1">
      <c r="A742" s="302"/>
      <c r="B742" s="334"/>
      <c r="C742" s="334"/>
      <c r="D742" s="334"/>
      <c r="E742" s="334"/>
      <c r="F742" s="334"/>
      <c r="G742" s="335"/>
      <c r="H742" s="335"/>
      <c r="I742" s="336"/>
      <c r="J742" s="336"/>
      <c r="K742" s="336"/>
      <c r="L742" s="336"/>
      <c r="M742" s="336"/>
      <c r="N742" s="337" t="str">
        <f t="shared" ca="1" si="44"/>
        <v/>
      </c>
      <c r="O742" s="337" t="s">
        <v>19143</v>
      </c>
      <c r="P742" s="338"/>
      <c r="Q742" s="339" t="str">
        <f t="shared" si="45"/>
        <v/>
      </c>
      <c r="R742" s="339" t="b">
        <f t="shared" si="46"/>
        <v>1</v>
      </c>
      <c r="S742" s="339" t="str">
        <f t="shared" si="47"/>
        <v/>
      </c>
    </row>
    <row r="743" spans="1:19" s="339" customFormat="1" ht="19.899999999999999" customHeight="1">
      <c r="A743" s="302"/>
      <c r="B743" s="334"/>
      <c r="C743" s="334"/>
      <c r="D743" s="334"/>
      <c r="E743" s="334"/>
      <c r="F743" s="334"/>
      <c r="G743" s="335"/>
      <c r="H743" s="335"/>
      <c r="I743" s="336"/>
      <c r="J743" s="336"/>
      <c r="K743" s="336"/>
      <c r="L743" s="336"/>
      <c r="M743" s="336"/>
      <c r="N743" s="337" t="str">
        <f t="shared" ca="1" si="44"/>
        <v/>
      </c>
      <c r="O743" s="337" t="s">
        <v>19143</v>
      </c>
      <c r="P743" s="338"/>
      <c r="Q743" s="339" t="str">
        <f t="shared" si="45"/>
        <v/>
      </c>
      <c r="R743" s="339" t="b">
        <f t="shared" si="46"/>
        <v>1</v>
      </c>
      <c r="S743" s="339" t="str">
        <f t="shared" si="47"/>
        <v/>
      </c>
    </row>
    <row r="744" spans="1:19" s="339" customFormat="1" ht="19.899999999999999" customHeight="1">
      <c r="A744" s="302"/>
      <c r="B744" s="334"/>
      <c r="C744" s="334"/>
      <c r="D744" s="334"/>
      <c r="E744" s="334"/>
      <c r="F744" s="334"/>
      <c r="G744" s="335"/>
      <c r="H744" s="335"/>
      <c r="I744" s="336"/>
      <c r="J744" s="336"/>
      <c r="K744" s="336"/>
      <c r="L744" s="336"/>
      <c r="M744" s="336"/>
      <c r="N744" s="337" t="str">
        <f t="shared" ca="1" si="44"/>
        <v/>
      </c>
      <c r="O744" s="337" t="s">
        <v>19143</v>
      </c>
      <c r="P744" s="338"/>
      <c r="Q744" s="339" t="str">
        <f t="shared" si="45"/>
        <v/>
      </c>
      <c r="R744" s="339" t="b">
        <f t="shared" si="46"/>
        <v>1</v>
      </c>
      <c r="S744" s="339" t="str">
        <f t="shared" si="47"/>
        <v/>
      </c>
    </row>
    <row r="745" spans="1:19" s="339" customFormat="1" ht="19.899999999999999" customHeight="1">
      <c r="A745" s="302"/>
      <c r="B745" s="334"/>
      <c r="C745" s="334"/>
      <c r="D745" s="334"/>
      <c r="E745" s="334"/>
      <c r="F745" s="334"/>
      <c r="G745" s="335"/>
      <c r="H745" s="335"/>
      <c r="I745" s="336"/>
      <c r="J745" s="336"/>
      <c r="K745" s="336"/>
      <c r="L745" s="336"/>
      <c r="M745" s="336"/>
      <c r="N745" s="337" t="str">
        <f t="shared" ca="1" si="44"/>
        <v/>
      </c>
      <c r="O745" s="337" t="s">
        <v>19143</v>
      </c>
      <c r="P745" s="338"/>
      <c r="Q745" s="339" t="str">
        <f t="shared" si="45"/>
        <v/>
      </c>
      <c r="R745" s="339" t="b">
        <f t="shared" si="46"/>
        <v>1</v>
      </c>
      <c r="S745" s="339" t="str">
        <f t="shared" si="47"/>
        <v/>
      </c>
    </row>
    <row r="746" spans="1:19" s="339" customFormat="1" ht="19.899999999999999" customHeight="1">
      <c r="A746" s="302"/>
      <c r="B746" s="334"/>
      <c r="C746" s="334"/>
      <c r="D746" s="334"/>
      <c r="E746" s="334"/>
      <c r="F746" s="334"/>
      <c r="G746" s="335"/>
      <c r="H746" s="335"/>
      <c r="I746" s="336"/>
      <c r="J746" s="336"/>
      <c r="K746" s="336"/>
      <c r="L746" s="336"/>
      <c r="M746" s="336"/>
      <c r="N746" s="337" t="str">
        <f t="shared" ca="1" si="44"/>
        <v/>
      </c>
      <c r="O746" s="337" t="s">
        <v>19143</v>
      </c>
      <c r="P746" s="338"/>
      <c r="Q746" s="339" t="str">
        <f t="shared" si="45"/>
        <v/>
      </c>
      <c r="R746" s="339" t="b">
        <f t="shared" si="46"/>
        <v>1</v>
      </c>
      <c r="S746" s="339" t="str">
        <f t="shared" si="47"/>
        <v/>
      </c>
    </row>
    <row r="747" spans="1:19" s="339" customFormat="1" ht="19.899999999999999" customHeight="1">
      <c r="A747" s="302"/>
      <c r="B747" s="334"/>
      <c r="C747" s="334"/>
      <c r="D747" s="334"/>
      <c r="E747" s="334"/>
      <c r="F747" s="334"/>
      <c r="G747" s="335"/>
      <c r="H747" s="335"/>
      <c r="I747" s="336"/>
      <c r="J747" s="336"/>
      <c r="K747" s="336"/>
      <c r="L747" s="336"/>
      <c r="M747" s="336"/>
      <c r="N747" s="337" t="str">
        <f t="shared" ca="1" si="44"/>
        <v/>
      </c>
      <c r="O747" s="337" t="s">
        <v>19143</v>
      </c>
      <c r="P747" s="338"/>
      <c r="Q747" s="339" t="str">
        <f t="shared" si="45"/>
        <v/>
      </c>
      <c r="R747" s="339" t="b">
        <f t="shared" si="46"/>
        <v>1</v>
      </c>
      <c r="S747" s="339" t="str">
        <f t="shared" si="47"/>
        <v/>
      </c>
    </row>
    <row r="748" spans="1:19" s="339" customFormat="1" ht="19.899999999999999" customHeight="1">
      <c r="A748" s="302"/>
      <c r="B748" s="334"/>
      <c r="C748" s="334"/>
      <c r="D748" s="334"/>
      <c r="E748" s="334"/>
      <c r="F748" s="334"/>
      <c r="G748" s="335"/>
      <c r="H748" s="335"/>
      <c r="I748" s="336"/>
      <c r="J748" s="336"/>
      <c r="K748" s="336"/>
      <c r="L748" s="336"/>
      <c r="M748" s="336"/>
      <c r="N748" s="337" t="str">
        <f t="shared" ca="1" si="44"/>
        <v/>
      </c>
      <c r="O748" s="337" t="s">
        <v>19143</v>
      </c>
      <c r="P748" s="338"/>
      <c r="Q748" s="339" t="str">
        <f t="shared" si="45"/>
        <v/>
      </c>
      <c r="R748" s="339" t="b">
        <f t="shared" si="46"/>
        <v>1</v>
      </c>
      <c r="S748" s="339" t="str">
        <f t="shared" si="47"/>
        <v/>
      </c>
    </row>
    <row r="749" spans="1:19" s="339" customFormat="1" ht="19.899999999999999" customHeight="1">
      <c r="A749" s="302"/>
      <c r="B749" s="334"/>
      <c r="C749" s="334"/>
      <c r="D749" s="334"/>
      <c r="E749" s="334"/>
      <c r="F749" s="334"/>
      <c r="G749" s="335"/>
      <c r="H749" s="335"/>
      <c r="I749" s="336"/>
      <c r="J749" s="336"/>
      <c r="K749" s="336"/>
      <c r="L749" s="336"/>
      <c r="M749" s="336"/>
      <c r="N749" s="337" t="str">
        <f t="shared" ca="1" si="44"/>
        <v/>
      </c>
      <c r="O749" s="337" t="s">
        <v>19143</v>
      </c>
      <c r="P749" s="338"/>
      <c r="Q749" s="339" t="str">
        <f t="shared" si="45"/>
        <v/>
      </c>
      <c r="R749" s="339" t="b">
        <f t="shared" si="46"/>
        <v>1</v>
      </c>
      <c r="S749" s="339" t="str">
        <f t="shared" si="47"/>
        <v/>
      </c>
    </row>
    <row r="750" spans="1:19" s="339" customFormat="1" ht="19.899999999999999" customHeight="1">
      <c r="A750" s="302"/>
      <c r="B750" s="334"/>
      <c r="C750" s="334"/>
      <c r="D750" s="334"/>
      <c r="E750" s="334"/>
      <c r="F750" s="334"/>
      <c r="G750" s="335"/>
      <c r="H750" s="335"/>
      <c r="I750" s="336"/>
      <c r="J750" s="336"/>
      <c r="K750" s="336"/>
      <c r="L750" s="336"/>
      <c r="M750" s="336"/>
      <c r="N750" s="337" t="str">
        <f t="shared" ca="1" si="44"/>
        <v/>
      </c>
      <c r="O750" s="337" t="s">
        <v>19143</v>
      </c>
      <c r="P750" s="338"/>
      <c r="Q750" s="339" t="str">
        <f t="shared" si="45"/>
        <v/>
      </c>
      <c r="R750" s="339" t="b">
        <f t="shared" si="46"/>
        <v>1</v>
      </c>
      <c r="S750" s="339" t="str">
        <f t="shared" si="47"/>
        <v/>
      </c>
    </row>
    <row r="751" spans="1:19" s="339" customFormat="1" ht="19.899999999999999" customHeight="1">
      <c r="A751" s="302"/>
      <c r="B751" s="334"/>
      <c r="C751" s="334"/>
      <c r="D751" s="334"/>
      <c r="E751" s="334"/>
      <c r="F751" s="334"/>
      <c r="G751" s="335"/>
      <c r="H751" s="335"/>
      <c r="I751" s="336"/>
      <c r="J751" s="336"/>
      <c r="K751" s="336"/>
      <c r="L751" s="336"/>
      <c r="M751" s="336"/>
      <c r="N751" s="337" t="str">
        <f t="shared" ca="1" si="44"/>
        <v/>
      </c>
      <c r="O751" s="337" t="s">
        <v>19143</v>
      </c>
      <c r="P751" s="338"/>
      <c r="Q751" s="339" t="str">
        <f t="shared" si="45"/>
        <v/>
      </c>
      <c r="R751" s="339" t="b">
        <f t="shared" si="46"/>
        <v>1</v>
      </c>
      <c r="S751" s="339" t="str">
        <f t="shared" si="47"/>
        <v/>
      </c>
    </row>
    <row r="752" spans="1:19" s="339" customFormat="1" ht="19.899999999999999" customHeight="1">
      <c r="A752" s="302"/>
      <c r="B752" s="334"/>
      <c r="C752" s="334"/>
      <c r="D752" s="334"/>
      <c r="E752" s="334"/>
      <c r="F752" s="334"/>
      <c r="G752" s="335"/>
      <c r="H752" s="335"/>
      <c r="I752" s="336"/>
      <c r="J752" s="336"/>
      <c r="K752" s="336"/>
      <c r="L752" s="336"/>
      <c r="M752" s="336"/>
      <c r="N752" s="337" t="str">
        <f t="shared" ca="1" si="44"/>
        <v/>
      </c>
      <c r="O752" s="337" t="s">
        <v>19143</v>
      </c>
      <c r="P752" s="338"/>
      <c r="Q752" s="339" t="str">
        <f t="shared" si="45"/>
        <v/>
      </c>
      <c r="R752" s="339" t="b">
        <f t="shared" si="46"/>
        <v>1</v>
      </c>
      <c r="S752" s="339" t="str">
        <f t="shared" si="47"/>
        <v/>
      </c>
    </row>
    <row r="753" spans="1:19" s="339" customFormat="1" ht="19.899999999999999" customHeight="1">
      <c r="A753" s="302"/>
      <c r="B753" s="334"/>
      <c r="C753" s="334"/>
      <c r="D753" s="334"/>
      <c r="E753" s="334"/>
      <c r="F753" s="334"/>
      <c r="G753" s="335"/>
      <c r="H753" s="335"/>
      <c r="I753" s="336"/>
      <c r="J753" s="336"/>
      <c r="K753" s="336"/>
      <c r="L753" s="336"/>
      <c r="M753" s="336"/>
      <c r="N753" s="337" t="str">
        <f t="shared" ca="1" si="44"/>
        <v/>
      </c>
      <c r="O753" s="337" t="s">
        <v>19143</v>
      </c>
      <c r="P753" s="338"/>
      <c r="Q753" s="339" t="str">
        <f t="shared" si="45"/>
        <v/>
      </c>
      <c r="R753" s="339" t="b">
        <f t="shared" si="46"/>
        <v>1</v>
      </c>
      <c r="S753" s="339" t="str">
        <f t="shared" si="47"/>
        <v/>
      </c>
    </row>
    <row r="754" spans="1:19" s="339" customFormat="1" ht="19.899999999999999" customHeight="1">
      <c r="A754" s="302"/>
      <c r="B754" s="334"/>
      <c r="C754" s="334"/>
      <c r="D754" s="334"/>
      <c r="E754" s="334"/>
      <c r="F754" s="334"/>
      <c r="G754" s="335"/>
      <c r="H754" s="335"/>
      <c r="I754" s="336"/>
      <c r="J754" s="336"/>
      <c r="K754" s="336"/>
      <c r="L754" s="336"/>
      <c r="M754" s="336"/>
      <c r="N754" s="337" t="str">
        <f t="shared" ca="1" si="44"/>
        <v/>
      </c>
      <c r="O754" s="337" t="s">
        <v>19143</v>
      </c>
      <c r="P754" s="338"/>
      <c r="Q754" s="339" t="str">
        <f t="shared" si="45"/>
        <v/>
      </c>
      <c r="R754" s="339" t="b">
        <f t="shared" si="46"/>
        <v>1</v>
      </c>
      <c r="S754" s="339" t="str">
        <f t="shared" si="47"/>
        <v/>
      </c>
    </row>
    <row r="755" spans="1:19" s="339" customFormat="1" ht="19.899999999999999" customHeight="1">
      <c r="A755" s="302"/>
      <c r="B755" s="334"/>
      <c r="C755" s="334"/>
      <c r="D755" s="334"/>
      <c r="E755" s="334"/>
      <c r="F755" s="334"/>
      <c r="G755" s="335"/>
      <c r="H755" s="335"/>
      <c r="I755" s="336"/>
      <c r="J755" s="336"/>
      <c r="K755" s="336"/>
      <c r="L755" s="336"/>
      <c r="M755" s="336"/>
      <c r="N755" s="337" t="str">
        <f t="shared" ca="1" si="44"/>
        <v/>
      </c>
      <c r="O755" s="337" t="s">
        <v>19143</v>
      </c>
      <c r="P755" s="338"/>
      <c r="Q755" s="339" t="str">
        <f t="shared" si="45"/>
        <v/>
      </c>
      <c r="R755" s="339" t="b">
        <f t="shared" si="46"/>
        <v>1</v>
      </c>
      <c r="S755" s="339" t="str">
        <f t="shared" si="47"/>
        <v/>
      </c>
    </row>
    <row r="756" spans="1:19" s="339" customFormat="1" ht="19.899999999999999" customHeight="1">
      <c r="A756" s="302"/>
      <c r="B756" s="334"/>
      <c r="C756" s="334"/>
      <c r="D756" s="334"/>
      <c r="E756" s="334"/>
      <c r="F756" s="334"/>
      <c r="G756" s="335"/>
      <c r="H756" s="335"/>
      <c r="I756" s="336"/>
      <c r="J756" s="336"/>
      <c r="K756" s="336"/>
      <c r="L756" s="336"/>
      <c r="M756" s="336"/>
      <c r="N756" s="337" t="str">
        <f t="shared" ca="1" si="44"/>
        <v/>
      </c>
      <c r="O756" s="337" t="s">
        <v>19143</v>
      </c>
      <c r="P756" s="338"/>
      <c r="Q756" s="339" t="str">
        <f t="shared" si="45"/>
        <v/>
      </c>
      <c r="R756" s="339" t="b">
        <f t="shared" si="46"/>
        <v>1</v>
      </c>
      <c r="S756" s="339" t="str">
        <f t="shared" si="47"/>
        <v/>
      </c>
    </row>
    <row r="757" spans="1:19" s="339" customFormat="1" ht="19.899999999999999" customHeight="1">
      <c r="A757" s="302"/>
      <c r="B757" s="334"/>
      <c r="C757" s="334"/>
      <c r="D757" s="334"/>
      <c r="E757" s="334"/>
      <c r="F757" s="334"/>
      <c r="G757" s="335"/>
      <c r="H757" s="335"/>
      <c r="I757" s="336"/>
      <c r="J757" s="336"/>
      <c r="K757" s="336"/>
      <c r="L757" s="336"/>
      <c r="M757" s="336"/>
      <c r="N757" s="337" t="str">
        <f t="shared" ca="1" si="44"/>
        <v/>
      </c>
      <c r="O757" s="337" t="s">
        <v>19143</v>
      </c>
      <c r="P757" s="338"/>
      <c r="Q757" s="339" t="str">
        <f t="shared" si="45"/>
        <v/>
      </c>
      <c r="R757" s="339" t="b">
        <f t="shared" si="46"/>
        <v>1</v>
      </c>
      <c r="S757" s="339" t="str">
        <f t="shared" si="47"/>
        <v/>
      </c>
    </row>
    <row r="758" spans="1:19" s="339" customFormat="1" ht="19.899999999999999" customHeight="1">
      <c r="A758" s="302"/>
      <c r="B758" s="334"/>
      <c r="C758" s="334"/>
      <c r="D758" s="334"/>
      <c r="E758" s="334"/>
      <c r="F758" s="334"/>
      <c r="G758" s="335"/>
      <c r="H758" s="335"/>
      <c r="I758" s="336"/>
      <c r="J758" s="336"/>
      <c r="K758" s="336"/>
      <c r="L758" s="336"/>
      <c r="M758" s="336"/>
      <c r="N758" s="337" t="str">
        <f t="shared" ca="1" si="44"/>
        <v/>
      </c>
      <c r="O758" s="337" t="s">
        <v>19143</v>
      </c>
      <c r="P758" s="338"/>
      <c r="Q758" s="339" t="str">
        <f t="shared" si="45"/>
        <v/>
      </c>
      <c r="R758" s="339" t="b">
        <f t="shared" si="46"/>
        <v>1</v>
      </c>
      <c r="S758" s="339" t="str">
        <f t="shared" si="47"/>
        <v/>
      </c>
    </row>
    <row r="759" spans="1:19" s="339" customFormat="1" ht="19.899999999999999" customHeight="1">
      <c r="A759" s="302"/>
      <c r="B759" s="334"/>
      <c r="C759" s="334"/>
      <c r="D759" s="334"/>
      <c r="E759" s="334"/>
      <c r="F759" s="334"/>
      <c r="G759" s="335"/>
      <c r="H759" s="335"/>
      <c r="I759" s="336"/>
      <c r="J759" s="336"/>
      <c r="K759" s="336"/>
      <c r="L759" s="336"/>
      <c r="M759" s="336"/>
      <c r="N759" s="337" t="str">
        <f t="shared" ca="1" si="44"/>
        <v/>
      </c>
      <c r="O759" s="337" t="s">
        <v>19143</v>
      </c>
      <c r="P759" s="338"/>
      <c r="Q759" s="339" t="str">
        <f t="shared" si="45"/>
        <v/>
      </c>
      <c r="R759" s="339" t="b">
        <f t="shared" si="46"/>
        <v>1</v>
      </c>
      <c r="S759" s="339" t="str">
        <f t="shared" si="47"/>
        <v/>
      </c>
    </row>
    <row r="760" spans="1:19" s="339" customFormat="1" ht="19.899999999999999" customHeight="1">
      <c r="A760" s="302"/>
      <c r="B760" s="334"/>
      <c r="C760" s="334"/>
      <c r="D760" s="334"/>
      <c r="E760" s="334"/>
      <c r="F760" s="334"/>
      <c r="G760" s="335"/>
      <c r="H760" s="335"/>
      <c r="I760" s="336"/>
      <c r="J760" s="336"/>
      <c r="K760" s="336"/>
      <c r="L760" s="336"/>
      <c r="M760" s="336"/>
      <c r="N760" s="337" t="str">
        <f t="shared" ca="1" si="44"/>
        <v/>
      </c>
      <c r="O760" s="337" t="s">
        <v>19143</v>
      </c>
      <c r="P760" s="338"/>
      <c r="Q760" s="339" t="str">
        <f t="shared" si="45"/>
        <v/>
      </c>
      <c r="R760" s="339" t="b">
        <f t="shared" si="46"/>
        <v>1</v>
      </c>
      <c r="S760" s="339" t="str">
        <f t="shared" si="47"/>
        <v/>
      </c>
    </row>
    <row r="761" spans="1:19" s="339" customFormat="1" ht="19.899999999999999" customHeight="1">
      <c r="A761" s="302"/>
      <c r="B761" s="334"/>
      <c r="C761" s="334"/>
      <c r="D761" s="334"/>
      <c r="E761" s="334"/>
      <c r="F761" s="334"/>
      <c r="G761" s="335"/>
      <c r="H761" s="335"/>
      <c r="I761" s="336"/>
      <c r="J761" s="336"/>
      <c r="K761" s="336"/>
      <c r="L761" s="336"/>
      <c r="M761" s="336"/>
      <c r="N761" s="337" t="str">
        <f t="shared" ca="1" si="44"/>
        <v/>
      </c>
      <c r="O761" s="337" t="s">
        <v>19143</v>
      </c>
      <c r="P761" s="338"/>
      <c r="Q761" s="339" t="str">
        <f t="shared" si="45"/>
        <v/>
      </c>
      <c r="R761" s="339" t="b">
        <f t="shared" si="46"/>
        <v>1</v>
      </c>
      <c r="S761" s="339" t="str">
        <f t="shared" si="47"/>
        <v/>
      </c>
    </row>
    <row r="762" spans="1:19" s="339" customFormat="1" ht="19.899999999999999" customHeight="1">
      <c r="A762" s="302"/>
      <c r="B762" s="334"/>
      <c r="C762" s="334"/>
      <c r="D762" s="334"/>
      <c r="E762" s="334"/>
      <c r="F762" s="334"/>
      <c r="G762" s="335"/>
      <c r="H762" s="335"/>
      <c r="I762" s="336"/>
      <c r="J762" s="336"/>
      <c r="K762" s="336"/>
      <c r="L762" s="336"/>
      <c r="M762" s="336"/>
      <c r="N762" s="337" t="str">
        <f t="shared" ca="1" si="44"/>
        <v/>
      </c>
      <c r="O762" s="337" t="s">
        <v>19143</v>
      </c>
      <c r="P762" s="338"/>
      <c r="Q762" s="339" t="str">
        <f t="shared" si="45"/>
        <v/>
      </c>
      <c r="R762" s="339" t="b">
        <f t="shared" si="46"/>
        <v>1</v>
      </c>
      <c r="S762" s="339" t="str">
        <f t="shared" si="47"/>
        <v/>
      </c>
    </row>
    <row r="763" spans="1:19" s="339" customFormat="1" ht="19.899999999999999" customHeight="1">
      <c r="A763" s="302"/>
      <c r="B763" s="334"/>
      <c r="C763" s="334"/>
      <c r="D763" s="334"/>
      <c r="E763" s="334"/>
      <c r="F763" s="334"/>
      <c r="G763" s="335"/>
      <c r="H763" s="335"/>
      <c r="I763" s="336"/>
      <c r="J763" s="336"/>
      <c r="K763" s="336"/>
      <c r="L763" s="336"/>
      <c r="M763" s="336"/>
      <c r="N763" s="337" t="str">
        <f t="shared" ca="1" si="44"/>
        <v/>
      </c>
      <c r="O763" s="337" t="s">
        <v>19143</v>
      </c>
      <c r="P763" s="338"/>
      <c r="Q763" s="339" t="str">
        <f t="shared" si="45"/>
        <v/>
      </c>
      <c r="R763" s="339" t="b">
        <f t="shared" si="46"/>
        <v>1</v>
      </c>
      <c r="S763" s="339" t="str">
        <f t="shared" si="47"/>
        <v/>
      </c>
    </row>
    <row r="764" spans="1:19" s="339" customFormat="1" ht="19.899999999999999" customHeight="1">
      <c r="A764" s="302"/>
      <c r="B764" s="334"/>
      <c r="C764" s="334"/>
      <c r="D764" s="334"/>
      <c r="E764" s="334"/>
      <c r="F764" s="334"/>
      <c r="G764" s="335"/>
      <c r="H764" s="335"/>
      <c r="I764" s="336"/>
      <c r="J764" s="336"/>
      <c r="K764" s="336"/>
      <c r="L764" s="336"/>
      <c r="M764" s="336"/>
      <c r="N764" s="337" t="str">
        <f t="shared" ca="1" si="44"/>
        <v/>
      </c>
      <c r="O764" s="337" t="s">
        <v>19143</v>
      </c>
      <c r="P764" s="338"/>
      <c r="Q764" s="339" t="str">
        <f t="shared" si="45"/>
        <v/>
      </c>
      <c r="R764" s="339" t="b">
        <f t="shared" si="46"/>
        <v>1</v>
      </c>
      <c r="S764" s="339" t="str">
        <f t="shared" si="47"/>
        <v/>
      </c>
    </row>
    <row r="765" spans="1:19" s="339" customFormat="1" ht="19.899999999999999" customHeight="1">
      <c r="A765" s="302"/>
      <c r="B765" s="334"/>
      <c r="C765" s="334"/>
      <c r="D765" s="334"/>
      <c r="E765" s="334"/>
      <c r="F765" s="334"/>
      <c r="G765" s="335"/>
      <c r="H765" s="335"/>
      <c r="I765" s="336"/>
      <c r="J765" s="336"/>
      <c r="K765" s="336"/>
      <c r="L765" s="336"/>
      <c r="M765" s="336"/>
      <c r="N765" s="337" t="str">
        <f t="shared" ca="1" si="44"/>
        <v/>
      </c>
      <c r="O765" s="337" t="s">
        <v>19143</v>
      </c>
      <c r="P765" s="338"/>
      <c r="Q765" s="339" t="str">
        <f t="shared" si="45"/>
        <v/>
      </c>
      <c r="R765" s="339" t="b">
        <f t="shared" si="46"/>
        <v>1</v>
      </c>
      <c r="S765" s="339" t="str">
        <f t="shared" si="47"/>
        <v/>
      </c>
    </row>
    <row r="766" spans="1:19" s="339" customFormat="1" ht="19.899999999999999" customHeight="1">
      <c r="A766" s="302"/>
      <c r="B766" s="334"/>
      <c r="C766" s="334"/>
      <c r="D766" s="334"/>
      <c r="E766" s="334"/>
      <c r="F766" s="334"/>
      <c r="G766" s="335"/>
      <c r="H766" s="335"/>
      <c r="I766" s="336"/>
      <c r="J766" s="336"/>
      <c r="K766" s="336"/>
      <c r="L766" s="336"/>
      <c r="M766" s="336"/>
      <c r="N766" s="337" t="str">
        <f t="shared" ca="1" si="44"/>
        <v/>
      </c>
      <c r="O766" s="337" t="s">
        <v>19143</v>
      </c>
      <c r="P766" s="338"/>
      <c r="Q766" s="339" t="str">
        <f t="shared" si="45"/>
        <v/>
      </c>
      <c r="R766" s="339" t="b">
        <f t="shared" si="46"/>
        <v>1</v>
      </c>
      <c r="S766" s="339" t="str">
        <f t="shared" si="47"/>
        <v/>
      </c>
    </row>
    <row r="767" spans="1:19" s="339" customFormat="1" ht="19.899999999999999" customHeight="1">
      <c r="A767" s="302"/>
      <c r="B767" s="334"/>
      <c r="C767" s="334"/>
      <c r="D767" s="334"/>
      <c r="E767" s="334"/>
      <c r="F767" s="334"/>
      <c r="G767" s="335"/>
      <c r="H767" s="335"/>
      <c r="I767" s="336"/>
      <c r="J767" s="336"/>
      <c r="K767" s="336"/>
      <c r="L767" s="336"/>
      <c r="M767" s="336"/>
      <c r="N767" s="337" t="str">
        <f t="shared" ca="1" si="44"/>
        <v/>
      </c>
      <c r="O767" s="337" t="s">
        <v>19143</v>
      </c>
      <c r="P767" s="338"/>
      <c r="Q767" s="339" t="str">
        <f t="shared" si="45"/>
        <v/>
      </c>
      <c r="R767" s="339" t="b">
        <f t="shared" si="46"/>
        <v>1</v>
      </c>
      <c r="S767" s="339" t="str">
        <f t="shared" si="47"/>
        <v/>
      </c>
    </row>
    <row r="768" spans="1:19" s="339" customFormat="1" ht="19.899999999999999" customHeight="1">
      <c r="A768" s="302"/>
      <c r="B768" s="334"/>
      <c r="C768" s="334"/>
      <c r="D768" s="334"/>
      <c r="E768" s="334"/>
      <c r="F768" s="334"/>
      <c r="G768" s="335"/>
      <c r="H768" s="335"/>
      <c r="I768" s="336"/>
      <c r="J768" s="336"/>
      <c r="K768" s="336"/>
      <c r="L768" s="336"/>
      <c r="M768" s="336"/>
      <c r="N768" s="337" t="str">
        <f t="shared" ca="1" si="44"/>
        <v/>
      </c>
      <c r="O768" s="337" t="s">
        <v>19143</v>
      </c>
      <c r="P768" s="338"/>
      <c r="Q768" s="339" t="str">
        <f t="shared" si="45"/>
        <v/>
      </c>
      <c r="R768" s="339" t="b">
        <f t="shared" si="46"/>
        <v>1</v>
      </c>
      <c r="S768" s="339" t="str">
        <f t="shared" si="47"/>
        <v/>
      </c>
    </row>
    <row r="769" spans="1:19" s="339" customFormat="1" ht="19.899999999999999" customHeight="1">
      <c r="A769" s="302"/>
      <c r="B769" s="334"/>
      <c r="C769" s="334"/>
      <c r="D769" s="334"/>
      <c r="E769" s="334"/>
      <c r="F769" s="334"/>
      <c r="G769" s="335"/>
      <c r="H769" s="335"/>
      <c r="I769" s="336"/>
      <c r="J769" s="336"/>
      <c r="K769" s="336"/>
      <c r="L769" s="336"/>
      <c r="M769" s="336"/>
      <c r="N769" s="337" t="str">
        <f t="shared" ca="1" si="44"/>
        <v/>
      </c>
      <c r="O769" s="337" t="s">
        <v>19143</v>
      </c>
      <c r="P769" s="338"/>
      <c r="Q769" s="339" t="str">
        <f t="shared" si="45"/>
        <v/>
      </c>
      <c r="R769" s="339" t="b">
        <f t="shared" si="46"/>
        <v>1</v>
      </c>
      <c r="S769" s="339" t="str">
        <f t="shared" si="47"/>
        <v/>
      </c>
    </row>
    <row r="770" spans="1:19" s="339" customFormat="1" ht="19.899999999999999" customHeight="1">
      <c r="A770" s="302"/>
      <c r="B770" s="334"/>
      <c r="C770" s="334"/>
      <c r="D770" s="334"/>
      <c r="E770" s="334"/>
      <c r="F770" s="334"/>
      <c r="G770" s="335"/>
      <c r="H770" s="335"/>
      <c r="I770" s="336"/>
      <c r="J770" s="336"/>
      <c r="K770" s="336"/>
      <c r="L770" s="336"/>
      <c r="M770" s="336"/>
      <c r="N770" s="337" t="str">
        <f t="shared" ca="1" si="44"/>
        <v/>
      </c>
      <c r="O770" s="337" t="s">
        <v>19143</v>
      </c>
      <c r="P770" s="338"/>
      <c r="Q770" s="339" t="str">
        <f t="shared" si="45"/>
        <v/>
      </c>
      <c r="R770" s="339" t="b">
        <f t="shared" si="46"/>
        <v>1</v>
      </c>
      <c r="S770" s="339" t="str">
        <f t="shared" si="47"/>
        <v/>
      </c>
    </row>
    <row r="771" spans="1:19" s="339" customFormat="1" ht="19.899999999999999" customHeight="1">
      <c r="A771" s="302"/>
      <c r="B771" s="334"/>
      <c r="C771" s="334"/>
      <c r="D771" s="334"/>
      <c r="E771" s="334"/>
      <c r="F771" s="334"/>
      <c r="G771" s="335"/>
      <c r="H771" s="335"/>
      <c r="I771" s="336"/>
      <c r="J771" s="336"/>
      <c r="K771" s="336"/>
      <c r="L771" s="336"/>
      <c r="M771" s="336"/>
      <c r="N771" s="337" t="str">
        <f t="shared" ca="1" si="44"/>
        <v/>
      </c>
      <c r="O771" s="337" t="s">
        <v>19143</v>
      </c>
      <c r="P771" s="338"/>
      <c r="Q771" s="339" t="str">
        <f t="shared" si="45"/>
        <v/>
      </c>
      <c r="R771" s="339" t="b">
        <f t="shared" si="46"/>
        <v>1</v>
      </c>
      <c r="S771" s="339" t="str">
        <f t="shared" si="47"/>
        <v/>
      </c>
    </row>
    <row r="772" spans="1:19" s="339" customFormat="1" ht="19.899999999999999" customHeight="1">
      <c r="A772" s="302"/>
      <c r="B772" s="334"/>
      <c r="C772" s="334"/>
      <c r="D772" s="334"/>
      <c r="E772" s="334"/>
      <c r="F772" s="334"/>
      <c r="G772" s="335"/>
      <c r="H772" s="335"/>
      <c r="I772" s="336"/>
      <c r="J772" s="336"/>
      <c r="K772" s="336"/>
      <c r="L772" s="336"/>
      <c r="M772" s="336"/>
      <c r="N772" s="337" t="str">
        <f t="shared" ca="1" si="44"/>
        <v/>
      </c>
      <c r="O772" s="337" t="s">
        <v>19143</v>
      </c>
      <c r="P772" s="338"/>
      <c r="Q772" s="339" t="str">
        <f t="shared" si="45"/>
        <v/>
      </c>
      <c r="R772" s="339" t="b">
        <f t="shared" si="46"/>
        <v>1</v>
      </c>
      <c r="S772" s="339" t="str">
        <f t="shared" si="47"/>
        <v/>
      </c>
    </row>
    <row r="773" spans="1:19" s="339" customFormat="1" ht="19.89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19143</v>
      </c>
      <c r="P773" s="338"/>
      <c r="Q773" s="339" t="str">
        <f t="shared" ref="Q773:Q836" si="49">A773&amp;B773</f>
        <v/>
      </c>
      <c r="R773" s="339" t="b">
        <f t="shared" ref="R773:R836" si="50">OR(ISBLANK(B773),ISBLANK(C773))</f>
        <v>1</v>
      </c>
      <c r="S773" s="339" t="str">
        <f t="shared" ref="S773:S836" si="51">IF(R773,"",A773&amp;"+")</f>
        <v/>
      </c>
    </row>
    <row r="774" spans="1:19" s="339" customFormat="1" ht="19.899999999999999" customHeight="1">
      <c r="A774" s="302"/>
      <c r="B774" s="334"/>
      <c r="C774" s="334"/>
      <c r="D774" s="334"/>
      <c r="E774" s="334"/>
      <c r="F774" s="334"/>
      <c r="G774" s="335"/>
      <c r="H774" s="335"/>
      <c r="I774" s="336"/>
      <c r="J774" s="336"/>
      <c r="K774" s="336"/>
      <c r="L774" s="336"/>
      <c r="M774" s="336"/>
      <c r="N774" s="337" t="str">
        <f t="shared" ca="1" si="48"/>
        <v/>
      </c>
      <c r="O774" s="337" t="s">
        <v>19143</v>
      </c>
      <c r="P774" s="338"/>
      <c r="Q774" s="339" t="str">
        <f t="shared" si="49"/>
        <v/>
      </c>
      <c r="R774" s="339" t="b">
        <f t="shared" si="50"/>
        <v>1</v>
      </c>
      <c r="S774" s="339" t="str">
        <f t="shared" si="51"/>
        <v/>
      </c>
    </row>
    <row r="775" spans="1:19" s="339" customFormat="1" ht="19.899999999999999" customHeight="1">
      <c r="A775" s="302"/>
      <c r="B775" s="334"/>
      <c r="C775" s="334"/>
      <c r="D775" s="334"/>
      <c r="E775" s="334"/>
      <c r="F775" s="334"/>
      <c r="G775" s="335"/>
      <c r="H775" s="335"/>
      <c r="I775" s="336"/>
      <c r="J775" s="336"/>
      <c r="K775" s="336"/>
      <c r="L775" s="336"/>
      <c r="M775" s="336"/>
      <c r="N775" s="337" t="str">
        <f t="shared" ca="1" si="48"/>
        <v/>
      </c>
      <c r="O775" s="337" t="s">
        <v>19143</v>
      </c>
      <c r="P775" s="338"/>
      <c r="Q775" s="339" t="str">
        <f t="shared" si="49"/>
        <v/>
      </c>
      <c r="R775" s="339" t="b">
        <f t="shared" si="50"/>
        <v>1</v>
      </c>
      <c r="S775" s="339" t="str">
        <f t="shared" si="51"/>
        <v/>
      </c>
    </row>
    <row r="776" spans="1:19" s="339" customFormat="1" ht="19.899999999999999" customHeight="1">
      <c r="A776" s="302"/>
      <c r="B776" s="334"/>
      <c r="C776" s="334"/>
      <c r="D776" s="334"/>
      <c r="E776" s="334"/>
      <c r="F776" s="334"/>
      <c r="G776" s="335"/>
      <c r="H776" s="335"/>
      <c r="I776" s="336"/>
      <c r="J776" s="336"/>
      <c r="K776" s="336"/>
      <c r="L776" s="336"/>
      <c r="M776" s="336"/>
      <c r="N776" s="337" t="str">
        <f t="shared" ca="1" si="48"/>
        <v/>
      </c>
      <c r="O776" s="337" t="s">
        <v>19143</v>
      </c>
      <c r="P776" s="338"/>
      <c r="Q776" s="339" t="str">
        <f t="shared" si="49"/>
        <v/>
      </c>
      <c r="R776" s="339" t="b">
        <f t="shared" si="50"/>
        <v>1</v>
      </c>
      <c r="S776" s="339" t="str">
        <f t="shared" si="51"/>
        <v/>
      </c>
    </row>
    <row r="777" spans="1:19" s="339" customFormat="1" ht="19.899999999999999" customHeight="1">
      <c r="A777" s="302"/>
      <c r="B777" s="334"/>
      <c r="C777" s="334"/>
      <c r="D777" s="334"/>
      <c r="E777" s="334"/>
      <c r="F777" s="334"/>
      <c r="G777" s="335"/>
      <c r="H777" s="335"/>
      <c r="I777" s="336"/>
      <c r="J777" s="336"/>
      <c r="K777" s="336"/>
      <c r="L777" s="336"/>
      <c r="M777" s="336"/>
      <c r="N777" s="337" t="str">
        <f t="shared" ca="1" si="48"/>
        <v/>
      </c>
      <c r="O777" s="337" t="s">
        <v>19143</v>
      </c>
      <c r="P777" s="338"/>
      <c r="Q777" s="339" t="str">
        <f t="shared" si="49"/>
        <v/>
      </c>
      <c r="R777" s="339" t="b">
        <f t="shared" si="50"/>
        <v>1</v>
      </c>
      <c r="S777" s="339" t="str">
        <f t="shared" si="51"/>
        <v/>
      </c>
    </row>
    <row r="778" spans="1:19" s="339" customFormat="1" ht="19.899999999999999" customHeight="1">
      <c r="A778" s="302"/>
      <c r="B778" s="334"/>
      <c r="C778" s="334"/>
      <c r="D778" s="334"/>
      <c r="E778" s="334"/>
      <c r="F778" s="334"/>
      <c r="G778" s="335"/>
      <c r="H778" s="335"/>
      <c r="I778" s="336"/>
      <c r="J778" s="336"/>
      <c r="K778" s="336"/>
      <c r="L778" s="336"/>
      <c r="M778" s="336"/>
      <c r="N778" s="337" t="str">
        <f t="shared" ca="1" si="48"/>
        <v/>
      </c>
      <c r="O778" s="337" t="s">
        <v>19143</v>
      </c>
      <c r="P778" s="338"/>
      <c r="Q778" s="339" t="str">
        <f t="shared" si="49"/>
        <v/>
      </c>
      <c r="R778" s="339" t="b">
        <f t="shared" si="50"/>
        <v>1</v>
      </c>
      <c r="S778" s="339" t="str">
        <f t="shared" si="51"/>
        <v/>
      </c>
    </row>
    <row r="779" spans="1:19" s="339" customFormat="1" ht="19.899999999999999" customHeight="1">
      <c r="A779" s="302"/>
      <c r="B779" s="334"/>
      <c r="C779" s="334"/>
      <c r="D779" s="334"/>
      <c r="E779" s="334"/>
      <c r="F779" s="334"/>
      <c r="G779" s="335"/>
      <c r="H779" s="335"/>
      <c r="I779" s="336"/>
      <c r="J779" s="336"/>
      <c r="K779" s="336"/>
      <c r="L779" s="336"/>
      <c r="M779" s="336"/>
      <c r="N779" s="337" t="str">
        <f t="shared" ca="1" si="48"/>
        <v/>
      </c>
      <c r="O779" s="337" t="s">
        <v>19143</v>
      </c>
      <c r="P779" s="338"/>
      <c r="Q779" s="339" t="str">
        <f t="shared" si="49"/>
        <v/>
      </c>
      <c r="R779" s="339" t="b">
        <f t="shared" si="50"/>
        <v>1</v>
      </c>
      <c r="S779" s="339" t="str">
        <f t="shared" si="51"/>
        <v/>
      </c>
    </row>
    <row r="780" spans="1:19" s="339" customFormat="1" ht="19.899999999999999" customHeight="1">
      <c r="A780" s="302"/>
      <c r="B780" s="334"/>
      <c r="C780" s="334"/>
      <c r="D780" s="334"/>
      <c r="E780" s="334"/>
      <c r="F780" s="334"/>
      <c r="G780" s="335"/>
      <c r="H780" s="335"/>
      <c r="I780" s="336"/>
      <c r="J780" s="336"/>
      <c r="K780" s="336"/>
      <c r="L780" s="336"/>
      <c r="M780" s="336"/>
      <c r="N780" s="337" t="str">
        <f t="shared" ca="1" si="48"/>
        <v/>
      </c>
      <c r="O780" s="337" t="s">
        <v>19143</v>
      </c>
      <c r="P780" s="338"/>
      <c r="Q780" s="339" t="str">
        <f t="shared" si="49"/>
        <v/>
      </c>
      <c r="R780" s="339" t="b">
        <f t="shared" si="50"/>
        <v>1</v>
      </c>
      <c r="S780" s="339" t="str">
        <f t="shared" si="51"/>
        <v/>
      </c>
    </row>
    <row r="781" spans="1:19" s="339" customFormat="1" ht="19.899999999999999" customHeight="1">
      <c r="A781" s="302"/>
      <c r="B781" s="334"/>
      <c r="C781" s="334"/>
      <c r="D781" s="334"/>
      <c r="E781" s="334"/>
      <c r="F781" s="334"/>
      <c r="G781" s="335"/>
      <c r="H781" s="335"/>
      <c r="I781" s="336"/>
      <c r="J781" s="336"/>
      <c r="K781" s="336"/>
      <c r="L781" s="336"/>
      <c r="M781" s="336"/>
      <c r="N781" s="337" t="str">
        <f t="shared" ca="1" si="48"/>
        <v/>
      </c>
      <c r="O781" s="337" t="s">
        <v>19143</v>
      </c>
      <c r="P781" s="338"/>
      <c r="Q781" s="339" t="str">
        <f t="shared" si="49"/>
        <v/>
      </c>
      <c r="R781" s="339" t="b">
        <f t="shared" si="50"/>
        <v>1</v>
      </c>
      <c r="S781" s="339" t="str">
        <f t="shared" si="51"/>
        <v/>
      </c>
    </row>
    <row r="782" spans="1:19" s="339" customFormat="1" ht="19.899999999999999" customHeight="1">
      <c r="A782" s="302"/>
      <c r="B782" s="334"/>
      <c r="C782" s="334"/>
      <c r="D782" s="334"/>
      <c r="E782" s="334"/>
      <c r="F782" s="334"/>
      <c r="G782" s="335"/>
      <c r="H782" s="335"/>
      <c r="I782" s="336"/>
      <c r="J782" s="336"/>
      <c r="K782" s="336"/>
      <c r="L782" s="336"/>
      <c r="M782" s="336"/>
      <c r="N782" s="337" t="str">
        <f t="shared" ca="1" si="48"/>
        <v/>
      </c>
      <c r="O782" s="337" t="s">
        <v>19143</v>
      </c>
      <c r="P782" s="338"/>
      <c r="Q782" s="339" t="str">
        <f t="shared" si="49"/>
        <v/>
      </c>
      <c r="R782" s="339" t="b">
        <f t="shared" si="50"/>
        <v>1</v>
      </c>
      <c r="S782" s="339" t="str">
        <f t="shared" si="51"/>
        <v/>
      </c>
    </row>
    <row r="783" spans="1:19" s="339" customFormat="1" ht="19.899999999999999" customHeight="1">
      <c r="A783" s="302"/>
      <c r="B783" s="334"/>
      <c r="C783" s="334"/>
      <c r="D783" s="334"/>
      <c r="E783" s="334"/>
      <c r="F783" s="334"/>
      <c r="G783" s="335"/>
      <c r="H783" s="335"/>
      <c r="I783" s="336"/>
      <c r="J783" s="336"/>
      <c r="K783" s="336"/>
      <c r="L783" s="336"/>
      <c r="M783" s="336"/>
      <c r="N783" s="337" t="str">
        <f t="shared" ca="1" si="48"/>
        <v/>
      </c>
      <c r="O783" s="337" t="s">
        <v>19143</v>
      </c>
      <c r="P783" s="338"/>
      <c r="Q783" s="339" t="str">
        <f t="shared" si="49"/>
        <v/>
      </c>
      <c r="R783" s="339" t="b">
        <f t="shared" si="50"/>
        <v>1</v>
      </c>
      <c r="S783" s="339" t="str">
        <f t="shared" si="51"/>
        <v/>
      </c>
    </row>
    <row r="784" spans="1:19" s="339" customFormat="1" ht="19.899999999999999" customHeight="1">
      <c r="A784" s="302"/>
      <c r="B784" s="334"/>
      <c r="C784" s="334"/>
      <c r="D784" s="334"/>
      <c r="E784" s="334"/>
      <c r="F784" s="334"/>
      <c r="G784" s="335"/>
      <c r="H784" s="335"/>
      <c r="I784" s="336"/>
      <c r="J784" s="336"/>
      <c r="K784" s="336"/>
      <c r="L784" s="336"/>
      <c r="M784" s="336"/>
      <c r="N784" s="337" t="str">
        <f t="shared" ca="1" si="48"/>
        <v/>
      </c>
      <c r="O784" s="337" t="s">
        <v>19143</v>
      </c>
      <c r="P784" s="338"/>
      <c r="Q784" s="339" t="str">
        <f t="shared" si="49"/>
        <v/>
      </c>
      <c r="R784" s="339" t="b">
        <f t="shared" si="50"/>
        <v>1</v>
      </c>
      <c r="S784" s="339" t="str">
        <f t="shared" si="51"/>
        <v/>
      </c>
    </row>
    <row r="785" spans="1:19" s="339" customFormat="1" ht="19.899999999999999" customHeight="1">
      <c r="A785" s="302"/>
      <c r="B785" s="334"/>
      <c r="C785" s="334"/>
      <c r="D785" s="334"/>
      <c r="E785" s="334"/>
      <c r="F785" s="334"/>
      <c r="G785" s="335"/>
      <c r="H785" s="335"/>
      <c r="I785" s="336"/>
      <c r="J785" s="336"/>
      <c r="K785" s="336"/>
      <c r="L785" s="336"/>
      <c r="M785" s="336"/>
      <c r="N785" s="337" t="str">
        <f t="shared" ca="1" si="48"/>
        <v/>
      </c>
      <c r="O785" s="337" t="s">
        <v>19143</v>
      </c>
      <c r="P785" s="338"/>
      <c r="Q785" s="339" t="str">
        <f t="shared" si="49"/>
        <v/>
      </c>
      <c r="R785" s="339" t="b">
        <f t="shared" si="50"/>
        <v>1</v>
      </c>
      <c r="S785" s="339" t="str">
        <f t="shared" si="51"/>
        <v/>
      </c>
    </row>
    <row r="786" spans="1:19" s="339" customFormat="1" ht="19.899999999999999" customHeight="1">
      <c r="A786" s="302"/>
      <c r="B786" s="334"/>
      <c r="C786" s="334"/>
      <c r="D786" s="334"/>
      <c r="E786" s="334"/>
      <c r="F786" s="334"/>
      <c r="G786" s="335"/>
      <c r="H786" s="335"/>
      <c r="I786" s="336"/>
      <c r="J786" s="336"/>
      <c r="K786" s="336"/>
      <c r="L786" s="336"/>
      <c r="M786" s="336"/>
      <c r="N786" s="337" t="str">
        <f t="shared" ca="1" si="48"/>
        <v/>
      </c>
      <c r="O786" s="337" t="s">
        <v>19143</v>
      </c>
      <c r="P786" s="338"/>
      <c r="Q786" s="339" t="str">
        <f t="shared" si="49"/>
        <v/>
      </c>
      <c r="R786" s="339" t="b">
        <f t="shared" si="50"/>
        <v>1</v>
      </c>
      <c r="S786" s="339" t="str">
        <f t="shared" si="51"/>
        <v/>
      </c>
    </row>
    <row r="787" spans="1:19" s="339" customFormat="1" ht="19.899999999999999" customHeight="1">
      <c r="A787" s="302"/>
      <c r="B787" s="334"/>
      <c r="C787" s="334"/>
      <c r="D787" s="334"/>
      <c r="E787" s="334"/>
      <c r="F787" s="334"/>
      <c r="G787" s="335"/>
      <c r="H787" s="335"/>
      <c r="I787" s="336"/>
      <c r="J787" s="336"/>
      <c r="K787" s="336"/>
      <c r="L787" s="336"/>
      <c r="M787" s="336"/>
      <c r="N787" s="337" t="str">
        <f t="shared" ca="1" si="48"/>
        <v/>
      </c>
      <c r="O787" s="337" t="s">
        <v>19143</v>
      </c>
      <c r="P787" s="338"/>
      <c r="Q787" s="339" t="str">
        <f t="shared" si="49"/>
        <v/>
      </c>
      <c r="R787" s="339" t="b">
        <f t="shared" si="50"/>
        <v>1</v>
      </c>
      <c r="S787" s="339" t="str">
        <f t="shared" si="51"/>
        <v/>
      </c>
    </row>
    <row r="788" spans="1:19" s="339" customFormat="1" ht="19.899999999999999" customHeight="1">
      <c r="A788" s="302"/>
      <c r="B788" s="334"/>
      <c r="C788" s="334"/>
      <c r="D788" s="334"/>
      <c r="E788" s="334"/>
      <c r="F788" s="334"/>
      <c r="G788" s="335"/>
      <c r="H788" s="335"/>
      <c r="I788" s="336"/>
      <c r="J788" s="336"/>
      <c r="K788" s="336"/>
      <c r="L788" s="336"/>
      <c r="M788" s="336"/>
      <c r="N788" s="337" t="str">
        <f t="shared" ca="1" si="48"/>
        <v/>
      </c>
      <c r="O788" s="337" t="s">
        <v>19143</v>
      </c>
      <c r="P788" s="338"/>
      <c r="Q788" s="339" t="str">
        <f t="shared" si="49"/>
        <v/>
      </c>
      <c r="R788" s="339" t="b">
        <f t="shared" si="50"/>
        <v>1</v>
      </c>
      <c r="S788" s="339" t="str">
        <f t="shared" si="51"/>
        <v/>
      </c>
    </row>
    <row r="789" spans="1:19" s="339" customFormat="1" ht="19.899999999999999" customHeight="1">
      <c r="A789" s="302"/>
      <c r="B789" s="334"/>
      <c r="C789" s="334"/>
      <c r="D789" s="334"/>
      <c r="E789" s="334"/>
      <c r="F789" s="334"/>
      <c r="G789" s="335"/>
      <c r="H789" s="335"/>
      <c r="I789" s="336"/>
      <c r="J789" s="336"/>
      <c r="K789" s="336"/>
      <c r="L789" s="336"/>
      <c r="M789" s="336"/>
      <c r="N789" s="337" t="str">
        <f t="shared" ca="1" si="48"/>
        <v/>
      </c>
      <c r="O789" s="337" t="s">
        <v>19143</v>
      </c>
      <c r="P789" s="338"/>
      <c r="Q789" s="339" t="str">
        <f t="shared" si="49"/>
        <v/>
      </c>
      <c r="R789" s="339" t="b">
        <f t="shared" si="50"/>
        <v>1</v>
      </c>
      <c r="S789" s="339" t="str">
        <f t="shared" si="51"/>
        <v/>
      </c>
    </row>
    <row r="790" spans="1:19" s="339" customFormat="1" ht="19.899999999999999" customHeight="1">
      <c r="A790" s="302"/>
      <c r="B790" s="334"/>
      <c r="C790" s="334"/>
      <c r="D790" s="334"/>
      <c r="E790" s="334"/>
      <c r="F790" s="334"/>
      <c r="G790" s="335"/>
      <c r="H790" s="335"/>
      <c r="I790" s="336"/>
      <c r="J790" s="336"/>
      <c r="K790" s="336"/>
      <c r="L790" s="336"/>
      <c r="M790" s="336"/>
      <c r="N790" s="337" t="str">
        <f t="shared" ca="1" si="48"/>
        <v/>
      </c>
      <c r="O790" s="337" t="s">
        <v>19143</v>
      </c>
      <c r="P790" s="338"/>
      <c r="Q790" s="339" t="str">
        <f t="shared" si="49"/>
        <v/>
      </c>
      <c r="R790" s="339" t="b">
        <f t="shared" si="50"/>
        <v>1</v>
      </c>
      <c r="S790" s="339" t="str">
        <f t="shared" si="51"/>
        <v/>
      </c>
    </row>
    <row r="791" spans="1:19" s="339" customFormat="1" ht="19.899999999999999" customHeight="1">
      <c r="A791" s="302"/>
      <c r="B791" s="334"/>
      <c r="C791" s="334"/>
      <c r="D791" s="334"/>
      <c r="E791" s="334"/>
      <c r="F791" s="334"/>
      <c r="G791" s="335"/>
      <c r="H791" s="335"/>
      <c r="I791" s="336"/>
      <c r="J791" s="336"/>
      <c r="K791" s="336"/>
      <c r="L791" s="336"/>
      <c r="M791" s="336"/>
      <c r="N791" s="337" t="str">
        <f t="shared" ca="1" si="48"/>
        <v/>
      </c>
      <c r="O791" s="337" t="s">
        <v>19143</v>
      </c>
      <c r="P791" s="338"/>
      <c r="Q791" s="339" t="str">
        <f t="shared" si="49"/>
        <v/>
      </c>
      <c r="R791" s="339" t="b">
        <f t="shared" si="50"/>
        <v>1</v>
      </c>
      <c r="S791" s="339" t="str">
        <f t="shared" si="51"/>
        <v/>
      </c>
    </row>
    <row r="792" spans="1:19" s="339" customFormat="1" ht="19.899999999999999" customHeight="1">
      <c r="A792" s="302"/>
      <c r="B792" s="334"/>
      <c r="C792" s="334"/>
      <c r="D792" s="334"/>
      <c r="E792" s="334"/>
      <c r="F792" s="334"/>
      <c r="G792" s="335"/>
      <c r="H792" s="335"/>
      <c r="I792" s="336"/>
      <c r="J792" s="336"/>
      <c r="K792" s="336"/>
      <c r="L792" s="336"/>
      <c r="M792" s="336"/>
      <c r="N792" s="337" t="str">
        <f t="shared" ca="1" si="48"/>
        <v/>
      </c>
      <c r="O792" s="337" t="s">
        <v>19143</v>
      </c>
      <c r="P792" s="338"/>
      <c r="Q792" s="339" t="str">
        <f t="shared" si="49"/>
        <v/>
      </c>
      <c r="R792" s="339" t="b">
        <f t="shared" si="50"/>
        <v>1</v>
      </c>
      <c r="S792" s="339" t="str">
        <f t="shared" si="51"/>
        <v/>
      </c>
    </row>
    <row r="793" spans="1:19" s="339" customFormat="1" ht="19.899999999999999" customHeight="1">
      <c r="A793" s="302"/>
      <c r="B793" s="334"/>
      <c r="C793" s="334"/>
      <c r="D793" s="334"/>
      <c r="E793" s="334"/>
      <c r="F793" s="334"/>
      <c r="G793" s="335"/>
      <c r="H793" s="335"/>
      <c r="I793" s="336"/>
      <c r="J793" s="336"/>
      <c r="K793" s="336"/>
      <c r="L793" s="336"/>
      <c r="M793" s="336"/>
      <c r="N793" s="337" t="str">
        <f t="shared" ca="1" si="48"/>
        <v/>
      </c>
      <c r="O793" s="337" t="s">
        <v>19143</v>
      </c>
      <c r="P793" s="338"/>
      <c r="Q793" s="339" t="str">
        <f t="shared" si="49"/>
        <v/>
      </c>
      <c r="R793" s="339" t="b">
        <f t="shared" si="50"/>
        <v>1</v>
      </c>
      <c r="S793" s="339" t="str">
        <f t="shared" si="51"/>
        <v/>
      </c>
    </row>
    <row r="794" spans="1:19" s="339" customFormat="1" ht="19.899999999999999" customHeight="1">
      <c r="A794" s="302"/>
      <c r="B794" s="334"/>
      <c r="C794" s="334"/>
      <c r="D794" s="334"/>
      <c r="E794" s="334"/>
      <c r="F794" s="334"/>
      <c r="G794" s="335"/>
      <c r="H794" s="335"/>
      <c r="I794" s="336"/>
      <c r="J794" s="336"/>
      <c r="K794" s="336"/>
      <c r="L794" s="336"/>
      <c r="M794" s="336"/>
      <c r="N794" s="337" t="str">
        <f t="shared" ca="1" si="48"/>
        <v/>
      </c>
      <c r="O794" s="337" t="s">
        <v>19143</v>
      </c>
      <c r="P794" s="338"/>
      <c r="Q794" s="339" t="str">
        <f t="shared" si="49"/>
        <v/>
      </c>
      <c r="R794" s="339" t="b">
        <f t="shared" si="50"/>
        <v>1</v>
      </c>
      <c r="S794" s="339" t="str">
        <f t="shared" si="51"/>
        <v/>
      </c>
    </row>
    <row r="795" spans="1:19" s="339" customFormat="1" ht="19.899999999999999" customHeight="1">
      <c r="A795" s="302"/>
      <c r="B795" s="334"/>
      <c r="C795" s="334"/>
      <c r="D795" s="334"/>
      <c r="E795" s="334"/>
      <c r="F795" s="334"/>
      <c r="G795" s="335"/>
      <c r="H795" s="335"/>
      <c r="I795" s="336"/>
      <c r="J795" s="336"/>
      <c r="K795" s="336"/>
      <c r="L795" s="336"/>
      <c r="M795" s="336"/>
      <c r="N795" s="337" t="str">
        <f t="shared" ca="1" si="48"/>
        <v/>
      </c>
      <c r="O795" s="337" t="s">
        <v>19143</v>
      </c>
      <c r="P795" s="338"/>
      <c r="Q795" s="339" t="str">
        <f t="shared" si="49"/>
        <v/>
      </c>
      <c r="R795" s="339" t="b">
        <f t="shared" si="50"/>
        <v>1</v>
      </c>
      <c r="S795" s="339" t="str">
        <f t="shared" si="51"/>
        <v/>
      </c>
    </row>
    <row r="796" spans="1:19" s="339" customFormat="1" ht="19.899999999999999" customHeight="1">
      <c r="A796" s="302"/>
      <c r="B796" s="334"/>
      <c r="C796" s="334"/>
      <c r="D796" s="334"/>
      <c r="E796" s="334"/>
      <c r="F796" s="334"/>
      <c r="G796" s="335"/>
      <c r="H796" s="335"/>
      <c r="I796" s="336"/>
      <c r="J796" s="336"/>
      <c r="K796" s="336"/>
      <c r="L796" s="336"/>
      <c r="M796" s="336"/>
      <c r="N796" s="337" t="str">
        <f t="shared" ca="1" si="48"/>
        <v/>
      </c>
      <c r="O796" s="337" t="s">
        <v>19143</v>
      </c>
      <c r="P796" s="338"/>
      <c r="Q796" s="339" t="str">
        <f t="shared" si="49"/>
        <v/>
      </c>
      <c r="R796" s="339" t="b">
        <f t="shared" si="50"/>
        <v>1</v>
      </c>
      <c r="S796" s="339" t="str">
        <f t="shared" si="51"/>
        <v/>
      </c>
    </row>
    <row r="797" spans="1:19" s="339" customFormat="1" ht="19.899999999999999" customHeight="1">
      <c r="A797" s="302"/>
      <c r="B797" s="334"/>
      <c r="C797" s="334"/>
      <c r="D797" s="334"/>
      <c r="E797" s="334"/>
      <c r="F797" s="334"/>
      <c r="G797" s="335"/>
      <c r="H797" s="335"/>
      <c r="I797" s="336"/>
      <c r="J797" s="336"/>
      <c r="K797" s="336"/>
      <c r="L797" s="336"/>
      <c r="M797" s="336"/>
      <c r="N797" s="337" t="str">
        <f t="shared" ca="1" si="48"/>
        <v/>
      </c>
      <c r="O797" s="337" t="s">
        <v>19143</v>
      </c>
      <c r="P797" s="338"/>
      <c r="Q797" s="339" t="str">
        <f t="shared" si="49"/>
        <v/>
      </c>
      <c r="R797" s="339" t="b">
        <f t="shared" si="50"/>
        <v>1</v>
      </c>
      <c r="S797" s="339" t="str">
        <f t="shared" si="51"/>
        <v/>
      </c>
    </row>
    <row r="798" spans="1:19" s="339" customFormat="1" ht="19.899999999999999" customHeight="1">
      <c r="A798" s="302"/>
      <c r="B798" s="334"/>
      <c r="C798" s="334"/>
      <c r="D798" s="334"/>
      <c r="E798" s="334"/>
      <c r="F798" s="334"/>
      <c r="G798" s="335"/>
      <c r="H798" s="335"/>
      <c r="I798" s="336"/>
      <c r="J798" s="336"/>
      <c r="K798" s="336"/>
      <c r="L798" s="336"/>
      <c r="M798" s="336"/>
      <c r="N798" s="337" t="str">
        <f t="shared" ca="1" si="48"/>
        <v/>
      </c>
      <c r="O798" s="337" t="s">
        <v>19143</v>
      </c>
      <c r="P798" s="338"/>
      <c r="Q798" s="339" t="str">
        <f t="shared" si="49"/>
        <v/>
      </c>
      <c r="R798" s="339" t="b">
        <f t="shared" si="50"/>
        <v>1</v>
      </c>
      <c r="S798" s="339" t="str">
        <f t="shared" si="51"/>
        <v/>
      </c>
    </row>
    <row r="799" spans="1:19" s="339" customFormat="1" ht="19.899999999999999" customHeight="1">
      <c r="A799" s="302"/>
      <c r="B799" s="334"/>
      <c r="C799" s="334"/>
      <c r="D799" s="334"/>
      <c r="E799" s="334"/>
      <c r="F799" s="334"/>
      <c r="G799" s="335"/>
      <c r="H799" s="335"/>
      <c r="I799" s="336"/>
      <c r="J799" s="336"/>
      <c r="K799" s="336"/>
      <c r="L799" s="336"/>
      <c r="M799" s="336"/>
      <c r="N799" s="337" t="str">
        <f t="shared" ca="1" si="48"/>
        <v/>
      </c>
      <c r="O799" s="337" t="s">
        <v>19143</v>
      </c>
      <c r="P799" s="338"/>
      <c r="Q799" s="339" t="str">
        <f t="shared" si="49"/>
        <v/>
      </c>
      <c r="R799" s="339" t="b">
        <f t="shared" si="50"/>
        <v>1</v>
      </c>
      <c r="S799" s="339" t="str">
        <f t="shared" si="51"/>
        <v/>
      </c>
    </row>
    <row r="800" spans="1:19" s="339" customFormat="1" ht="19.899999999999999" customHeight="1">
      <c r="A800" s="302"/>
      <c r="B800" s="334"/>
      <c r="C800" s="334"/>
      <c r="D800" s="334"/>
      <c r="E800" s="334"/>
      <c r="F800" s="334"/>
      <c r="G800" s="335"/>
      <c r="H800" s="335"/>
      <c r="I800" s="336"/>
      <c r="J800" s="336"/>
      <c r="K800" s="336"/>
      <c r="L800" s="336"/>
      <c r="M800" s="336"/>
      <c r="N800" s="337" t="str">
        <f t="shared" ca="1" si="48"/>
        <v/>
      </c>
      <c r="O800" s="337" t="s">
        <v>19143</v>
      </c>
      <c r="P800" s="338"/>
      <c r="Q800" s="339" t="str">
        <f t="shared" si="49"/>
        <v/>
      </c>
      <c r="R800" s="339" t="b">
        <f t="shared" si="50"/>
        <v>1</v>
      </c>
      <c r="S800" s="339" t="str">
        <f t="shared" si="51"/>
        <v/>
      </c>
    </row>
    <row r="801" spans="1:19" s="339" customFormat="1" ht="19.899999999999999" customHeight="1">
      <c r="A801" s="302"/>
      <c r="B801" s="334"/>
      <c r="C801" s="334"/>
      <c r="D801" s="334"/>
      <c r="E801" s="334"/>
      <c r="F801" s="334"/>
      <c r="G801" s="335"/>
      <c r="H801" s="335"/>
      <c r="I801" s="336"/>
      <c r="J801" s="336"/>
      <c r="K801" s="336"/>
      <c r="L801" s="336"/>
      <c r="M801" s="336"/>
      <c r="N801" s="337" t="str">
        <f t="shared" ca="1" si="48"/>
        <v/>
      </c>
      <c r="O801" s="337" t="s">
        <v>19143</v>
      </c>
      <c r="P801" s="338"/>
      <c r="Q801" s="339" t="str">
        <f t="shared" si="49"/>
        <v/>
      </c>
      <c r="R801" s="339" t="b">
        <f t="shared" si="50"/>
        <v>1</v>
      </c>
      <c r="S801" s="339" t="str">
        <f t="shared" si="51"/>
        <v/>
      </c>
    </row>
    <row r="802" spans="1:19" s="339" customFormat="1" ht="19.899999999999999" customHeight="1">
      <c r="A802" s="302"/>
      <c r="B802" s="334"/>
      <c r="C802" s="334"/>
      <c r="D802" s="334"/>
      <c r="E802" s="334"/>
      <c r="F802" s="334"/>
      <c r="G802" s="335"/>
      <c r="H802" s="335"/>
      <c r="I802" s="336"/>
      <c r="J802" s="336"/>
      <c r="K802" s="336"/>
      <c r="L802" s="336"/>
      <c r="M802" s="336"/>
      <c r="N802" s="337" t="str">
        <f t="shared" ca="1" si="48"/>
        <v/>
      </c>
      <c r="O802" s="337" t="s">
        <v>19143</v>
      </c>
      <c r="P802" s="338"/>
      <c r="Q802" s="339" t="str">
        <f t="shared" si="49"/>
        <v/>
      </c>
      <c r="R802" s="339" t="b">
        <f t="shared" si="50"/>
        <v>1</v>
      </c>
      <c r="S802" s="339" t="str">
        <f t="shared" si="51"/>
        <v/>
      </c>
    </row>
    <row r="803" spans="1:19" s="339" customFormat="1" ht="19.899999999999999" customHeight="1">
      <c r="A803" s="302"/>
      <c r="B803" s="334"/>
      <c r="C803" s="334"/>
      <c r="D803" s="334"/>
      <c r="E803" s="334"/>
      <c r="F803" s="334"/>
      <c r="G803" s="335"/>
      <c r="H803" s="335"/>
      <c r="I803" s="336"/>
      <c r="J803" s="336"/>
      <c r="K803" s="336"/>
      <c r="L803" s="336"/>
      <c r="M803" s="336"/>
      <c r="N803" s="337" t="str">
        <f t="shared" ca="1" si="48"/>
        <v/>
      </c>
      <c r="O803" s="337" t="s">
        <v>19143</v>
      </c>
      <c r="P803" s="338"/>
      <c r="Q803" s="339" t="str">
        <f t="shared" si="49"/>
        <v/>
      </c>
      <c r="R803" s="339" t="b">
        <f t="shared" si="50"/>
        <v>1</v>
      </c>
      <c r="S803" s="339" t="str">
        <f t="shared" si="51"/>
        <v/>
      </c>
    </row>
    <row r="804" spans="1:19" s="339" customFormat="1" ht="19.899999999999999" customHeight="1">
      <c r="A804" s="302"/>
      <c r="B804" s="334"/>
      <c r="C804" s="334"/>
      <c r="D804" s="334"/>
      <c r="E804" s="334"/>
      <c r="F804" s="334"/>
      <c r="G804" s="335"/>
      <c r="H804" s="335"/>
      <c r="I804" s="336"/>
      <c r="J804" s="336"/>
      <c r="K804" s="336"/>
      <c r="L804" s="336"/>
      <c r="M804" s="336"/>
      <c r="N804" s="337" t="str">
        <f t="shared" ca="1" si="48"/>
        <v/>
      </c>
      <c r="O804" s="337" t="s">
        <v>19143</v>
      </c>
      <c r="P804" s="338"/>
      <c r="Q804" s="339" t="str">
        <f t="shared" si="49"/>
        <v/>
      </c>
      <c r="R804" s="339" t="b">
        <f t="shared" si="50"/>
        <v>1</v>
      </c>
      <c r="S804" s="339" t="str">
        <f t="shared" si="51"/>
        <v/>
      </c>
    </row>
    <row r="805" spans="1:19" s="339" customFormat="1" ht="19.899999999999999" customHeight="1">
      <c r="A805" s="302"/>
      <c r="B805" s="334"/>
      <c r="C805" s="334"/>
      <c r="D805" s="334"/>
      <c r="E805" s="334"/>
      <c r="F805" s="334"/>
      <c r="G805" s="335"/>
      <c r="H805" s="335"/>
      <c r="I805" s="336"/>
      <c r="J805" s="336"/>
      <c r="K805" s="336"/>
      <c r="L805" s="336"/>
      <c r="M805" s="336"/>
      <c r="N805" s="337" t="str">
        <f t="shared" ca="1" si="48"/>
        <v/>
      </c>
      <c r="O805" s="337" t="s">
        <v>19143</v>
      </c>
      <c r="P805" s="338"/>
      <c r="Q805" s="339" t="str">
        <f t="shared" si="49"/>
        <v/>
      </c>
      <c r="R805" s="339" t="b">
        <f t="shared" si="50"/>
        <v>1</v>
      </c>
      <c r="S805" s="339" t="str">
        <f t="shared" si="51"/>
        <v/>
      </c>
    </row>
    <row r="806" spans="1:19" s="339" customFormat="1" ht="19.899999999999999" customHeight="1">
      <c r="A806" s="302"/>
      <c r="B806" s="334"/>
      <c r="C806" s="334"/>
      <c r="D806" s="334"/>
      <c r="E806" s="334"/>
      <c r="F806" s="334"/>
      <c r="G806" s="335"/>
      <c r="H806" s="335"/>
      <c r="I806" s="336"/>
      <c r="J806" s="336"/>
      <c r="K806" s="336"/>
      <c r="L806" s="336"/>
      <c r="M806" s="336"/>
      <c r="N806" s="337" t="str">
        <f t="shared" ca="1" si="48"/>
        <v/>
      </c>
      <c r="O806" s="337" t="s">
        <v>19143</v>
      </c>
      <c r="P806" s="338"/>
      <c r="Q806" s="339" t="str">
        <f t="shared" si="49"/>
        <v/>
      </c>
      <c r="R806" s="339" t="b">
        <f t="shared" si="50"/>
        <v>1</v>
      </c>
      <c r="S806" s="339" t="str">
        <f t="shared" si="51"/>
        <v/>
      </c>
    </row>
    <row r="807" spans="1:19" s="339" customFormat="1" ht="19.899999999999999" customHeight="1">
      <c r="A807" s="302"/>
      <c r="B807" s="334"/>
      <c r="C807" s="334"/>
      <c r="D807" s="334"/>
      <c r="E807" s="334"/>
      <c r="F807" s="334"/>
      <c r="G807" s="335"/>
      <c r="H807" s="335"/>
      <c r="I807" s="336"/>
      <c r="J807" s="336"/>
      <c r="K807" s="336"/>
      <c r="L807" s="336"/>
      <c r="M807" s="336"/>
      <c r="N807" s="337" t="str">
        <f t="shared" ca="1" si="48"/>
        <v/>
      </c>
      <c r="O807" s="337" t="s">
        <v>19143</v>
      </c>
      <c r="P807" s="338"/>
      <c r="Q807" s="339" t="str">
        <f t="shared" si="49"/>
        <v/>
      </c>
      <c r="R807" s="339" t="b">
        <f t="shared" si="50"/>
        <v>1</v>
      </c>
      <c r="S807" s="339" t="str">
        <f t="shared" si="51"/>
        <v/>
      </c>
    </row>
    <row r="808" spans="1:19" s="339" customFormat="1" ht="19.899999999999999" customHeight="1">
      <c r="A808" s="302"/>
      <c r="B808" s="334"/>
      <c r="C808" s="334"/>
      <c r="D808" s="334"/>
      <c r="E808" s="334"/>
      <c r="F808" s="334"/>
      <c r="G808" s="335"/>
      <c r="H808" s="335"/>
      <c r="I808" s="336"/>
      <c r="J808" s="336"/>
      <c r="K808" s="336"/>
      <c r="L808" s="336"/>
      <c r="M808" s="336"/>
      <c r="N808" s="337" t="str">
        <f t="shared" ca="1" si="48"/>
        <v/>
      </c>
      <c r="O808" s="337" t="s">
        <v>19143</v>
      </c>
      <c r="P808" s="338"/>
      <c r="Q808" s="339" t="str">
        <f t="shared" si="49"/>
        <v/>
      </c>
      <c r="R808" s="339" t="b">
        <f t="shared" si="50"/>
        <v>1</v>
      </c>
      <c r="S808" s="339" t="str">
        <f t="shared" si="51"/>
        <v/>
      </c>
    </row>
    <row r="809" spans="1:19" s="339" customFormat="1" ht="19.899999999999999" customHeight="1">
      <c r="A809" s="302"/>
      <c r="B809" s="334"/>
      <c r="C809" s="334"/>
      <c r="D809" s="334"/>
      <c r="E809" s="334"/>
      <c r="F809" s="334"/>
      <c r="G809" s="335"/>
      <c r="H809" s="335"/>
      <c r="I809" s="336"/>
      <c r="J809" s="336"/>
      <c r="K809" s="336"/>
      <c r="L809" s="336"/>
      <c r="M809" s="336"/>
      <c r="N809" s="337" t="str">
        <f t="shared" ca="1" si="48"/>
        <v/>
      </c>
      <c r="O809" s="337" t="s">
        <v>19143</v>
      </c>
      <c r="P809" s="338"/>
      <c r="Q809" s="339" t="str">
        <f t="shared" si="49"/>
        <v/>
      </c>
      <c r="R809" s="339" t="b">
        <f t="shared" si="50"/>
        <v>1</v>
      </c>
      <c r="S809" s="339" t="str">
        <f t="shared" si="51"/>
        <v/>
      </c>
    </row>
    <row r="810" spans="1:19" s="339" customFormat="1" ht="19.899999999999999" customHeight="1">
      <c r="A810" s="302"/>
      <c r="B810" s="334"/>
      <c r="C810" s="334"/>
      <c r="D810" s="334"/>
      <c r="E810" s="334"/>
      <c r="F810" s="334"/>
      <c r="G810" s="335"/>
      <c r="H810" s="335"/>
      <c r="I810" s="336"/>
      <c r="J810" s="336"/>
      <c r="K810" s="336"/>
      <c r="L810" s="336"/>
      <c r="M810" s="336"/>
      <c r="N810" s="337" t="str">
        <f t="shared" ca="1" si="48"/>
        <v/>
      </c>
      <c r="O810" s="337" t="s">
        <v>19143</v>
      </c>
      <c r="P810" s="338"/>
      <c r="Q810" s="339" t="str">
        <f t="shared" si="49"/>
        <v/>
      </c>
      <c r="R810" s="339" t="b">
        <f t="shared" si="50"/>
        <v>1</v>
      </c>
      <c r="S810" s="339" t="str">
        <f t="shared" si="51"/>
        <v/>
      </c>
    </row>
    <row r="811" spans="1:19" s="339" customFormat="1" ht="19.899999999999999" customHeight="1">
      <c r="A811" s="302"/>
      <c r="B811" s="334"/>
      <c r="C811" s="334"/>
      <c r="D811" s="334"/>
      <c r="E811" s="334"/>
      <c r="F811" s="334"/>
      <c r="G811" s="335"/>
      <c r="H811" s="335"/>
      <c r="I811" s="336"/>
      <c r="J811" s="336"/>
      <c r="K811" s="336"/>
      <c r="L811" s="336"/>
      <c r="M811" s="336"/>
      <c r="N811" s="337" t="str">
        <f t="shared" ca="1" si="48"/>
        <v/>
      </c>
      <c r="O811" s="337" t="s">
        <v>19143</v>
      </c>
      <c r="P811" s="338"/>
      <c r="Q811" s="339" t="str">
        <f t="shared" si="49"/>
        <v/>
      </c>
      <c r="R811" s="339" t="b">
        <f t="shared" si="50"/>
        <v>1</v>
      </c>
      <c r="S811" s="339" t="str">
        <f t="shared" si="51"/>
        <v/>
      </c>
    </row>
    <row r="812" spans="1:19" s="339" customFormat="1" ht="19.899999999999999" customHeight="1">
      <c r="A812" s="302"/>
      <c r="B812" s="334"/>
      <c r="C812" s="334"/>
      <c r="D812" s="334"/>
      <c r="E812" s="334"/>
      <c r="F812" s="334"/>
      <c r="G812" s="335"/>
      <c r="H812" s="335"/>
      <c r="I812" s="336"/>
      <c r="J812" s="336"/>
      <c r="K812" s="336"/>
      <c r="L812" s="336"/>
      <c r="M812" s="336"/>
      <c r="N812" s="337" t="str">
        <f t="shared" ca="1" si="48"/>
        <v/>
      </c>
      <c r="O812" s="337" t="s">
        <v>19143</v>
      </c>
      <c r="P812" s="338"/>
      <c r="Q812" s="339" t="str">
        <f t="shared" si="49"/>
        <v/>
      </c>
      <c r="R812" s="339" t="b">
        <f t="shared" si="50"/>
        <v>1</v>
      </c>
      <c r="S812" s="339" t="str">
        <f t="shared" si="51"/>
        <v/>
      </c>
    </row>
    <row r="813" spans="1:19" s="339" customFormat="1" ht="19.899999999999999" customHeight="1">
      <c r="A813" s="302"/>
      <c r="B813" s="334"/>
      <c r="C813" s="334"/>
      <c r="D813" s="334"/>
      <c r="E813" s="334"/>
      <c r="F813" s="334"/>
      <c r="G813" s="335"/>
      <c r="H813" s="335"/>
      <c r="I813" s="336"/>
      <c r="J813" s="336"/>
      <c r="K813" s="336"/>
      <c r="L813" s="336"/>
      <c r="M813" s="336"/>
      <c r="N813" s="337" t="str">
        <f t="shared" ca="1" si="48"/>
        <v/>
      </c>
      <c r="O813" s="337" t="s">
        <v>19143</v>
      </c>
      <c r="P813" s="338"/>
      <c r="Q813" s="339" t="str">
        <f t="shared" si="49"/>
        <v/>
      </c>
      <c r="R813" s="339" t="b">
        <f t="shared" si="50"/>
        <v>1</v>
      </c>
      <c r="S813" s="339" t="str">
        <f t="shared" si="51"/>
        <v/>
      </c>
    </row>
    <row r="814" spans="1:19" s="339" customFormat="1" ht="19.899999999999999" customHeight="1">
      <c r="A814" s="302"/>
      <c r="B814" s="334"/>
      <c r="C814" s="334"/>
      <c r="D814" s="334"/>
      <c r="E814" s="334"/>
      <c r="F814" s="334"/>
      <c r="G814" s="335"/>
      <c r="H814" s="335"/>
      <c r="I814" s="336"/>
      <c r="J814" s="336"/>
      <c r="K814" s="336"/>
      <c r="L814" s="336"/>
      <c r="M814" s="336"/>
      <c r="N814" s="337" t="str">
        <f t="shared" ca="1" si="48"/>
        <v/>
      </c>
      <c r="O814" s="337" t="s">
        <v>19143</v>
      </c>
      <c r="P814" s="338"/>
      <c r="Q814" s="339" t="str">
        <f t="shared" si="49"/>
        <v/>
      </c>
      <c r="R814" s="339" t="b">
        <f t="shared" si="50"/>
        <v>1</v>
      </c>
      <c r="S814" s="339" t="str">
        <f t="shared" si="51"/>
        <v/>
      </c>
    </row>
    <row r="815" spans="1:19" s="339" customFormat="1" ht="19.899999999999999" customHeight="1">
      <c r="A815" s="302"/>
      <c r="B815" s="334"/>
      <c r="C815" s="334"/>
      <c r="D815" s="334"/>
      <c r="E815" s="334"/>
      <c r="F815" s="334"/>
      <c r="G815" s="335"/>
      <c r="H815" s="335"/>
      <c r="I815" s="336"/>
      <c r="J815" s="336"/>
      <c r="K815" s="336"/>
      <c r="L815" s="336"/>
      <c r="M815" s="336"/>
      <c r="N815" s="337" t="str">
        <f t="shared" ca="1" si="48"/>
        <v/>
      </c>
      <c r="O815" s="337" t="s">
        <v>19143</v>
      </c>
      <c r="P815" s="338"/>
      <c r="Q815" s="339" t="str">
        <f t="shared" si="49"/>
        <v/>
      </c>
      <c r="R815" s="339" t="b">
        <f t="shared" si="50"/>
        <v>1</v>
      </c>
      <c r="S815" s="339" t="str">
        <f t="shared" si="51"/>
        <v/>
      </c>
    </row>
    <row r="816" spans="1:19" s="339" customFormat="1" ht="19.899999999999999" customHeight="1">
      <c r="A816" s="302"/>
      <c r="B816" s="334"/>
      <c r="C816" s="334"/>
      <c r="D816" s="334"/>
      <c r="E816" s="334"/>
      <c r="F816" s="334"/>
      <c r="G816" s="335"/>
      <c r="H816" s="335"/>
      <c r="I816" s="336"/>
      <c r="J816" s="336"/>
      <c r="K816" s="336"/>
      <c r="L816" s="336"/>
      <c r="M816" s="336"/>
      <c r="N816" s="337" t="str">
        <f t="shared" ca="1" si="48"/>
        <v/>
      </c>
      <c r="O816" s="337" t="s">
        <v>19143</v>
      </c>
      <c r="P816" s="338"/>
      <c r="Q816" s="339" t="str">
        <f t="shared" si="49"/>
        <v/>
      </c>
      <c r="R816" s="339" t="b">
        <f t="shared" si="50"/>
        <v>1</v>
      </c>
      <c r="S816" s="339" t="str">
        <f t="shared" si="51"/>
        <v/>
      </c>
    </row>
    <row r="817" spans="1:19" s="339" customFormat="1" ht="19.899999999999999" customHeight="1">
      <c r="A817" s="302"/>
      <c r="B817" s="334"/>
      <c r="C817" s="334"/>
      <c r="D817" s="334"/>
      <c r="E817" s="334"/>
      <c r="F817" s="334"/>
      <c r="G817" s="335"/>
      <c r="H817" s="335"/>
      <c r="I817" s="336"/>
      <c r="J817" s="336"/>
      <c r="K817" s="336"/>
      <c r="L817" s="336"/>
      <c r="M817" s="336"/>
      <c r="N817" s="337" t="str">
        <f t="shared" ca="1" si="48"/>
        <v/>
      </c>
      <c r="O817" s="337" t="s">
        <v>19143</v>
      </c>
      <c r="P817" s="338"/>
      <c r="Q817" s="339" t="str">
        <f t="shared" si="49"/>
        <v/>
      </c>
      <c r="R817" s="339" t="b">
        <f t="shared" si="50"/>
        <v>1</v>
      </c>
      <c r="S817" s="339" t="str">
        <f t="shared" si="51"/>
        <v/>
      </c>
    </row>
    <row r="818" spans="1:19" s="339" customFormat="1" ht="19.899999999999999" customHeight="1">
      <c r="A818" s="302"/>
      <c r="B818" s="334"/>
      <c r="C818" s="334"/>
      <c r="D818" s="334"/>
      <c r="E818" s="334"/>
      <c r="F818" s="334"/>
      <c r="G818" s="335"/>
      <c r="H818" s="335"/>
      <c r="I818" s="336"/>
      <c r="J818" s="336"/>
      <c r="K818" s="336"/>
      <c r="L818" s="336"/>
      <c r="M818" s="336"/>
      <c r="N818" s="337" t="str">
        <f t="shared" ca="1" si="48"/>
        <v/>
      </c>
      <c r="O818" s="337" t="s">
        <v>19143</v>
      </c>
      <c r="P818" s="338"/>
      <c r="Q818" s="339" t="str">
        <f t="shared" si="49"/>
        <v/>
      </c>
      <c r="R818" s="339" t="b">
        <f t="shared" si="50"/>
        <v>1</v>
      </c>
      <c r="S818" s="339" t="str">
        <f t="shared" si="51"/>
        <v/>
      </c>
    </row>
    <row r="819" spans="1:19" s="339" customFormat="1" ht="19.899999999999999" customHeight="1">
      <c r="A819" s="302"/>
      <c r="B819" s="334"/>
      <c r="C819" s="334"/>
      <c r="D819" s="334"/>
      <c r="E819" s="334"/>
      <c r="F819" s="334"/>
      <c r="G819" s="335"/>
      <c r="H819" s="335"/>
      <c r="I819" s="336"/>
      <c r="J819" s="336"/>
      <c r="K819" s="336"/>
      <c r="L819" s="336"/>
      <c r="M819" s="336"/>
      <c r="N819" s="337" t="str">
        <f t="shared" ca="1" si="48"/>
        <v/>
      </c>
      <c r="O819" s="337" t="s">
        <v>19143</v>
      </c>
      <c r="P819" s="338"/>
      <c r="Q819" s="339" t="str">
        <f t="shared" si="49"/>
        <v/>
      </c>
      <c r="R819" s="339" t="b">
        <f t="shared" si="50"/>
        <v>1</v>
      </c>
      <c r="S819" s="339" t="str">
        <f t="shared" si="51"/>
        <v/>
      </c>
    </row>
    <row r="820" spans="1:19" s="339" customFormat="1" ht="19.899999999999999" customHeight="1">
      <c r="A820" s="302"/>
      <c r="B820" s="334"/>
      <c r="C820" s="334"/>
      <c r="D820" s="334"/>
      <c r="E820" s="334"/>
      <c r="F820" s="334"/>
      <c r="G820" s="335"/>
      <c r="H820" s="335"/>
      <c r="I820" s="336"/>
      <c r="J820" s="336"/>
      <c r="K820" s="336"/>
      <c r="L820" s="336"/>
      <c r="M820" s="336"/>
      <c r="N820" s="337" t="str">
        <f t="shared" ca="1" si="48"/>
        <v/>
      </c>
      <c r="O820" s="337" t="s">
        <v>19143</v>
      </c>
      <c r="P820" s="338"/>
      <c r="Q820" s="339" t="str">
        <f t="shared" si="49"/>
        <v/>
      </c>
      <c r="R820" s="339" t="b">
        <f t="shared" si="50"/>
        <v>1</v>
      </c>
      <c r="S820" s="339" t="str">
        <f t="shared" si="51"/>
        <v/>
      </c>
    </row>
    <row r="821" spans="1:19" s="339" customFormat="1" ht="19.899999999999999" customHeight="1">
      <c r="A821" s="302"/>
      <c r="B821" s="334"/>
      <c r="C821" s="334"/>
      <c r="D821" s="334"/>
      <c r="E821" s="334"/>
      <c r="F821" s="334"/>
      <c r="G821" s="335"/>
      <c r="H821" s="335"/>
      <c r="I821" s="336"/>
      <c r="J821" s="336"/>
      <c r="K821" s="336"/>
      <c r="L821" s="336"/>
      <c r="M821" s="336"/>
      <c r="N821" s="337" t="str">
        <f t="shared" ca="1" si="48"/>
        <v/>
      </c>
      <c r="O821" s="337" t="s">
        <v>19143</v>
      </c>
      <c r="P821" s="338"/>
      <c r="Q821" s="339" t="str">
        <f t="shared" si="49"/>
        <v/>
      </c>
      <c r="R821" s="339" t="b">
        <f t="shared" si="50"/>
        <v>1</v>
      </c>
      <c r="S821" s="339" t="str">
        <f t="shared" si="51"/>
        <v/>
      </c>
    </row>
    <row r="822" spans="1:19" s="339" customFormat="1" ht="19.899999999999999" customHeight="1">
      <c r="A822" s="302"/>
      <c r="B822" s="334"/>
      <c r="C822" s="334"/>
      <c r="D822" s="334"/>
      <c r="E822" s="334"/>
      <c r="F822" s="334"/>
      <c r="G822" s="335"/>
      <c r="H822" s="335"/>
      <c r="I822" s="336"/>
      <c r="J822" s="336"/>
      <c r="K822" s="336"/>
      <c r="L822" s="336"/>
      <c r="M822" s="336"/>
      <c r="N822" s="337" t="str">
        <f t="shared" ca="1" si="48"/>
        <v/>
      </c>
      <c r="O822" s="337" t="s">
        <v>19143</v>
      </c>
      <c r="P822" s="338"/>
      <c r="Q822" s="339" t="str">
        <f t="shared" si="49"/>
        <v/>
      </c>
      <c r="R822" s="339" t="b">
        <f t="shared" si="50"/>
        <v>1</v>
      </c>
      <c r="S822" s="339" t="str">
        <f t="shared" si="51"/>
        <v/>
      </c>
    </row>
    <row r="823" spans="1:19" s="339" customFormat="1" ht="19.899999999999999" customHeight="1">
      <c r="A823" s="302"/>
      <c r="B823" s="334"/>
      <c r="C823" s="334"/>
      <c r="D823" s="334"/>
      <c r="E823" s="334"/>
      <c r="F823" s="334"/>
      <c r="G823" s="335"/>
      <c r="H823" s="335"/>
      <c r="I823" s="336"/>
      <c r="J823" s="336"/>
      <c r="K823" s="336"/>
      <c r="L823" s="336"/>
      <c r="M823" s="336"/>
      <c r="N823" s="337" t="str">
        <f t="shared" ca="1" si="48"/>
        <v/>
      </c>
      <c r="O823" s="337" t="s">
        <v>19143</v>
      </c>
      <c r="P823" s="338"/>
      <c r="Q823" s="339" t="str">
        <f t="shared" si="49"/>
        <v/>
      </c>
      <c r="R823" s="339" t="b">
        <f t="shared" si="50"/>
        <v>1</v>
      </c>
      <c r="S823" s="339" t="str">
        <f t="shared" si="51"/>
        <v/>
      </c>
    </row>
    <row r="824" spans="1:19" s="339" customFormat="1" ht="19.899999999999999" customHeight="1">
      <c r="A824" s="302"/>
      <c r="B824" s="334"/>
      <c r="C824" s="334"/>
      <c r="D824" s="334"/>
      <c r="E824" s="334"/>
      <c r="F824" s="334"/>
      <c r="G824" s="335"/>
      <c r="H824" s="335"/>
      <c r="I824" s="336"/>
      <c r="J824" s="336"/>
      <c r="K824" s="336"/>
      <c r="L824" s="336"/>
      <c r="M824" s="336"/>
      <c r="N824" s="337" t="str">
        <f t="shared" ca="1" si="48"/>
        <v/>
      </c>
      <c r="O824" s="337" t="s">
        <v>19143</v>
      </c>
      <c r="P824" s="338"/>
      <c r="Q824" s="339" t="str">
        <f t="shared" si="49"/>
        <v/>
      </c>
      <c r="R824" s="339" t="b">
        <f t="shared" si="50"/>
        <v>1</v>
      </c>
      <c r="S824" s="339" t="str">
        <f t="shared" si="51"/>
        <v/>
      </c>
    </row>
    <row r="825" spans="1:19" s="339" customFormat="1" ht="19.899999999999999" customHeight="1">
      <c r="A825" s="302"/>
      <c r="B825" s="334"/>
      <c r="C825" s="334"/>
      <c r="D825" s="334"/>
      <c r="E825" s="334"/>
      <c r="F825" s="334"/>
      <c r="G825" s="335"/>
      <c r="H825" s="335"/>
      <c r="I825" s="336"/>
      <c r="J825" s="336"/>
      <c r="K825" s="336"/>
      <c r="L825" s="336"/>
      <c r="M825" s="336"/>
      <c r="N825" s="337" t="str">
        <f t="shared" ca="1" si="48"/>
        <v/>
      </c>
      <c r="O825" s="337" t="s">
        <v>19143</v>
      </c>
      <c r="P825" s="338"/>
      <c r="Q825" s="339" t="str">
        <f t="shared" si="49"/>
        <v/>
      </c>
      <c r="R825" s="339" t="b">
        <f t="shared" si="50"/>
        <v>1</v>
      </c>
      <c r="S825" s="339" t="str">
        <f t="shared" si="51"/>
        <v/>
      </c>
    </row>
    <row r="826" spans="1:19" s="339" customFormat="1" ht="19.899999999999999" customHeight="1">
      <c r="A826" s="302"/>
      <c r="B826" s="334"/>
      <c r="C826" s="334"/>
      <c r="D826" s="334"/>
      <c r="E826" s="334"/>
      <c r="F826" s="334"/>
      <c r="G826" s="335"/>
      <c r="H826" s="335"/>
      <c r="I826" s="336"/>
      <c r="J826" s="336"/>
      <c r="K826" s="336"/>
      <c r="L826" s="336"/>
      <c r="M826" s="336"/>
      <c r="N826" s="337" t="str">
        <f t="shared" ca="1" si="48"/>
        <v/>
      </c>
      <c r="O826" s="337" t="s">
        <v>19143</v>
      </c>
      <c r="P826" s="338"/>
      <c r="Q826" s="339" t="str">
        <f t="shared" si="49"/>
        <v/>
      </c>
      <c r="R826" s="339" t="b">
        <f t="shared" si="50"/>
        <v>1</v>
      </c>
      <c r="S826" s="339" t="str">
        <f t="shared" si="51"/>
        <v/>
      </c>
    </row>
    <row r="827" spans="1:19" s="339" customFormat="1" ht="19.899999999999999" customHeight="1">
      <c r="A827" s="302"/>
      <c r="B827" s="334"/>
      <c r="C827" s="334"/>
      <c r="D827" s="334"/>
      <c r="E827" s="334"/>
      <c r="F827" s="334"/>
      <c r="G827" s="335"/>
      <c r="H827" s="335"/>
      <c r="I827" s="336"/>
      <c r="J827" s="336"/>
      <c r="K827" s="336"/>
      <c r="L827" s="336"/>
      <c r="M827" s="336"/>
      <c r="N827" s="337" t="str">
        <f t="shared" ca="1" si="48"/>
        <v/>
      </c>
      <c r="O827" s="337" t="s">
        <v>19143</v>
      </c>
      <c r="P827" s="338"/>
      <c r="Q827" s="339" t="str">
        <f t="shared" si="49"/>
        <v/>
      </c>
      <c r="R827" s="339" t="b">
        <f t="shared" si="50"/>
        <v>1</v>
      </c>
      <c r="S827" s="339" t="str">
        <f t="shared" si="51"/>
        <v/>
      </c>
    </row>
    <row r="828" spans="1:19" s="339" customFormat="1" ht="19.899999999999999" customHeight="1">
      <c r="A828" s="302"/>
      <c r="B828" s="334"/>
      <c r="C828" s="334"/>
      <c r="D828" s="334"/>
      <c r="E828" s="334"/>
      <c r="F828" s="334"/>
      <c r="G828" s="335"/>
      <c r="H828" s="335"/>
      <c r="I828" s="336"/>
      <c r="J828" s="336"/>
      <c r="K828" s="336"/>
      <c r="L828" s="336"/>
      <c r="M828" s="336"/>
      <c r="N828" s="337" t="str">
        <f t="shared" ca="1" si="48"/>
        <v/>
      </c>
      <c r="O828" s="337" t="s">
        <v>19143</v>
      </c>
      <c r="P828" s="338"/>
      <c r="Q828" s="339" t="str">
        <f t="shared" si="49"/>
        <v/>
      </c>
      <c r="R828" s="339" t="b">
        <f t="shared" si="50"/>
        <v>1</v>
      </c>
      <c r="S828" s="339" t="str">
        <f t="shared" si="51"/>
        <v/>
      </c>
    </row>
    <row r="829" spans="1:19" s="339" customFormat="1" ht="19.899999999999999" customHeight="1">
      <c r="A829" s="302"/>
      <c r="B829" s="334"/>
      <c r="C829" s="334"/>
      <c r="D829" s="334"/>
      <c r="E829" s="334"/>
      <c r="F829" s="334"/>
      <c r="G829" s="335"/>
      <c r="H829" s="335"/>
      <c r="I829" s="336"/>
      <c r="J829" s="336"/>
      <c r="K829" s="336"/>
      <c r="L829" s="336"/>
      <c r="M829" s="336"/>
      <c r="N829" s="337" t="str">
        <f t="shared" ca="1" si="48"/>
        <v/>
      </c>
      <c r="O829" s="337" t="s">
        <v>19143</v>
      </c>
      <c r="P829" s="338"/>
      <c r="Q829" s="339" t="str">
        <f t="shared" si="49"/>
        <v/>
      </c>
      <c r="R829" s="339" t="b">
        <f t="shared" si="50"/>
        <v>1</v>
      </c>
      <c r="S829" s="339" t="str">
        <f t="shared" si="51"/>
        <v/>
      </c>
    </row>
    <row r="830" spans="1:19" s="339" customFormat="1" ht="19.899999999999999" customHeight="1">
      <c r="A830" s="302"/>
      <c r="B830" s="334"/>
      <c r="C830" s="334"/>
      <c r="D830" s="334"/>
      <c r="E830" s="334"/>
      <c r="F830" s="334"/>
      <c r="G830" s="335"/>
      <c r="H830" s="335"/>
      <c r="I830" s="336"/>
      <c r="J830" s="336"/>
      <c r="K830" s="336"/>
      <c r="L830" s="336"/>
      <c r="M830" s="336"/>
      <c r="N830" s="337" t="str">
        <f t="shared" ca="1" si="48"/>
        <v/>
      </c>
      <c r="O830" s="337" t="s">
        <v>19143</v>
      </c>
      <c r="P830" s="338"/>
      <c r="Q830" s="339" t="str">
        <f t="shared" si="49"/>
        <v/>
      </c>
      <c r="R830" s="339" t="b">
        <f t="shared" si="50"/>
        <v>1</v>
      </c>
      <c r="S830" s="339" t="str">
        <f t="shared" si="51"/>
        <v/>
      </c>
    </row>
    <row r="831" spans="1:19" s="339" customFormat="1" ht="19.899999999999999" customHeight="1">
      <c r="A831" s="302"/>
      <c r="B831" s="334"/>
      <c r="C831" s="334"/>
      <c r="D831" s="334"/>
      <c r="E831" s="334"/>
      <c r="F831" s="334"/>
      <c r="G831" s="335"/>
      <c r="H831" s="335"/>
      <c r="I831" s="336"/>
      <c r="J831" s="336"/>
      <c r="K831" s="336"/>
      <c r="L831" s="336"/>
      <c r="M831" s="336"/>
      <c r="N831" s="337" t="str">
        <f t="shared" ca="1" si="48"/>
        <v/>
      </c>
      <c r="O831" s="337" t="s">
        <v>19143</v>
      </c>
      <c r="P831" s="338"/>
      <c r="Q831" s="339" t="str">
        <f t="shared" si="49"/>
        <v/>
      </c>
      <c r="R831" s="339" t="b">
        <f t="shared" si="50"/>
        <v>1</v>
      </c>
      <c r="S831" s="339" t="str">
        <f t="shared" si="51"/>
        <v/>
      </c>
    </row>
    <row r="832" spans="1:19" s="339" customFormat="1" ht="19.899999999999999" customHeight="1">
      <c r="A832" s="302"/>
      <c r="B832" s="334"/>
      <c r="C832" s="334"/>
      <c r="D832" s="334"/>
      <c r="E832" s="334"/>
      <c r="F832" s="334"/>
      <c r="G832" s="335"/>
      <c r="H832" s="335"/>
      <c r="I832" s="336"/>
      <c r="J832" s="336"/>
      <c r="K832" s="336"/>
      <c r="L832" s="336"/>
      <c r="M832" s="336"/>
      <c r="N832" s="337" t="str">
        <f t="shared" ca="1" si="48"/>
        <v/>
      </c>
      <c r="O832" s="337" t="s">
        <v>19143</v>
      </c>
      <c r="P832" s="338"/>
      <c r="Q832" s="339" t="str">
        <f t="shared" si="49"/>
        <v/>
      </c>
      <c r="R832" s="339" t="b">
        <f t="shared" si="50"/>
        <v>1</v>
      </c>
      <c r="S832" s="339" t="str">
        <f t="shared" si="51"/>
        <v/>
      </c>
    </row>
    <row r="833" spans="1:19" s="339" customFormat="1" ht="19.899999999999999" customHeight="1">
      <c r="A833" s="302"/>
      <c r="B833" s="334"/>
      <c r="C833" s="334"/>
      <c r="D833" s="334"/>
      <c r="E833" s="334"/>
      <c r="F833" s="334"/>
      <c r="G833" s="335"/>
      <c r="H833" s="335"/>
      <c r="I833" s="336"/>
      <c r="J833" s="336"/>
      <c r="K833" s="336"/>
      <c r="L833" s="336"/>
      <c r="M833" s="336"/>
      <c r="N833" s="337" t="str">
        <f t="shared" ca="1" si="48"/>
        <v/>
      </c>
      <c r="O833" s="337" t="s">
        <v>19143</v>
      </c>
      <c r="P833" s="338"/>
      <c r="Q833" s="339" t="str">
        <f t="shared" si="49"/>
        <v/>
      </c>
      <c r="R833" s="339" t="b">
        <f t="shared" si="50"/>
        <v>1</v>
      </c>
      <c r="S833" s="339" t="str">
        <f t="shared" si="51"/>
        <v/>
      </c>
    </row>
    <row r="834" spans="1:19" s="339" customFormat="1" ht="19.899999999999999" customHeight="1">
      <c r="A834" s="302"/>
      <c r="B834" s="334"/>
      <c r="C834" s="334"/>
      <c r="D834" s="334"/>
      <c r="E834" s="334"/>
      <c r="F834" s="334"/>
      <c r="G834" s="335"/>
      <c r="H834" s="335"/>
      <c r="I834" s="336"/>
      <c r="J834" s="336"/>
      <c r="K834" s="336"/>
      <c r="L834" s="336"/>
      <c r="M834" s="336"/>
      <c r="N834" s="337" t="str">
        <f t="shared" ca="1" si="48"/>
        <v/>
      </c>
      <c r="O834" s="337" t="s">
        <v>19143</v>
      </c>
      <c r="P834" s="338"/>
      <c r="Q834" s="339" t="str">
        <f t="shared" si="49"/>
        <v/>
      </c>
      <c r="R834" s="339" t="b">
        <f t="shared" si="50"/>
        <v>1</v>
      </c>
      <c r="S834" s="339" t="str">
        <f t="shared" si="51"/>
        <v/>
      </c>
    </row>
    <row r="835" spans="1:19" s="339" customFormat="1" ht="19.899999999999999" customHeight="1">
      <c r="A835" s="302"/>
      <c r="B835" s="334"/>
      <c r="C835" s="334"/>
      <c r="D835" s="334"/>
      <c r="E835" s="334"/>
      <c r="F835" s="334"/>
      <c r="G835" s="335"/>
      <c r="H835" s="335"/>
      <c r="I835" s="336"/>
      <c r="J835" s="336"/>
      <c r="K835" s="336"/>
      <c r="L835" s="336"/>
      <c r="M835" s="336"/>
      <c r="N835" s="337" t="str">
        <f t="shared" ca="1" si="48"/>
        <v/>
      </c>
      <c r="O835" s="337" t="s">
        <v>19143</v>
      </c>
      <c r="P835" s="338"/>
      <c r="Q835" s="339" t="str">
        <f t="shared" si="49"/>
        <v/>
      </c>
      <c r="R835" s="339" t="b">
        <f t="shared" si="50"/>
        <v>1</v>
      </c>
      <c r="S835" s="339" t="str">
        <f t="shared" si="51"/>
        <v/>
      </c>
    </row>
    <row r="836" spans="1:19" s="339" customFormat="1" ht="19.899999999999999" customHeight="1">
      <c r="A836" s="302"/>
      <c r="B836" s="334"/>
      <c r="C836" s="334"/>
      <c r="D836" s="334"/>
      <c r="E836" s="334"/>
      <c r="F836" s="334"/>
      <c r="G836" s="335"/>
      <c r="H836" s="335"/>
      <c r="I836" s="336"/>
      <c r="J836" s="336"/>
      <c r="K836" s="336"/>
      <c r="L836" s="336"/>
      <c r="M836" s="336"/>
      <c r="N836" s="337" t="str">
        <f t="shared" ca="1" si="48"/>
        <v/>
      </c>
      <c r="O836" s="337" t="s">
        <v>19143</v>
      </c>
      <c r="P836" s="338"/>
      <c r="Q836" s="339" t="str">
        <f t="shared" si="49"/>
        <v/>
      </c>
      <c r="R836" s="339" t="b">
        <f t="shared" si="50"/>
        <v>1</v>
      </c>
      <c r="S836" s="339" t="str">
        <f t="shared" si="51"/>
        <v/>
      </c>
    </row>
    <row r="837" spans="1:19" s="339" customFormat="1" ht="19.89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19143</v>
      </c>
      <c r="P837" s="338"/>
      <c r="Q837" s="339" t="str">
        <f t="shared" ref="Q837:Q900" si="53">A837&amp;B837</f>
        <v/>
      </c>
      <c r="R837" s="339" t="b">
        <f t="shared" ref="R837:R900" si="54">OR(ISBLANK(B837),ISBLANK(C837))</f>
        <v>1</v>
      </c>
      <c r="S837" s="339" t="str">
        <f t="shared" ref="S837:S900" si="55">IF(R837,"",A837&amp;"+")</f>
        <v/>
      </c>
    </row>
    <row r="838" spans="1:19" s="339" customFormat="1" ht="19.899999999999999" customHeight="1">
      <c r="A838" s="302"/>
      <c r="B838" s="334"/>
      <c r="C838" s="334"/>
      <c r="D838" s="334"/>
      <c r="E838" s="334"/>
      <c r="F838" s="334"/>
      <c r="G838" s="335"/>
      <c r="H838" s="335"/>
      <c r="I838" s="336"/>
      <c r="J838" s="336"/>
      <c r="K838" s="336"/>
      <c r="L838" s="336"/>
      <c r="M838" s="336"/>
      <c r="N838" s="337" t="str">
        <f t="shared" ca="1" si="52"/>
        <v/>
      </c>
      <c r="O838" s="337" t="s">
        <v>19143</v>
      </c>
      <c r="P838" s="338"/>
      <c r="Q838" s="339" t="str">
        <f t="shared" si="53"/>
        <v/>
      </c>
      <c r="R838" s="339" t="b">
        <f t="shared" si="54"/>
        <v>1</v>
      </c>
      <c r="S838" s="339" t="str">
        <f t="shared" si="55"/>
        <v/>
      </c>
    </row>
    <row r="839" spans="1:19" s="339" customFormat="1" ht="19.899999999999999" customHeight="1">
      <c r="A839" s="302"/>
      <c r="B839" s="334"/>
      <c r="C839" s="334"/>
      <c r="D839" s="334"/>
      <c r="E839" s="334"/>
      <c r="F839" s="334"/>
      <c r="G839" s="335"/>
      <c r="H839" s="335"/>
      <c r="I839" s="336"/>
      <c r="J839" s="336"/>
      <c r="K839" s="336"/>
      <c r="L839" s="336"/>
      <c r="M839" s="336"/>
      <c r="N839" s="337" t="str">
        <f t="shared" ca="1" si="52"/>
        <v/>
      </c>
      <c r="O839" s="337" t="s">
        <v>19143</v>
      </c>
      <c r="P839" s="338"/>
      <c r="Q839" s="339" t="str">
        <f t="shared" si="53"/>
        <v/>
      </c>
      <c r="R839" s="339" t="b">
        <f t="shared" si="54"/>
        <v>1</v>
      </c>
      <c r="S839" s="339" t="str">
        <f t="shared" si="55"/>
        <v/>
      </c>
    </row>
    <row r="840" spans="1:19" s="339" customFormat="1" ht="19.899999999999999" customHeight="1">
      <c r="A840" s="302"/>
      <c r="B840" s="334"/>
      <c r="C840" s="334"/>
      <c r="D840" s="334"/>
      <c r="E840" s="334"/>
      <c r="F840" s="334"/>
      <c r="G840" s="335"/>
      <c r="H840" s="335"/>
      <c r="I840" s="336"/>
      <c r="J840" s="336"/>
      <c r="K840" s="336"/>
      <c r="L840" s="336"/>
      <c r="M840" s="336"/>
      <c r="N840" s="337" t="str">
        <f t="shared" ca="1" si="52"/>
        <v/>
      </c>
      <c r="O840" s="337" t="s">
        <v>19143</v>
      </c>
      <c r="P840" s="338"/>
      <c r="Q840" s="339" t="str">
        <f t="shared" si="53"/>
        <v/>
      </c>
      <c r="R840" s="339" t="b">
        <f t="shared" si="54"/>
        <v>1</v>
      </c>
      <c r="S840" s="339" t="str">
        <f t="shared" si="55"/>
        <v/>
      </c>
    </row>
    <row r="841" spans="1:19" s="339" customFormat="1" ht="19.899999999999999" customHeight="1">
      <c r="A841" s="302"/>
      <c r="B841" s="334"/>
      <c r="C841" s="334"/>
      <c r="D841" s="334"/>
      <c r="E841" s="334"/>
      <c r="F841" s="334"/>
      <c r="G841" s="335"/>
      <c r="H841" s="335"/>
      <c r="I841" s="336"/>
      <c r="J841" s="336"/>
      <c r="K841" s="336"/>
      <c r="L841" s="336"/>
      <c r="M841" s="336"/>
      <c r="N841" s="337" t="str">
        <f t="shared" ca="1" si="52"/>
        <v/>
      </c>
      <c r="O841" s="337" t="s">
        <v>19143</v>
      </c>
      <c r="P841" s="338"/>
      <c r="Q841" s="339" t="str">
        <f t="shared" si="53"/>
        <v/>
      </c>
      <c r="R841" s="339" t="b">
        <f t="shared" si="54"/>
        <v>1</v>
      </c>
      <c r="S841" s="339" t="str">
        <f t="shared" si="55"/>
        <v/>
      </c>
    </row>
    <row r="842" spans="1:19" s="339" customFormat="1" ht="19.899999999999999" customHeight="1">
      <c r="A842" s="302"/>
      <c r="B842" s="334"/>
      <c r="C842" s="334"/>
      <c r="D842" s="334"/>
      <c r="E842" s="334"/>
      <c r="F842" s="334"/>
      <c r="G842" s="335"/>
      <c r="H842" s="335"/>
      <c r="I842" s="336"/>
      <c r="J842" s="336"/>
      <c r="K842" s="336"/>
      <c r="L842" s="336"/>
      <c r="M842" s="336"/>
      <c r="N842" s="337" t="str">
        <f t="shared" ca="1" si="52"/>
        <v/>
      </c>
      <c r="O842" s="337" t="s">
        <v>19143</v>
      </c>
      <c r="P842" s="338"/>
      <c r="Q842" s="339" t="str">
        <f t="shared" si="53"/>
        <v/>
      </c>
      <c r="R842" s="339" t="b">
        <f t="shared" si="54"/>
        <v>1</v>
      </c>
      <c r="S842" s="339" t="str">
        <f t="shared" si="55"/>
        <v/>
      </c>
    </row>
    <row r="843" spans="1:19" s="339" customFormat="1" ht="19.899999999999999" customHeight="1">
      <c r="A843" s="302"/>
      <c r="B843" s="334"/>
      <c r="C843" s="334"/>
      <c r="D843" s="334"/>
      <c r="E843" s="334"/>
      <c r="F843" s="334"/>
      <c r="G843" s="335"/>
      <c r="H843" s="335"/>
      <c r="I843" s="336"/>
      <c r="J843" s="336"/>
      <c r="K843" s="336"/>
      <c r="L843" s="336"/>
      <c r="M843" s="336"/>
      <c r="N843" s="337" t="str">
        <f t="shared" ca="1" si="52"/>
        <v/>
      </c>
      <c r="O843" s="337" t="s">
        <v>19143</v>
      </c>
      <c r="P843" s="338"/>
      <c r="Q843" s="339" t="str">
        <f t="shared" si="53"/>
        <v/>
      </c>
      <c r="R843" s="339" t="b">
        <f t="shared" si="54"/>
        <v>1</v>
      </c>
      <c r="S843" s="339" t="str">
        <f t="shared" si="55"/>
        <v/>
      </c>
    </row>
    <row r="844" spans="1:19" s="339" customFormat="1" ht="19.899999999999999" customHeight="1">
      <c r="A844" s="302"/>
      <c r="B844" s="334"/>
      <c r="C844" s="334"/>
      <c r="D844" s="334"/>
      <c r="E844" s="334"/>
      <c r="F844" s="334"/>
      <c r="G844" s="335"/>
      <c r="H844" s="335"/>
      <c r="I844" s="336"/>
      <c r="J844" s="336"/>
      <c r="K844" s="336"/>
      <c r="L844" s="336"/>
      <c r="M844" s="336"/>
      <c r="N844" s="337" t="str">
        <f t="shared" ca="1" si="52"/>
        <v/>
      </c>
      <c r="O844" s="337" t="s">
        <v>19143</v>
      </c>
      <c r="P844" s="338"/>
      <c r="Q844" s="339" t="str">
        <f t="shared" si="53"/>
        <v/>
      </c>
      <c r="R844" s="339" t="b">
        <f t="shared" si="54"/>
        <v>1</v>
      </c>
      <c r="S844" s="339" t="str">
        <f t="shared" si="55"/>
        <v/>
      </c>
    </row>
    <row r="845" spans="1:19" s="339" customFormat="1" ht="19.899999999999999" customHeight="1">
      <c r="A845" s="302"/>
      <c r="B845" s="334"/>
      <c r="C845" s="334"/>
      <c r="D845" s="334"/>
      <c r="E845" s="334"/>
      <c r="F845" s="334"/>
      <c r="G845" s="335"/>
      <c r="H845" s="335"/>
      <c r="I845" s="336"/>
      <c r="J845" s="336"/>
      <c r="K845" s="336"/>
      <c r="L845" s="336"/>
      <c r="M845" s="336"/>
      <c r="N845" s="337" t="str">
        <f t="shared" ca="1" si="52"/>
        <v/>
      </c>
      <c r="O845" s="337" t="s">
        <v>19143</v>
      </c>
      <c r="P845" s="338"/>
      <c r="Q845" s="339" t="str">
        <f t="shared" si="53"/>
        <v/>
      </c>
      <c r="R845" s="339" t="b">
        <f t="shared" si="54"/>
        <v>1</v>
      </c>
      <c r="S845" s="339" t="str">
        <f t="shared" si="55"/>
        <v/>
      </c>
    </row>
    <row r="846" spans="1:19" s="339" customFormat="1" ht="19.899999999999999" customHeight="1">
      <c r="A846" s="302"/>
      <c r="B846" s="334"/>
      <c r="C846" s="334"/>
      <c r="D846" s="334"/>
      <c r="E846" s="334"/>
      <c r="F846" s="334"/>
      <c r="G846" s="335"/>
      <c r="H846" s="335"/>
      <c r="I846" s="336"/>
      <c r="J846" s="336"/>
      <c r="K846" s="336"/>
      <c r="L846" s="336"/>
      <c r="M846" s="336"/>
      <c r="N846" s="337" t="str">
        <f t="shared" ca="1" si="52"/>
        <v/>
      </c>
      <c r="O846" s="337" t="s">
        <v>19143</v>
      </c>
      <c r="P846" s="338"/>
      <c r="Q846" s="339" t="str">
        <f t="shared" si="53"/>
        <v/>
      </c>
      <c r="R846" s="339" t="b">
        <f t="shared" si="54"/>
        <v>1</v>
      </c>
      <c r="S846" s="339" t="str">
        <f t="shared" si="55"/>
        <v/>
      </c>
    </row>
    <row r="847" spans="1:19" s="339" customFormat="1" ht="19.899999999999999" customHeight="1">
      <c r="A847" s="302"/>
      <c r="B847" s="334"/>
      <c r="C847" s="334"/>
      <c r="D847" s="334"/>
      <c r="E847" s="334"/>
      <c r="F847" s="334"/>
      <c r="G847" s="335"/>
      <c r="H847" s="335"/>
      <c r="I847" s="336"/>
      <c r="J847" s="336"/>
      <c r="K847" s="336"/>
      <c r="L847" s="336"/>
      <c r="M847" s="336"/>
      <c r="N847" s="337" t="str">
        <f t="shared" ca="1" si="52"/>
        <v/>
      </c>
      <c r="O847" s="337" t="s">
        <v>19143</v>
      </c>
      <c r="P847" s="338"/>
      <c r="Q847" s="339" t="str">
        <f t="shared" si="53"/>
        <v/>
      </c>
      <c r="R847" s="339" t="b">
        <f t="shared" si="54"/>
        <v>1</v>
      </c>
      <c r="S847" s="339" t="str">
        <f t="shared" si="55"/>
        <v/>
      </c>
    </row>
    <row r="848" spans="1:19" s="339" customFormat="1" ht="19.899999999999999" customHeight="1">
      <c r="A848" s="302"/>
      <c r="B848" s="334"/>
      <c r="C848" s="334"/>
      <c r="D848" s="334"/>
      <c r="E848" s="334"/>
      <c r="F848" s="334"/>
      <c r="G848" s="335"/>
      <c r="H848" s="335"/>
      <c r="I848" s="336"/>
      <c r="J848" s="336"/>
      <c r="K848" s="336"/>
      <c r="L848" s="336"/>
      <c r="M848" s="336"/>
      <c r="N848" s="337" t="str">
        <f t="shared" ca="1" si="52"/>
        <v/>
      </c>
      <c r="O848" s="337" t="s">
        <v>19143</v>
      </c>
      <c r="P848" s="338"/>
      <c r="Q848" s="339" t="str">
        <f t="shared" si="53"/>
        <v/>
      </c>
      <c r="R848" s="339" t="b">
        <f t="shared" si="54"/>
        <v>1</v>
      </c>
      <c r="S848" s="339" t="str">
        <f t="shared" si="55"/>
        <v/>
      </c>
    </row>
    <row r="849" spans="1:19" s="339" customFormat="1" ht="19.899999999999999" customHeight="1">
      <c r="A849" s="302"/>
      <c r="B849" s="334"/>
      <c r="C849" s="334"/>
      <c r="D849" s="334"/>
      <c r="E849" s="334"/>
      <c r="F849" s="334"/>
      <c r="G849" s="335"/>
      <c r="H849" s="335"/>
      <c r="I849" s="336"/>
      <c r="J849" s="336"/>
      <c r="K849" s="336"/>
      <c r="L849" s="336"/>
      <c r="M849" s="336"/>
      <c r="N849" s="337" t="str">
        <f t="shared" ca="1" si="52"/>
        <v/>
      </c>
      <c r="O849" s="337" t="s">
        <v>19143</v>
      </c>
      <c r="P849" s="338"/>
      <c r="Q849" s="339" t="str">
        <f t="shared" si="53"/>
        <v/>
      </c>
      <c r="R849" s="339" t="b">
        <f t="shared" si="54"/>
        <v>1</v>
      </c>
      <c r="S849" s="339" t="str">
        <f t="shared" si="55"/>
        <v/>
      </c>
    </row>
    <row r="850" spans="1:19" s="339" customFormat="1" ht="19.899999999999999" customHeight="1">
      <c r="A850" s="302"/>
      <c r="B850" s="334"/>
      <c r="C850" s="334"/>
      <c r="D850" s="334"/>
      <c r="E850" s="334"/>
      <c r="F850" s="334"/>
      <c r="G850" s="335"/>
      <c r="H850" s="335"/>
      <c r="I850" s="336"/>
      <c r="J850" s="336"/>
      <c r="K850" s="336"/>
      <c r="L850" s="336"/>
      <c r="M850" s="336"/>
      <c r="N850" s="337" t="str">
        <f t="shared" ca="1" si="52"/>
        <v/>
      </c>
      <c r="O850" s="337" t="s">
        <v>19143</v>
      </c>
      <c r="P850" s="338"/>
      <c r="Q850" s="339" t="str">
        <f t="shared" si="53"/>
        <v/>
      </c>
      <c r="R850" s="339" t="b">
        <f t="shared" si="54"/>
        <v>1</v>
      </c>
      <c r="S850" s="339" t="str">
        <f t="shared" si="55"/>
        <v/>
      </c>
    </row>
    <row r="851" spans="1:19" s="339" customFormat="1" ht="19.899999999999999" customHeight="1">
      <c r="A851" s="302"/>
      <c r="B851" s="334"/>
      <c r="C851" s="334"/>
      <c r="D851" s="334"/>
      <c r="E851" s="334"/>
      <c r="F851" s="334"/>
      <c r="G851" s="335"/>
      <c r="H851" s="335"/>
      <c r="I851" s="336"/>
      <c r="J851" s="336"/>
      <c r="K851" s="336"/>
      <c r="L851" s="336"/>
      <c r="M851" s="336"/>
      <c r="N851" s="337" t="str">
        <f t="shared" ca="1" si="52"/>
        <v/>
      </c>
      <c r="O851" s="337" t="s">
        <v>19143</v>
      </c>
      <c r="P851" s="338"/>
      <c r="Q851" s="339" t="str">
        <f t="shared" si="53"/>
        <v/>
      </c>
      <c r="R851" s="339" t="b">
        <f t="shared" si="54"/>
        <v>1</v>
      </c>
      <c r="S851" s="339" t="str">
        <f t="shared" si="55"/>
        <v/>
      </c>
    </row>
    <row r="852" spans="1:19" s="339" customFormat="1" ht="19.899999999999999" customHeight="1">
      <c r="A852" s="302"/>
      <c r="B852" s="334"/>
      <c r="C852" s="334"/>
      <c r="D852" s="334"/>
      <c r="E852" s="334"/>
      <c r="F852" s="334"/>
      <c r="G852" s="335"/>
      <c r="H852" s="335"/>
      <c r="I852" s="336"/>
      <c r="J852" s="336"/>
      <c r="K852" s="336"/>
      <c r="L852" s="336"/>
      <c r="M852" s="336"/>
      <c r="N852" s="337" t="str">
        <f t="shared" ca="1" si="52"/>
        <v/>
      </c>
      <c r="O852" s="337" t="s">
        <v>19143</v>
      </c>
      <c r="P852" s="338"/>
      <c r="Q852" s="339" t="str">
        <f t="shared" si="53"/>
        <v/>
      </c>
      <c r="R852" s="339" t="b">
        <f t="shared" si="54"/>
        <v>1</v>
      </c>
      <c r="S852" s="339" t="str">
        <f t="shared" si="55"/>
        <v/>
      </c>
    </row>
    <row r="853" spans="1:19" s="339" customFormat="1" ht="19.899999999999999" customHeight="1">
      <c r="A853" s="302"/>
      <c r="B853" s="334"/>
      <c r="C853" s="334"/>
      <c r="D853" s="334"/>
      <c r="E853" s="334"/>
      <c r="F853" s="334"/>
      <c r="G853" s="335"/>
      <c r="H853" s="335"/>
      <c r="I853" s="336"/>
      <c r="J853" s="336"/>
      <c r="K853" s="336"/>
      <c r="L853" s="336"/>
      <c r="M853" s="336"/>
      <c r="N853" s="337" t="str">
        <f t="shared" ca="1" si="52"/>
        <v/>
      </c>
      <c r="O853" s="337" t="s">
        <v>19143</v>
      </c>
      <c r="P853" s="338"/>
      <c r="Q853" s="339" t="str">
        <f t="shared" si="53"/>
        <v/>
      </c>
      <c r="R853" s="339" t="b">
        <f t="shared" si="54"/>
        <v>1</v>
      </c>
      <c r="S853" s="339" t="str">
        <f t="shared" si="55"/>
        <v/>
      </c>
    </row>
    <row r="854" spans="1:19" s="339" customFormat="1" ht="19.899999999999999" customHeight="1">
      <c r="A854" s="302"/>
      <c r="B854" s="334"/>
      <c r="C854" s="334"/>
      <c r="D854" s="334"/>
      <c r="E854" s="334"/>
      <c r="F854" s="334"/>
      <c r="G854" s="335"/>
      <c r="H854" s="335"/>
      <c r="I854" s="336"/>
      <c r="J854" s="336"/>
      <c r="K854" s="336"/>
      <c r="L854" s="336"/>
      <c r="M854" s="336"/>
      <c r="N854" s="337" t="str">
        <f t="shared" ca="1" si="52"/>
        <v/>
      </c>
      <c r="O854" s="337" t="s">
        <v>19143</v>
      </c>
      <c r="P854" s="338"/>
      <c r="Q854" s="339" t="str">
        <f t="shared" si="53"/>
        <v/>
      </c>
      <c r="R854" s="339" t="b">
        <f t="shared" si="54"/>
        <v>1</v>
      </c>
      <c r="S854" s="339" t="str">
        <f t="shared" si="55"/>
        <v/>
      </c>
    </row>
    <row r="855" spans="1:19" s="339" customFormat="1" ht="19.899999999999999" customHeight="1">
      <c r="A855" s="302"/>
      <c r="B855" s="334"/>
      <c r="C855" s="334"/>
      <c r="D855" s="334"/>
      <c r="E855" s="334"/>
      <c r="F855" s="334"/>
      <c r="G855" s="335"/>
      <c r="H855" s="335"/>
      <c r="I855" s="336"/>
      <c r="J855" s="336"/>
      <c r="K855" s="336"/>
      <c r="L855" s="336"/>
      <c r="M855" s="336"/>
      <c r="N855" s="337" t="str">
        <f t="shared" ca="1" si="52"/>
        <v/>
      </c>
      <c r="O855" s="337" t="s">
        <v>19143</v>
      </c>
      <c r="P855" s="338"/>
      <c r="Q855" s="339" t="str">
        <f t="shared" si="53"/>
        <v/>
      </c>
      <c r="R855" s="339" t="b">
        <f t="shared" si="54"/>
        <v>1</v>
      </c>
      <c r="S855" s="339" t="str">
        <f t="shared" si="55"/>
        <v/>
      </c>
    </row>
    <row r="856" spans="1:19" s="339" customFormat="1" ht="19.899999999999999" customHeight="1">
      <c r="A856" s="302"/>
      <c r="B856" s="334"/>
      <c r="C856" s="334"/>
      <c r="D856" s="334"/>
      <c r="E856" s="334"/>
      <c r="F856" s="334"/>
      <c r="G856" s="335"/>
      <c r="H856" s="335"/>
      <c r="I856" s="336"/>
      <c r="J856" s="336"/>
      <c r="K856" s="336"/>
      <c r="L856" s="336"/>
      <c r="M856" s="336"/>
      <c r="N856" s="337" t="str">
        <f t="shared" ca="1" si="52"/>
        <v/>
      </c>
      <c r="O856" s="337" t="s">
        <v>19143</v>
      </c>
      <c r="P856" s="338"/>
      <c r="Q856" s="339" t="str">
        <f t="shared" si="53"/>
        <v/>
      </c>
      <c r="R856" s="339" t="b">
        <f t="shared" si="54"/>
        <v>1</v>
      </c>
      <c r="S856" s="339" t="str">
        <f t="shared" si="55"/>
        <v/>
      </c>
    </row>
    <row r="857" spans="1:19" s="339" customFormat="1" ht="19.899999999999999" customHeight="1">
      <c r="A857" s="302"/>
      <c r="B857" s="334"/>
      <c r="C857" s="334"/>
      <c r="D857" s="334"/>
      <c r="E857" s="334"/>
      <c r="F857" s="334"/>
      <c r="G857" s="335"/>
      <c r="H857" s="335"/>
      <c r="I857" s="336"/>
      <c r="J857" s="336"/>
      <c r="K857" s="336"/>
      <c r="L857" s="336"/>
      <c r="M857" s="336"/>
      <c r="N857" s="337" t="str">
        <f t="shared" ca="1" si="52"/>
        <v/>
      </c>
      <c r="O857" s="337" t="s">
        <v>19143</v>
      </c>
      <c r="P857" s="338"/>
      <c r="Q857" s="339" t="str">
        <f t="shared" si="53"/>
        <v/>
      </c>
      <c r="R857" s="339" t="b">
        <f t="shared" si="54"/>
        <v>1</v>
      </c>
      <c r="S857" s="339" t="str">
        <f t="shared" si="55"/>
        <v/>
      </c>
    </row>
    <row r="858" spans="1:19" s="339" customFormat="1" ht="19.899999999999999" customHeight="1">
      <c r="A858" s="302"/>
      <c r="B858" s="334"/>
      <c r="C858" s="334"/>
      <c r="D858" s="334"/>
      <c r="E858" s="334"/>
      <c r="F858" s="334"/>
      <c r="G858" s="335"/>
      <c r="H858" s="335"/>
      <c r="I858" s="336"/>
      <c r="J858" s="336"/>
      <c r="K858" s="336"/>
      <c r="L858" s="336"/>
      <c r="M858" s="336"/>
      <c r="N858" s="337" t="str">
        <f t="shared" ca="1" si="52"/>
        <v/>
      </c>
      <c r="O858" s="337" t="s">
        <v>19143</v>
      </c>
      <c r="P858" s="338"/>
      <c r="Q858" s="339" t="str">
        <f t="shared" si="53"/>
        <v/>
      </c>
      <c r="R858" s="339" t="b">
        <f t="shared" si="54"/>
        <v>1</v>
      </c>
      <c r="S858" s="339" t="str">
        <f t="shared" si="55"/>
        <v/>
      </c>
    </row>
    <row r="859" spans="1:19" s="339" customFormat="1" ht="19.899999999999999" customHeight="1">
      <c r="A859" s="302"/>
      <c r="B859" s="334"/>
      <c r="C859" s="334"/>
      <c r="D859" s="334"/>
      <c r="E859" s="334"/>
      <c r="F859" s="334"/>
      <c r="G859" s="335"/>
      <c r="H859" s="335"/>
      <c r="I859" s="336"/>
      <c r="J859" s="336"/>
      <c r="K859" s="336"/>
      <c r="L859" s="336"/>
      <c r="M859" s="336"/>
      <c r="N859" s="337" t="str">
        <f t="shared" ca="1" si="52"/>
        <v/>
      </c>
      <c r="O859" s="337" t="s">
        <v>19143</v>
      </c>
      <c r="P859" s="338"/>
      <c r="Q859" s="339" t="str">
        <f t="shared" si="53"/>
        <v/>
      </c>
      <c r="R859" s="339" t="b">
        <f t="shared" si="54"/>
        <v>1</v>
      </c>
      <c r="S859" s="339" t="str">
        <f t="shared" si="55"/>
        <v/>
      </c>
    </row>
    <row r="860" spans="1:19" s="339" customFormat="1" ht="19.899999999999999" customHeight="1">
      <c r="A860" s="302"/>
      <c r="B860" s="334"/>
      <c r="C860" s="334"/>
      <c r="D860" s="334"/>
      <c r="E860" s="334"/>
      <c r="F860" s="334"/>
      <c r="G860" s="335"/>
      <c r="H860" s="335"/>
      <c r="I860" s="336"/>
      <c r="J860" s="336"/>
      <c r="K860" s="336"/>
      <c r="L860" s="336"/>
      <c r="M860" s="336"/>
      <c r="N860" s="337" t="str">
        <f t="shared" ca="1" si="52"/>
        <v/>
      </c>
      <c r="O860" s="337" t="s">
        <v>19143</v>
      </c>
      <c r="P860" s="338"/>
      <c r="Q860" s="339" t="str">
        <f t="shared" si="53"/>
        <v/>
      </c>
      <c r="R860" s="339" t="b">
        <f t="shared" si="54"/>
        <v>1</v>
      </c>
      <c r="S860" s="339" t="str">
        <f t="shared" si="55"/>
        <v/>
      </c>
    </row>
    <row r="861" spans="1:19" s="339" customFormat="1" ht="19.899999999999999" customHeight="1">
      <c r="A861" s="302"/>
      <c r="B861" s="334"/>
      <c r="C861" s="334"/>
      <c r="D861" s="334"/>
      <c r="E861" s="334"/>
      <c r="F861" s="334"/>
      <c r="G861" s="335"/>
      <c r="H861" s="335"/>
      <c r="I861" s="336"/>
      <c r="J861" s="336"/>
      <c r="K861" s="336"/>
      <c r="L861" s="336"/>
      <c r="M861" s="336"/>
      <c r="N861" s="337" t="str">
        <f t="shared" ca="1" si="52"/>
        <v/>
      </c>
      <c r="O861" s="337" t="s">
        <v>19143</v>
      </c>
      <c r="P861" s="338"/>
      <c r="Q861" s="339" t="str">
        <f t="shared" si="53"/>
        <v/>
      </c>
      <c r="R861" s="339" t="b">
        <f t="shared" si="54"/>
        <v>1</v>
      </c>
      <c r="S861" s="339" t="str">
        <f t="shared" si="55"/>
        <v/>
      </c>
    </row>
    <row r="862" spans="1:19" s="339" customFormat="1" ht="19.899999999999999" customHeight="1">
      <c r="A862" s="302"/>
      <c r="B862" s="334"/>
      <c r="C862" s="334"/>
      <c r="D862" s="334"/>
      <c r="E862" s="334"/>
      <c r="F862" s="334"/>
      <c r="G862" s="335"/>
      <c r="H862" s="335"/>
      <c r="I862" s="336"/>
      <c r="J862" s="336"/>
      <c r="K862" s="336"/>
      <c r="L862" s="336"/>
      <c r="M862" s="336"/>
      <c r="N862" s="337" t="str">
        <f t="shared" ca="1" si="52"/>
        <v/>
      </c>
      <c r="O862" s="337" t="s">
        <v>19143</v>
      </c>
      <c r="P862" s="338"/>
      <c r="Q862" s="339" t="str">
        <f t="shared" si="53"/>
        <v/>
      </c>
      <c r="R862" s="339" t="b">
        <f t="shared" si="54"/>
        <v>1</v>
      </c>
      <c r="S862" s="339" t="str">
        <f t="shared" si="55"/>
        <v/>
      </c>
    </row>
    <row r="863" spans="1:19" s="339" customFormat="1" ht="19.899999999999999" customHeight="1">
      <c r="A863" s="302"/>
      <c r="B863" s="334"/>
      <c r="C863" s="334"/>
      <c r="D863" s="334"/>
      <c r="E863" s="334"/>
      <c r="F863" s="334"/>
      <c r="G863" s="335"/>
      <c r="H863" s="335"/>
      <c r="I863" s="336"/>
      <c r="J863" s="336"/>
      <c r="K863" s="336"/>
      <c r="L863" s="336"/>
      <c r="M863" s="336"/>
      <c r="N863" s="337" t="str">
        <f t="shared" ca="1" si="52"/>
        <v/>
      </c>
      <c r="O863" s="337" t="s">
        <v>19143</v>
      </c>
      <c r="P863" s="338"/>
      <c r="Q863" s="339" t="str">
        <f t="shared" si="53"/>
        <v/>
      </c>
      <c r="R863" s="339" t="b">
        <f t="shared" si="54"/>
        <v>1</v>
      </c>
      <c r="S863" s="339" t="str">
        <f t="shared" si="55"/>
        <v/>
      </c>
    </row>
    <row r="864" spans="1:19" s="339" customFormat="1" ht="19.899999999999999" customHeight="1">
      <c r="A864" s="302"/>
      <c r="B864" s="334"/>
      <c r="C864" s="334"/>
      <c r="D864" s="334"/>
      <c r="E864" s="334"/>
      <c r="F864" s="334"/>
      <c r="G864" s="335"/>
      <c r="H864" s="335"/>
      <c r="I864" s="336"/>
      <c r="J864" s="336"/>
      <c r="K864" s="336"/>
      <c r="L864" s="336"/>
      <c r="M864" s="336"/>
      <c r="N864" s="337" t="str">
        <f t="shared" ca="1" si="52"/>
        <v/>
      </c>
      <c r="O864" s="337" t="s">
        <v>19143</v>
      </c>
      <c r="P864" s="338"/>
      <c r="Q864" s="339" t="str">
        <f t="shared" si="53"/>
        <v/>
      </c>
      <c r="R864" s="339" t="b">
        <f t="shared" si="54"/>
        <v>1</v>
      </c>
      <c r="S864" s="339" t="str">
        <f t="shared" si="55"/>
        <v/>
      </c>
    </row>
    <row r="865" spans="1:19" s="339" customFormat="1" ht="19.899999999999999" customHeight="1">
      <c r="A865" s="302"/>
      <c r="B865" s="334"/>
      <c r="C865" s="334"/>
      <c r="D865" s="334"/>
      <c r="E865" s="334"/>
      <c r="F865" s="334"/>
      <c r="G865" s="335"/>
      <c r="H865" s="335"/>
      <c r="I865" s="336"/>
      <c r="J865" s="336"/>
      <c r="K865" s="336"/>
      <c r="L865" s="336"/>
      <c r="M865" s="336"/>
      <c r="N865" s="337" t="str">
        <f t="shared" ca="1" si="52"/>
        <v/>
      </c>
      <c r="O865" s="337" t="s">
        <v>19143</v>
      </c>
      <c r="P865" s="338"/>
      <c r="Q865" s="339" t="str">
        <f t="shared" si="53"/>
        <v/>
      </c>
      <c r="R865" s="339" t="b">
        <f t="shared" si="54"/>
        <v>1</v>
      </c>
      <c r="S865" s="339" t="str">
        <f t="shared" si="55"/>
        <v/>
      </c>
    </row>
    <row r="866" spans="1:19" s="339" customFormat="1" ht="19.899999999999999" customHeight="1">
      <c r="A866" s="302"/>
      <c r="B866" s="334"/>
      <c r="C866" s="334"/>
      <c r="D866" s="334"/>
      <c r="E866" s="334"/>
      <c r="F866" s="334"/>
      <c r="G866" s="335"/>
      <c r="H866" s="335"/>
      <c r="I866" s="336"/>
      <c r="J866" s="336"/>
      <c r="K866" s="336"/>
      <c r="L866" s="336"/>
      <c r="M866" s="336"/>
      <c r="N866" s="337" t="str">
        <f t="shared" ca="1" si="52"/>
        <v/>
      </c>
      <c r="O866" s="337" t="s">
        <v>19143</v>
      </c>
      <c r="P866" s="338"/>
      <c r="Q866" s="339" t="str">
        <f t="shared" si="53"/>
        <v/>
      </c>
      <c r="R866" s="339" t="b">
        <f t="shared" si="54"/>
        <v>1</v>
      </c>
      <c r="S866" s="339" t="str">
        <f t="shared" si="55"/>
        <v/>
      </c>
    </row>
    <row r="867" spans="1:19" s="339" customFormat="1" ht="19.899999999999999" customHeight="1">
      <c r="A867" s="302"/>
      <c r="B867" s="334"/>
      <c r="C867" s="334"/>
      <c r="D867" s="334"/>
      <c r="E867" s="334"/>
      <c r="F867" s="334"/>
      <c r="G867" s="335"/>
      <c r="H867" s="335"/>
      <c r="I867" s="336"/>
      <c r="J867" s="336"/>
      <c r="K867" s="336"/>
      <c r="L867" s="336"/>
      <c r="M867" s="336"/>
      <c r="N867" s="337" t="str">
        <f t="shared" ca="1" si="52"/>
        <v/>
      </c>
      <c r="O867" s="337" t="s">
        <v>19143</v>
      </c>
      <c r="P867" s="338"/>
      <c r="Q867" s="339" t="str">
        <f t="shared" si="53"/>
        <v/>
      </c>
      <c r="R867" s="339" t="b">
        <f t="shared" si="54"/>
        <v>1</v>
      </c>
      <c r="S867" s="339" t="str">
        <f t="shared" si="55"/>
        <v/>
      </c>
    </row>
    <row r="868" spans="1:19" s="339" customFormat="1" ht="19.899999999999999" customHeight="1">
      <c r="A868" s="302"/>
      <c r="B868" s="334"/>
      <c r="C868" s="334"/>
      <c r="D868" s="334"/>
      <c r="E868" s="334"/>
      <c r="F868" s="334"/>
      <c r="G868" s="335"/>
      <c r="H868" s="335"/>
      <c r="I868" s="336"/>
      <c r="J868" s="336"/>
      <c r="K868" s="336"/>
      <c r="L868" s="336"/>
      <c r="M868" s="336"/>
      <c r="N868" s="337" t="str">
        <f t="shared" ca="1" si="52"/>
        <v/>
      </c>
      <c r="O868" s="337" t="s">
        <v>19143</v>
      </c>
      <c r="P868" s="338"/>
      <c r="Q868" s="339" t="str">
        <f t="shared" si="53"/>
        <v/>
      </c>
      <c r="R868" s="339" t="b">
        <f t="shared" si="54"/>
        <v>1</v>
      </c>
      <c r="S868" s="339" t="str">
        <f t="shared" si="55"/>
        <v/>
      </c>
    </row>
    <row r="869" spans="1:19" s="339" customFormat="1" ht="19.899999999999999" customHeight="1">
      <c r="A869" s="302"/>
      <c r="B869" s="334"/>
      <c r="C869" s="334"/>
      <c r="D869" s="334"/>
      <c r="E869" s="334"/>
      <c r="F869" s="334"/>
      <c r="G869" s="335"/>
      <c r="H869" s="335"/>
      <c r="I869" s="336"/>
      <c r="J869" s="336"/>
      <c r="K869" s="336"/>
      <c r="L869" s="336"/>
      <c r="M869" s="336"/>
      <c r="N869" s="337" t="str">
        <f t="shared" ca="1" si="52"/>
        <v/>
      </c>
      <c r="O869" s="337" t="s">
        <v>19143</v>
      </c>
      <c r="P869" s="338"/>
      <c r="Q869" s="339" t="str">
        <f t="shared" si="53"/>
        <v/>
      </c>
      <c r="R869" s="339" t="b">
        <f t="shared" si="54"/>
        <v>1</v>
      </c>
      <c r="S869" s="339" t="str">
        <f t="shared" si="55"/>
        <v/>
      </c>
    </row>
    <row r="870" spans="1:19" s="339" customFormat="1" ht="19.899999999999999" customHeight="1">
      <c r="A870" s="302"/>
      <c r="B870" s="334"/>
      <c r="C870" s="334"/>
      <c r="D870" s="334"/>
      <c r="E870" s="334"/>
      <c r="F870" s="334"/>
      <c r="G870" s="335"/>
      <c r="H870" s="335"/>
      <c r="I870" s="336"/>
      <c r="J870" s="336"/>
      <c r="K870" s="336"/>
      <c r="L870" s="336"/>
      <c r="M870" s="336"/>
      <c r="N870" s="337" t="str">
        <f t="shared" ca="1" si="52"/>
        <v/>
      </c>
      <c r="O870" s="337" t="s">
        <v>19143</v>
      </c>
      <c r="P870" s="338"/>
      <c r="Q870" s="339" t="str">
        <f t="shared" si="53"/>
        <v/>
      </c>
      <c r="R870" s="339" t="b">
        <f t="shared" si="54"/>
        <v>1</v>
      </c>
      <c r="S870" s="339" t="str">
        <f t="shared" si="55"/>
        <v/>
      </c>
    </row>
    <row r="871" spans="1:19" s="339" customFormat="1" ht="19.899999999999999" customHeight="1">
      <c r="A871" s="302"/>
      <c r="B871" s="334"/>
      <c r="C871" s="334"/>
      <c r="D871" s="334"/>
      <c r="E871" s="334"/>
      <c r="F871" s="334"/>
      <c r="G871" s="335"/>
      <c r="H871" s="335"/>
      <c r="I871" s="336"/>
      <c r="J871" s="336"/>
      <c r="K871" s="336"/>
      <c r="L871" s="336"/>
      <c r="M871" s="336"/>
      <c r="N871" s="337" t="str">
        <f t="shared" ca="1" si="52"/>
        <v/>
      </c>
      <c r="O871" s="337" t="s">
        <v>19143</v>
      </c>
      <c r="P871" s="338"/>
      <c r="Q871" s="339" t="str">
        <f t="shared" si="53"/>
        <v/>
      </c>
      <c r="R871" s="339" t="b">
        <f t="shared" si="54"/>
        <v>1</v>
      </c>
      <c r="S871" s="339" t="str">
        <f t="shared" si="55"/>
        <v/>
      </c>
    </row>
    <row r="872" spans="1:19" s="339" customFormat="1" ht="19.899999999999999" customHeight="1">
      <c r="A872" s="302"/>
      <c r="B872" s="334"/>
      <c r="C872" s="334"/>
      <c r="D872" s="334"/>
      <c r="E872" s="334"/>
      <c r="F872" s="334"/>
      <c r="G872" s="335"/>
      <c r="H872" s="335"/>
      <c r="I872" s="336"/>
      <c r="J872" s="336"/>
      <c r="K872" s="336"/>
      <c r="L872" s="336"/>
      <c r="M872" s="336"/>
      <c r="N872" s="337" t="str">
        <f t="shared" ca="1" si="52"/>
        <v/>
      </c>
      <c r="O872" s="337" t="s">
        <v>19143</v>
      </c>
      <c r="P872" s="338"/>
      <c r="Q872" s="339" t="str">
        <f t="shared" si="53"/>
        <v/>
      </c>
      <c r="R872" s="339" t="b">
        <f t="shared" si="54"/>
        <v>1</v>
      </c>
      <c r="S872" s="339" t="str">
        <f t="shared" si="55"/>
        <v/>
      </c>
    </row>
    <row r="873" spans="1:19" s="339" customFormat="1" ht="19.899999999999999" customHeight="1">
      <c r="A873" s="302"/>
      <c r="B873" s="334"/>
      <c r="C873" s="334"/>
      <c r="D873" s="334"/>
      <c r="E873" s="334"/>
      <c r="F873" s="334"/>
      <c r="G873" s="335"/>
      <c r="H873" s="335"/>
      <c r="I873" s="336"/>
      <c r="J873" s="336"/>
      <c r="K873" s="336"/>
      <c r="L873" s="336"/>
      <c r="M873" s="336"/>
      <c r="N873" s="337" t="str">
        <f t="shared" ca="1" si="52"/>
        <v/>
      </c>
      <c r="O873" s="337" t="s">
        <v>19143</v>
      </c>
      <c r="P873" s="338"/>
      <c r="Q873" s="339" t="str">
        <f t="shared" si="53"/>
        <v/>
      </c>
      <c r="R873" s="339" t="b">
        <f t="shared" si="54"/>
        <v>1</v>
      </c>
      <c r="S873" s="339" t="str">
        <f t="shared" si="55"/>
        <v/>
      </c>
    </row>
    <row r="874" spans="1:19" s="339" customFormat="1" ht="19.899999999999999" customHeight="1">
      <c r="A874" s="302"/>
      <c r="B874" s="334"/>
      <c r="C874" s="334"/>
      <c r="D874" s="334"/>
      <c r="E874" s="334"/>
      <c r="F874" s="334"/>
      <c r="G874" s="335"/>
      <c r="H874" s="335"/>
      <c r="I874" s="336"/>
      <c r="J874" s="336"/>
      <c r="K874" s="336"/>
      <c r="L874" s="336"/>
      <c r="M874" s="336"/>
      <c r="N874" s="337" t="str">
        <f t="shared" ca="1" si="52"/>
        <v/>
      </c>
      <c r="O874" s="337" t="s">
        <v>19143</v>
      </c>
      <c r="P874" s="338"/>
      <c r="Q874" s="339" t="str">
        <f t="shared" si="53"/>
        <v/>
      </c>
      <c r="R874" s="339" t="b">
        <f t="shared" si="54"/>
        <v>1</v>
      </c>
      <c r="S874" s="339" t="str">
        <f t="shared" si="55"/>
        <v/>
      </c>
    </row>
    <row r="875" spans="1:19" s="339" customFormat="1" ht="19.899999999999999" customHeight="1">
      <c r="A875" s="302"/>
      <c r="B875" s="334"/>
      <c r="C875" s="334"/>
      <c r="D875" s="334"/>
      <c r="E875" s="334"/>
      <c r="F875" s="334"/>
      <c r="G875" s="335"/>
      <c r="H875" s="335"/>
      <c r="I875" s="336"/>
      <c r="J875" s="336"/>
      <c r="K875" s="336"/>
      <c r="L875" s="336"/>
      <c r="M875" s="336"/>
      <c r="N875" s="337" t="str">
        <f t="shared" ca="1" si="52"/>
        <v/>
      </c>
      <c r="O875" s="337" t="s">
        <v>19143</v>
      </c>
      <c r="P875" s="338"/>
      <c r="Q875" s="339" t="str">
        <f t="shared" si="53"/>
        <v/>
      </c>
      <c r="R875" s="339" t="b">
        <f t="shared" si="54"/>
        <v>1</v>
      </c>
      <c r="S875" s="339" t="str">
        <f t="shared" si="55"/>
        <v/>
      </c>
    </row>
    <row r="876" spans="1:19" s="339" customFormat="1" ht="19.899999999999999" customHeight="1">
      <c r="A876" s="302"/>
      <c r="B876" s="334"/>
      <c r="C876" s="334"/>
      <c r="D876" s="334"/>
      <c r="E876" s="334"/>
      <c r="F876" s="334"/>
      <c r="G876" s="335"/>
      <c r="H876" s="335"/>
      <c r="I876" s="336"/>
      <c r="J876" s="336"/>
      <c r="K876" s="336"/>
      <c r="L876" s="336"/>
      <c r="M876" s="336"/>
      <c r="N876" s="337" t="str">
        <f t="shared" ca="1" si="52"/>
        <v/>
      </c>
      <c r="O876" s="337" t="s">
        <v>19143</v>
      </c>
      <c r="P876" s="338"/>
      <c r="Q876" s="339" t="str">
        <f t="shared" si="53"/>
        <v/>
      </c>
      <c r="R876" s="339" t="b">
        <f t="shared" si="54"/>
        <v>1</v>
      </c>
      <c r="S876" s="339" t="str">
        <f t="shared" si="55"/>
        <v/>
      </c>
    </row>
    <row r="877" spans="1:19" s="339" customFormat="1" ht="19.899999999999999" customHeight="1">
      <c r="A877" s="302"/>
      <c r="B877" s="334"/>
      <c r="C877" s="334"/>
      <c r="D877" s="334"/>
      <c r="E877" s="334"/>
      <c r="F877" s="334"/>
      <c r="G877" s="335"/>
      <c r="H877" s="335"/>
      <c r="I877" s="336"/>
      <c r="J877" s="336"/>
      <c r="K877" s="336"/>
      <c r="L877" s="336"/>
      <c r="M877" s="336"/>
      <c r="N877" s="337" t="str">
        <f t="shared" ca="1" si="52"/>
        <v/>
      </c>
      <c r="O877" s="337" t="s">
        <v>19143</v>
      </c>
      <c r="P877" s="338"/>
      <c r="Q877" s="339" t="str">
        <f t="shared" si="53"/>
        <v/>
      </c>
      <c r="R877" s="339" t="b">
        <f t="shared" si="54"/>
        <v>1</v>
      </c>
      <c r="S877" s="339" t="str">
        <f t="shared" si="55"/>
        <v/>
      </c>
    </row>
    <row r="878" spans="1:19" s="339" customFormat="1" ht="19.899999999999999" customHeight="1">
      <c r="A878" s="302"/>
      <c r="B878" s="334"/>
      <c r="C878" s="334"/>
      <c r="D878" s="334"/>
      <c r="E878" s="334"/>
      <c r="F878" s="334"/>
      <c r="G878" s="335"/>
      <c r="H878" s="335"/>
      <c r="I878" s="336"/>
      <c r="J878" s="336"/>
      <c r="K878" s="336"/>
      <c r="L878" s="336"/>
      <c r="M878" s="336"/>
      <c r="N878" s="337" t="str">
        <f t="shared" ca="1" si="52"/>
        <v/>
      </c>
      <c r="O878" s="337" t="s">
        <v>19143</v>
      </c>
      <c r="P878" s="338"/>
      <c r="Q878" s="339" t="str">
        <f t="shared" si="53"/>
        <v/>
      </c>
      <c r="R878" s="339" t="b">
        <f t="shared" si="54"/>
        <v>1</v>
      </c>
      <c r="S878" s="339" t="str">
        <f t="shared" si="55"/>
        <v/>
      </c>
    </row>
    <row r="879" spans="1:19" s="339" customFormat="1" ht="19.899999999999999" customHeight="1">
      <c r="A879" s="302"/>
      <c r="B879" s="334"/>
      <c r="C879" s="334"/>
      <c r="D879" s="334"/>
      <c r="E879" s="334"/>
      <c r="F879" s="334"/>
      <c r="G879" s="335"/>
      <c r="H879" s="335"/>
      <c r="I879" s="336"/>
      <c r="J879" s="336"/>
      <c r="K879" s="336"/>
      <c r="L879" s="336"/>
      <c r="M879" s="336"/>
      <c r="N879" s="337" t="str">
        <f t="shared" ca="1" si="52"/>
        <v/>
      </c>
      <c r="O879" s="337" t="s">
        <v>19143</v>
      </c>
      <c r="P879" s="338"/>
      <c r="Q879" s="339" t="str">
        <f t="shared" si="53"/>
        <v/>
      </c>
      <c r="R879" s="339" t="b">
        <f t="shared" si="54"/>
        <v>1</v>
      </c>
      <c r="S879" s="339" t="str">
        <f t="shared" si="55"/>
        <v/>
      </c>
    </row>
    <row r="880" spans="1:19" s="339" customFormat="1" ht="19.899999999999999" customHeight="1">
      <c r="A880" s="302"/>
      <c r="B880" s="334"/>
      <c r="C880" s="334"/>
      <c r="D880" s="334"/>
      <c r="E880" s="334"/>
      <c r="F880" s="334"/>
      <c r="G880" s="335"/>
      <c r="H880" s="335"/>
      <c r="I880" s="336"/>
      <c r="J880" s="336"/>
      <c r="K880" s="336"/>
      <c r="L880" s="336"/>
      <c r="M880" s="336"/>
      <c r="N880" s="337" t="str">
        <f t="shared" ca="1" si="52"/>
        <v/>
      </c>
      <c r="O880" s="337" t="s">
        <v>19143</v>
      </c>
      <c r="P880" s="338"/>
      <c r="Q880" s="339" t="str">
        <f t="shared" si="53"/>
        <v/>
      </c>
      <c r="R880" s="339" t="b">
        <f t="shared" si="54"/>
        <v>1</v>
      </c>
      <c r="S880" s="339" t="str">
        <f t="shared" si="55"/>
        <v/>
      </c>
    </row>
    <row r="881" spans="1:19" s="339" customFormat="1" ht="19.899999999999999" customHeight="1">
      <c r="A881" s="302"/>
      <c r="B881" s="334"/>
      <c r="C881" s="334"/>
      <c r="D881" s="334"/>
      <c r="E881" s="334"/>
      <c r="F881" s="334"/>
      <c r="G881" s="335"/>
      <c r="H881" s="335"/>
      <c r="I881" s="336"/>
      <c r="J881" s="336"/>
      <c r="K881" s="336"/>
      <c r="L881" s="336"/>
      <c r="M881" s="336"/>
      <c r="N881" s="337" t="str">
        <f t="shared" ca="1" si="52"/>
        <v/>
      </c>
      <c r="O881" s="337" t="s">
        <v>19143</v>
      </c>
      <c r="P881" s="338"/>
      <c r="Q881" s="339" t="str">
        <f t="shared" si="53"/>
        <v/>
      </c>
      <c r="R881" s="339" t="b">
        <f t="shared" si="54"/>
        <v>1</v>
      </c>
      <c r="S881" s="339" t="str">
        <f t="shared" si="55"/>
        <v/>
      </c>
    </row>
    <row r="882" spans="1:19" s="339" customFormat="1" ht="19.899999999999999" customHeight="1">
      <c r="A882" s="302"/>
      <c r="B882" s="334"/>
      <c r="C882" s="334"/>
      <c r="D882" s="334"/>
      <c r="E882" s="334"/>
      <c r="F882" s="334"/>
      <c r="G882" s="335"/>
      <c r="H882" s="335"/>
      <c r="I882" s="336"/>
      <c r="J882" s="336"/>
      <c r="K882" s="336"/>
      <c r="L882" s="336"/>
      <c r="M882" s="336"/>
      <c r="N882" s="337" t="str">
        <f t="shared" ca="1" si="52"/>
        <v/>
      </c>
      <c r="O882" s="337" t="s">
        <v>19143</v>
      </c>
      <c r="P882" s="338"/>
      <c r="Q882" s="339" t="str">
        <f t="shared" si="53"/>
        <v/>
      </c>
      <c r="R882" s="339" t="b">
        <f t="shared" si="54"/>
        <v>1</v>
      </c>
      <c r="S882" s="339" t="str">
        <f t="shared" si="55"/>
        <v/>
      </c>
    </row>
    <row r="883" spans="1:19" s="339" customFormat="1" ht="19.899999999999999" customHeight="1">
      <c r="A883" s="302"/>
      <c r="B883" s="334"/>
      <c r="C883" s="334"/>
      <c r="D883" s="334"/>
      <c r="E883" s="334"/>
      <c r="F883" s="334"/>
      <c r="G883" s="335"/>
      <c r="H883" s="335"/>
      <c r="I883" s="336"/>
      <c r="J883" s="336"/>
      <c r="K883" s="336"/>
      <c r="L883" s="336"/>
      <c r="M883" s="336"/>
      <c r="N883" s="337" t="str">
        <f t="shared" ca="1" si="52"/>
        <v/>
      </c>
      <c r="O883" s="337" t="s">
        <v>19143</v>
      </c>
      <c r="P883" s="338"/>
      <c r="Q883" s="339" t="str">
        <f t="shared" si="53"/>
        <v/>
      </c>
      <c r="R883" s="339" t="b">
        <f t="shared" si="54"/>
        <v>1</v>
      </c>
      <c r="S883" s="339" t="str">
        <f t="shared" si="55"/>
        <v/>
      </c>
    </row>
    <row r="884" spans="1:19" s="339" customFormat="1" ht="19.899999999999999" customHeight="1">
      <c r="A884" s="302"/>
      <c r="B884" s="334"/>
      <c r="C884" s="334"/>
      <c r="D884" s="334"/>
      <c r="E884" s="334"/>
      <c r="F884" s="334"/>
      <c r="G884" s="335"/>
      <c r="H884" s="335"/>
      <c r="I884" s="336"/>
      <c r="J884" s="336"/>
      <c r="K884" s="336"/>
      <c r="L884" s="336"/>
      <c r="M884" s="336"/>
      <c r="N884" s="337" t="str">
        <f t="shared" ca="1" si="52"/>
        <v/>
      </c>
      <c r="O884" s="337" t="s">
        <v>19143</v>
      </c>
      <c r="P884" s="338"/>
      <c r="Q884" s="339" t="str">
        <f t="shared" si="53"/>
        <v/>
      </c>
      <c r="R884" s="339" t="b">
        <f t="shared" si="54"/>
        <v>1</v>
      </c>
      <c r="S884" s="339" t="str">
        <f t="shared" si="55"/>
        <v/>
      </c>
    </row>
    <row r="885" spans="1:19" s="339" customFormat="1" ht="19.899999999999999" customHeight="1">
      <c r="A885" s="302"/>
      <c r="B885" s="334"/>
      <c r="C885" s="334"/>
      <c r="D885" s="334"/>
      <c r="E885" s="334"/>
      <c r="F885" s="334"/>
      <c r="G885" s="335"/>
      <c r="H885" s="335"/>
      <c r="I885" s="336"/>
      <c r="J885" s="336"/>
      <c r="K885" s="336"/>
      <c r="L885" s="336"/>
      <c r="M885" s="336"/>
      <c r="N885" s="337" t="str">
        <f t="shared" ca="1" si="52"/>
        <v/>
      </c>
      <c r="O885" s="337" t="s">
        <v>19143</v>
      </c>
      <c r="P885" s="338"/>
      <c r="Q885" s="339" t="str">
        <f t="shared" si="53"/>
        <v/>
      </c>
      <c r="R885" s="339" t="b">
        <f t="shared" si="54"/>
        <v>1</v>
      </c>
      <c r="S885" s="339" t="str">
        <f t="shared" si="55"/>
        <v/>
      </c>
    </row>
    <row r="886" spans="1:19" s="339" customFormat="1" ht="19.899999999999999" customHeight="1">
      <c r="A886" s="302"/>
      <c r="B886" s="334"/>
      <c r="C886" s="334"/>
      <c r="D886" s="334"/>
      <c r="E886" s="334"/>
      <c r="F886" s="334"/>
      <c r="G886" s="335"/>
      <c r="H886" s="335"/>
      <c r="I886" s="336"/>
      <c r="J886" s="336"/>
      <c r="K886" s="336"/>
      <c r="L886" s="336"/>
      <c r="M886" s="336"/>
      <c r="N886" s="337" t="str">
        <f t="shared" ca="1" si="52"/>
        <v/>
      </c>
      <c r="O886" s="337" t="s">
        <v>19143</v>
      </c>
      <c r="P886" s="338"/>
      <c r="Q886" s="339" t="str">
        <f t="shared" si="53"/>
        <v/>
      </c>
      <c r="R886" s="339" t="b">
        <f t="shared" si="54"/>
        <v>1</v>
      </c>
      <c r="S886" s="339" t="str">
        <f t="shared" si="55"/>
        <v/>
      </c>
    </row>
    <row r="887" spans="1:19" s="339" customFormat="1" ht="19.899999999999999" customHeight="1">
      <c r="A887" s="302"/>
      <c r="B887" s="334"/>
      <c r="C887" s="334"/>
      <c r="D887" s="334"/>
      <c r="E887" s="334"/>
      <c r="F887" s="334"/>
      <c r="G887" s="335"/>
      <c r="H887" s="335"/>
      <c r="I887" s="336"/>
      <c r="J887" s="336"/>
      <c r="K887" s="336"/>
      <c r="L887" s="336"/>
      <c r="M887" s="336"/>
      <c r="N887" s="337" t="str">
        <f t="shared" ca="1" si="52"/>
        <v/>
      </c>
      <c r="O887" s="337" t="s">
        <v>19143</v>
      </c>
      <c r="P887" s="338"/>
      <c r="Q887" s="339" t="str">
        <f t="shared" si="53"/>
        <v/>
      </c>
      <c r="R887" s="339" t="b">
        <f t="shared" si="54"/>
        <v>1</v>
      </c>
      <c r="S887" s="339" t="str">
        <f t="shared" si="55"/>
        <v/>
      </c>
    </row>
    <row r="888" spans="1:19" s="339" customFormat="1" ht="19.899999999999999" customHeight="1">
      <c r="A888" s="302"/>
      <c r="B888" s="334"/>
      <c r="C888" s="334"/>
      <c r="D888" s="334"/>
      <c r="E888" s="334"/>
      <c r="F888" s="334"/>
      <c r="G888" s="335"/>
      <c r="H888" s="335"/>
      <c r="I888" s="336"/>
      <c r="J888" s="336"/>
      <c r="K888" s="336"/>
      <c r="L888" s="336"/>
      <c r="M888" s="336"/>
      <c r="N888" s="337" t="str">
        <f t="shared" ca="1" si="52"/>
        <v/>
      </c>
      <c r="O888" s="337" t="s">
        <v>19143</v>
      </c>
      <c r="P888" s="338"/>
      <c r="Q888" s="339" t="str">
        <f t="shared" si="53"/>
        <v/>
      </c>
      <c r="R888" s="339" t="b">
        <f t="shared" si="54"/>
        <v>1</v>
      </c>
      <c r="S888" s="339" t="str">
        <f t="shared" si="55"/>
        <v/>
      </c>
    </row>
    <row r="889" spans="1:19" s="339" customFormat="1" ht="19.899999999999999" customHeight="1">
      <c r="A889" s="302"/>
      <c r="B889" s="334"/>
      <c r="C889" s="334"/>
      <c r="D889" s="334"/>
      <c r="E889" s="334"/>
      <c r="F889" s="334"/>
      <c r="G889" s="335"/>
      <c r="H889" s="335"/>
      <c r="I889" s="336"/>
      <c r="J889" s="336"/>
      <c r="K889" s="336"/>
      <c r="L889" s="336"/>
      <c r="M889" s="336"/>
      <c r="N889" s="337" t="str">
        <f t="shared" ca="1" si="52"/>
        <v/>
      </c>
      <c r="O889" s="337" t="s">
        <v>19143</v>
      </c>
      <c r="P889" s="338"/>
      <c r="Q889" s="339" t="str">
        <f t="shared" si="53"/>
        <v/>
      </c>
      <c r="R889" s="339" t="b">
        <f t="shared" si="54"/>
        <v>1</v>
      </c>
      <c r="S889" s="339" t="str">
        <f t="shared" si="55"/>
        <v/>
      </c>
    </row>
    <row r="890" spans="1:19" s="339" customFormat="1" ht="19.899999999999999" customHeight="1">
      <c r="A890" s="302"/>
      <c r="B890" s="334"/>
      <c r="C890" s="334"/>
      <c r="D890" s="334"/>
      <c r="E890" s="334"/>
      <c r="F890" s="334"/>
      <c r="G890" s="335"/>
      <c r="H890" s="335"/>
      <c r="I890" s="336"/>
      <c r="J890" s="336"/>
      <c r="K890" s="336"/>
      <c r="L890" s="336"/>
      <c r="M890" s="336"/>
      <c r="N890" s="337" t="str">
        <f t="shared" ca="1" si="52"/>
        <v/>
      </c>
      <c r="O890" s="337" t="s">
        <v>19143</v>
      </c>
      <c r="P890" s="338"/>
      <c r="Q890" s="339" t="str">
        <f t="shared" si="53"/>
        <v/>
      </c>
      <c r="R890" s="339" t="b">
        <f t="shared" si="54"/>
        <v>1</v>
      </c>
      <c r="S890" s="339" t="str">
        <f t="shared" si="55"/>
        <v/>
      </c>
    </row>
    <row r="891" spans="1:19" s="339" customFormat="1" ht="19.899999999999999" customHeight="1">
      <c r="A891" s="302"/>
      <c r="B891" s="334"/>
      <c r="C891" s="334"/>
      <c r="D891" s="334"/>
      <c r="E891" s="334"/>
      <c r="F891" s="334"/>
      <c r="G891" s="335"/>
      <c r="H891" s="335"/>
      <c r="I891" s="336"/>
      <c r="J891" s="336"/>
      <c r="K891" s="336"/>
      <c r="L891" s="336"/>
      <c r="M891" s="336"/>
      <c r="N891" s="337" t="str">
        <f t="shared" ca="1" si="52"/>
        <v/>
      </c>
      <c r="O891" s="337" t="s">
        <v>19143</v>
      </c>
      <c r="P891" s="338"/>
      <c r="Q891" s="339" t="str">
        <f t="shared" si="53"/>
        <v/>
      </c>
      <c r="R891" s="339" t="b">
        <f t="shared" si="54"/>
        <v>1</v>
      </c>
      <c r="S891" s="339" t="str">
        <f t="shared" si="55"/>
        <v/>
      </c>
    </row>
    <row r="892" spans="1:19" s="339" customFormat="1" ht="19.899999999999999" customHeight="1">
      <c r="A892" s="302"/>
      <c r="B892" s="334"/>
      <c r="C892" s="334"/>
      <c r="D892" s="334"/>
      <c r="E892" s="334"/>
      <c r="F892" s="334"/>
      <c r="G892" s="335"/>
      <c r="H892" s="335"/>
      <c r="I892" s="336"/>
      <c r="J892" s="336"/>
      <c r="K892" s="336"/>
      <c r="L892" s="336"/>
      <c r="M892" s="336"/>
      <c r="N892" s="337" t="str">
        <f t="shared" ca="1" si="52"/>
        <v/>
      </c>
      <c r="O892" s="337" t="s">
        <v>19143</v>
      </c>
      <c r="P892" s="338"/>
      <c r="Q892" s="339" t="str">
        <f t="shared" si="53"/>
        <v/>
      </c>
      <c r="R892" s="339" t="b">
        <f t="shared" si="54"/>
        <v>1</v>
      </c>
      <c r="S892" s="339" t="str">
        <f t="shared" si="55"/>
        <v/>
      </c>
    </row>
    <row r="893" spans="1:19" s="339" customFormat="1" ht="19.899999999999999" customHeight="1">
      <c r="A893" s="302"/>
      <c r="B893" s="334"/>
      <c r="C893" s="334"/>
      <c r="D893" s="334"/>
      <c r="E893" s="334"/>
      <c r="F893" s="334"/>
      <c r="G893" s="335"/>
      <c r="H893" s="335"/>
      <c r="I893" s="336"/>
      <c r="J893" s="336"/>
      <c r="K893" s="336"/>
      <c r="L893" s="336"/>
      <c r="M893" s="336"/>
      <c r="N893" s="337" t="str">
        <f t="shared" ca="1" si="52"/>
        <v/>
      </c>
      <c r="O893" s="337" t="s">
        <v>19143</v>
      </c>
      <c r="P893" s="338"/>
      <c r="Q893" s="339" t="str">
        <f t="shared" si="53"/>
        <v/>
      </c>
      <c r="R893" s="339" t="b">
        <f t="shared" si="54"/>
        <v>1</v>
      </c>
      <c r="S893" s="339" t="str">
        <f t="shared" si="55"/>
        <v/>
      </c>
    </row>
    <row r="894" spans="1:19" s="339" customFormat="1" ht="19.899999999999999" customHeight="1">
      <c r="A894" s="302"/>
      <c r="B894" s="334"/>
      <c r="C894" s="334"/>
      <c r="D894" s="334"/>
      <c r="E894" s="334"/>
      <c r="F894" s="334"/>
      <c r="G894" s="335"/>
      <c r="H894" s="335"/>
      <c r="I894" s="336"/>
      <c r="J894" s="336"/>
      <c r="K894" s="336"/>
      <c r="L894" s="336"/>
      <c r="M894" s="336"/>
      <c r="N894" s="337" t="str">
        <f t="shared" ca="1" si="52"/>
        <v/>
      </c>
      <c r="O894" s="337" t="s">
        <v>19143</v>
      </c>
      <c r="P894" s="338"/>
      <c r="Q894" s="339" t="str">
        <f t="shared" si="53"/>
        <v/>
      </c>
      <c r="R894" s="339" t="b">
        <f t="shared" si="54"/>
        <v>1</v>
      </c>
      <c r="S894" s="339" t="str">
        <f t="shared" si="55"/>
        <v/>
      </c>
    </row>
    <row r="895" spans="1:19" s="339" customFormat="1" ht="19.899999999999999" customHeight="1">
      <c r="A895" s="302"/>
      <c r="B895" s="334"/>
      <c r="C895" s="334"/>
      <c r="D895" s="334"/>
      <c r="E895" s="334"/>
      <c r="F895" s="334"/>
      <c r="G895" s="335"/>
      <c r="H895" s="335"/>
      <c r="I895" s="336"/>
      <c r="J895" s="336"/>
      <c r="K895" s="336"/>
      <c r="L895" s="336"/>
      <c r="M895" s="336"/>
      <c r="N895" s="337" t="str">
        <f t="shared" ca="1" si="52"/>
        <v/>
      </c>
      <c r="O895" s="337" t="s">
        <v>19143</v>
      </c>
      <c r="P895" s="338"/>
      <c r="Q895" s="339" t="str">
        <f t="shared" si="53"/>
        <v/>
      </c>
      <c r="R895" s="339" t="b">
        <f t="shared" si="54"/>
        <v>1</v>
      </c>
      <c r="S895" s="339" t="str">
        <f t="shared" si="55"/>
        <v/>
      </c>
    </row>
    <row r="896" spans="1:19" s="339" customFormat="1" ht="19.899999999999999" customHeight="1">
      <c r="A896" s="302"/>
      <c r="B896" s="334"/>
      <c r="C896" s="334"/>
      <c r="D896" s="334"/>
      <c r="E896" s="334"/>
      <c r="F896" s="334"/>
      <c r="G896" s="335"/>
      <c r="H896" s="335"/>
      <c r="I896" s="336"/>
      <c r="J896" s="336"/>
      <c r="K896" s="336"/>
      <c r="L896" s="336"/>
      <c r="M896" s="336"/>
      <c r="N896" s="337" t="str">
        <f t="shared" ca="1" si="52"/>
        <v/>
      </c>
      <c r="O896" s="337" t="s">
        <v>19143</v>
      </c>
      <c r="P896" s="338"/>
      <c r="Q896" s="339" t="str">
        <f t="shared" si="53"/>
        <v/>
      </c>
      <c r="R896" s="339" t="b">
        <f t="shared" si="54"/>
        <v>1</v>
      </c>
      <c r="S896" s="339" t="str">
        <f t="shared" si="55"/>
        <v/>
      </c>
    </row>
    <row r="897" spans="1:19" s="339" customFormat="1" ht="19.899999999999999" customHeight="1">
      <c r="A897" s="302"/>
      <c r="B897" s="334"/>
      <c r="C897" s="334"/>
      <c r="D897" s="334"/>
      <c r="E897" s="334"/>
      <c r="F897" s="334"/>
      <c r="G897" s="335"/>
      <c r="H897" s="335"/>
      <c r="I897" s="336"/>
      <c r="J897" s="336"/>
      <c r="K897" s="336"/>
      <c r="L897" s="336"/>
      <c r="M897" s="336"/>
      <c r="N897" s="337" t="str">
        <f t="shared" ca="1" si="52"/>
        <v/>
      </c>
      <c r="O897" s="337" t="s">
        <v>19143</v>
      </c>
      <c r="P897" s="338"/>
      <c r="Q897" s="339" t="str">
        <f t="shared" si="53"/>
        <v/>
      </c>
      <c r="R897" s="339" t="b">
        <f t="shared" si="54"/>
        <v>1</v>
      </c>
      <c r="S897" s="339" t="str">
        <f t="shared" si="55"/>
        <v/>
      </c>
    </row>
    <row r="898" spans="1:19" s="339" customFormat="1" ht="19.899999999999999" customHeight="1">
      <c r="A898" s="302"/>
      <c r="B898" s="334"/>
      <c r="C898" s="334"/>
      <c r="D898" s="334"/>
      <c r="E898" s="334"/>
      <c r="F898" s="334"/>
      <c r="G898" s="335"/>
      <c r="H898" s="335"/>
      <c r="I898" s="336"/>
      <c r="J898" s="336"/>
      <c r="K898" s="336"/>
      <c r="L898" s="336"/>
      <c r="M898" s="336"/>
      <c r="N898" s="337" t="str">
        <f t="shared" ca="1" si="52"/>
        <v/>
      </c>
      <c r="O898" s="337" t="s">
        <v>19143</v>
      </c>
      <c r="P898" s="338"/>
      <c r="Q898" s="339" t="str">
        <f t="shared" si="53"/>
        <v/>
      </c>
      <c r="R898" s="339" t="b">
        <f t="shared" si="54"/>
        <v>1</v>
      </c>
      <c r="S898" s="339" t="str">
        <f t="shared" si="55"/>
        <v/>
      </c>
    </row>
    <row r="899" spans="1:19" s="339" customFormat="1" ht="19.899999999999999" customHeight="1">
      <c r="A899" s="302"/>
      <c r="B899" s="334"/>
      <c r="C899" s="334"/>
      <c r="D899" s="334"/>
      <c r="E899" s="334"/>
      <c r="F899" s="334"/>
      <c r="G899" s="335"/>
      <c r="H899" s="335"/>
      <c r="I899" s="336"/>
      <c r="J899" s="336"/>
      <c r="K899" s="336"/>
      <c r="L899" s="336"/>
      <c r="M899" s="336"/>
      <c r="N899" s="337" t="str">
        <f t="shared" ca="1" si="52"/>
        <v/>
      </c>
      <c r="O899" s="337" t="s">
        <v>19143</v>
      </c>
      <c r="P899" s="338"/>
      <c r="Q899" s="339" t="str">
        <f t="shared" si="53"/>
        <v/>
      </c>
      <c r="R899" s="339" t="b">
        <f t="shared" si="54"/>
        <v>1</v>
      </c>
      <c r="S899" s="339" t="str">
        <f t="shared" si="55"/>
        <v/>
      </c>
    </row>
    <row r="900" spans="1:19" s="339" customFormat="1" ht="19.899999999999999" customHeight="1">
      <c r="A900" s="302"/>
      <c r="B900" s="334"/>
      <c r="C900" s="334"/>
      <c r="D900" s="334"/>
      <c r="E900" s="334"/>
      <c r="F900" s="334"/>
      <c r="G900" s="335"/>
      <c r="H900" s="335"/>
      <c r="I900" s="336"/>
      <c r="J900" s="336"/>
      <c r="K900" s="336"/>
      <c r="L900" s="336"/>
      <c r="M900" s="336"/>
      <c r="N900" s="337" t="str">
        <f t="shared" ca="1" si="52"/>
        <v/>
      </c>
      <c r="O900" s="337" t="s">
        <v>19143</v>
      </c>
      <c r="P900" s="338"/>
      <c r="Q900" s="339" t="str">
        <f t="shared" si="53"/>
        <v/>
      </c>
      <c r="R900" s="339" t="b">
        <f t="shared" si="54"/>
        <v>1</v>
      </c>
      <c r="S900" s="339" t="str">
        <f t="shared" si="55"/>
        <v/>
      </c>
    </row>
    <row r="901" spans="1:19" s="339" customFormat="1" ht="19.89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19143</v>
      </c>
      <c r="P901" s="338"/>
      <c r="Q901" s="339" t="str">
        <f t="shared" ref="Q901:Q964" si="57">A901&amp;B901</f>
        <v/>
      </c>
      <c r="R901" s="339" t="b">
        <f t="shared" ref="R901:R964" si="58">OR(ISBLANK(B901),ISBLANK(C901))</f>
        <v>1</v>
      </c>
      <c r="S901" s="339" t="str">
        <f t="shared" ref="S901:S964" si="59">IF(R901,"",A901&amp;"+")</f>
        <v/>
      </c>
    </row>
    <row r="902" spans="1:19" s="339" customFormat="1" ht="19.899999999999999" customHeight="1">
      <c r="A902" s="302"/>
      <c r="B902" s="334"/>
      <c r="C902" s="334"/>
      <c r="D902" s="334"/>
      <c r="E902" s="334"/>
      <c r="F902" s="334"/>
      <c r="G902" s="335"/>
      <c r="H902" s="335"/>
      <c r="I902" s="336"/>
      <c r="J902" s="336"/>
      <c r="K902" s="336"/>
      <c r="L902" s="336"/>
      <c r="M902" s="336"/>
      <c r="N902" s="337" t="str">
        <f t="shared" ca="1" si="56"/>
        <v/>
      </c>
      <c r="O902" s="337" t="s">
        <v>19143</v>
      </c>
      <c r="P902" s="338"/>
      <c r="Q902" s="339" t="str">
        <f t="shared" si="57"/>
        <v/>
      </c>
      <c r="R902" s="339" t="b">
        <f t="shared" si="58"/>
        <v>1</v>
      </c>
      <c r="S902" s="339" t="str">
        <f t="shared" si="59"/>
        <v/>
      </c>
    </row>
    <row r="903" spans="1:19" s="339" customFormat="1" ht="19.899999999999999" customHeight="1">
      <c r="A903" s="302"/>
      <c r="B903" s="334"/>
      <c r="C903" s="334"/>
      <c r="D903" s="334"/>
      <c r="E903" s="334"/>
      <c r="F903" s="334"/>
      <c r="G903" s="335"/>
      <c r="H903" s="335"/>
      <c r="I903" s="336"/>
      <c r="J903" s="336"/>
      <c r="K903" s="336"/>
      <c r="L903" s="336"/>
      <c r="M903" s="336"/>
      <c r="N903" s="337" t="str">
        <f t="shared" ca="1" si="56"/>
        <v/>
      </c>
      <c r="O903" s="337" t="s">
        <v>19143</v>
      </c>
      <c r="P903" s="338"/>
      <c r="Q903" s="339" t="str">
        <f t="shared" si="57"/>
        <v/>
      </c>
      <c r="R903" s="339" t="b">
        <f t="shared" si="58"/>
        <v>1</v>
      </c>
      <c r="S903" s="339" t="str">
        <f t="shared" si="59"/>
        <v/>
      </c>
    </row>
    <row r="904" spans="1:19" s="339" customFormat="1" ht="19.899999999999999" customHeight="1">
      <c r="A904" s="302"/>
      <c r="B904" s="334"/>
      <c r="C904" s="334"/>
      <c r="D904" s="334"/>
      <c r="E904" s="334"/>
      <c r="F904" s="334"/>
      <c r="G904" s="335"/>
      <c r="H904" s="335"/>
      <c r="I904" s="336"/>
      <c r="J904" s="336"/>
      <c r="K904" s="336"/>
      <c r="L904" s="336"/>
      <c r="M904" s="336"/>
      <c r="N904" s="337" t="str">
        <f t="shared" ca="1" si="56"/>
        <v/>
      </c>
      <c r="O904" s="337" t="s">
        <v>19143</v>
      </c>
      <c r="P904" s="338"/>
      <c r="Q904" s="339" t="str">
        <f t="shared" si="57"/>
        <v/>
      </c>
      <c r="R904" s="339" t="b">
        <f t="shared" si="58"/>
        <v>1</v>
      </c>
      <c r="S904" s="339" t="str">
        <f t="shared" si="59"/>
        <v/>
      </c>
    </row>
    <row r="905" spans="1:19" s="339" customFormat="1" ht="19.899999999999999" customHeight="1">
      <c r="A905" s="302"/>
      <c r="B905" s="334"/>
      <c r="C905" s="334"/>
      <c r="D905" s="334"/>
      <c r="E905" s="334"/>
      <c r="F905" s="334"/>
      <c r="G905" s="335"/>
      <c r="H905" s="335"/>
      <c r="I905" s="336"/>
      <c r="J905" s="336"/>
      <c r="K905" s="336"/>
      <c r="L905" s="336"/>
      <c r="M905" s="336"/>
      <c r="N905" s="337" t="str">
        <f t="shared" ca="1" si="56"/>
        <v/>
      </c>
      <c r="O905" s="337" t="s">
        <v>19143</v>
      </c>
      <c r="P905" s="338"/>
      <c r="Q905" s="339" t="str">
        <f t="shared" si="57"/>
        <v/>
      </c>
      <c r="R905" s="339" t="b">
        <f t="shared" si="58"/>
        <v>1</v>
      </c>
      <c r="S905" s="339" t="str">
        <f t="shared" si="59"/>
        <v/>
      </c>
    </row>
    <row r="906" spans="1:19" s="339" customFormat="1" ht="19.899999999999999" customHeight="1">
      <c r="A906" s="302"/>
      <c r="B906" s="334"/>
      <c r="C906" s="334"/>
      <c r="D906" s="334"/>
      <c r="E906" s="334"/>
      <c r="F906" s="334"/>
      <c r="G906" s="335"/>
      <c r="H906" s="335"/>
      <c r="I906" s="336"/>
      <c r="J906" s="336"/>
      <c r="K906" s="336"/>
      <c r="L906" s="336"/>
      <c r="M906" s="336"/>
      <c r="N906" s="337" t="str">
        <f t="shared" ca="1" si="56"/>
        <v/>
      </c>
      <c r="O906" s="337" t="s">
        <v>19143</v>
      </c>
      <c r="P906" s="338"/>
      <c r="Q906" s="339" t="str">
        <f t="shared" si="57"/>
        <v/>
      </c>
      <c r="R906" s="339" t="b">
        <f t="shared" si="58"/>
        <v>1</v>
      </c>
      <c r="S906" s="339" t="str">
        <f t="shared" si="59"/>
        <v/>
      </c>
    </row>
    <row r="907" spans="1:19" s="339" customFormat="1" ht="19.899999999999999" customHeight="1">
      <c r="A907" s="302"/>
      <c r="B907" s="334"/>
      <c r="C907" s="334"/>
      <c r="D907" s="334"/>
      <c r="E907" s="334"/>
      <c r="F907" s="334"/>
      <c r="G907" s="335"/>
      <c r="H907" s="335"/>
      <c r="I907" s="336"/>
      <c r="J907" s="336"/>
      <c r="K907" s="336"/>
      <c r="L907" s="336"/>
      <c r="M907" s="336"/>
      <c r="N907" s="337" t="str">
        <f t="shared" ca="1" si="56"/>
        <v/>
      </c>
      <c r="O907" s="337" t="s">
        <v>19143</v>
      </c>
      <c r="P907" s="338"/>
      <c r="Q907" s="339" t="str">
        <f t="shared" si="57"/>
        <v/>
      </c>
      <c r="R907" s="339" t="b">
        <f t="shared" si="58"/>
        <v>1</v>
      </c>
      <c r="S907" s="339" t="str">
        <f t="shared" si="59"/>
        <v/>
      </c>
    </row>
    <row r="908" spans="1:19" s="339" customFormat="1" ht="19.899999999999999" customHeight="1">
      <c r="A908" s="302"/>
      <c r="B908" s="334"/>
      <c r="C908" s="334"/>
      <c r="D908" s="334"/>
      <c r="E908" s="334"/>
      <c r="F908" s="334"/>
      <c r="G908" s="335"/>
      <c r="H908" s="335"/>
      <c r="I908" s="336"/>
      <c r="J908" s="336"/>
      <c r="K908" s="336"/>
      <c r="L908" s="336"/>
      <c r="M908" s="336"/>
      <c r="N908" s="337" t="str">
        <f t="shared" ca="1" si="56"/>
        <v/>
      </c>
      <c r="O908" s="337" t="s">
        <v>19143</v>
      </c>
      <c r="P908" s="338"/>
      <c r="Q908" s="339" t="str">
        <f t="shared" si="57"/>
        <v/>
      </c>
      <c r="R908" s="339" t="b">
        <f t="shared" si="58"/>
        <v>1</v>
      </c>
      <c r="S908" s="339" t="str">
        <f t="shared" si="59"/>
        <v/>
      </c>
    </row>
    <row r="909" spans="1:19" s="339" customFormat="1" ht="19.899999999999999" customHeight="1">
      <c r="A909" s="302"/>
      <c r="B909" s="334"/>
      <c r="C909" s="334"/>
      <c r="D909" s="334"/>
      <c r="E909" s="334"/>
      <c r="F909" s="334"/>
      <c r="G909" s="335"/>
      <c r="H909" s="335"/>
      <c r="I909" s="336"/>
      <c r="J909" s="336"/>
      <c r="K909" s="336"/>
      <c r="L909" s="336"/>
      <c r="M909" s="336"/>
      <c r="N909" s="337" t="str">
        <f t="shared" ca="1" si="56"/>
        <v/>
      </c>
      <c r="O909" s="337" t="s">
        <v>19143</v>
      </c>
      <c r="P909" s="338"/>
      <c r="Q909" s="339" t="str">
        <f t="shared" si="57"/>
        <v/>
      </c>
      <c r="R909" s="339" t="b">
        <f t="shared" si="58"/>
        <v>1</v>
      </c>
      <c r="S909" s="339" t="str">
        <f t="shared" si="59"/>
        <v/>
      </c>
    </row>
    <row r="910" spans="1:19" s="339" customFormat="1" ht="19.899999999999999" customHeight="1">
      <c r="A910" s="302"/>
      <c r="B910" s="334"/>
      <c r="C910" s="334"/>
      <c r="D910" s="334"/>
      <c r="E910" s="334"/>
      <c r="F910" s="334"/>
      <c r="G910" s="335"/>
      <c r="H910" s="335"/>
      <c r="I910" s="336"/>
      <c r="J910" s="336"/>
      <c r="K910" s="336"/>
      <c r="L910" s="336"/>
      <c r="M910" s="336"/>
      <c r="N910" s="337" t="str">
        <f t="shared" ca="1" si="56"/>
        <v/>
      </c>
      <c r="O910" s="337" t="s">
        <v>19143</v>
      </c>
      <c r="P910" s="338"/>
      <c r="Q910" s="339" t="str">
        <f t="shared" si="57"/>
        <v/>
      </c>
      <c r="R910" s="339" t="b">
        <f t="shared" si="58"/>
        <v>1</v>
      </c>
      <c r="S910" s="339" t="str">
        <f t="shared" si="59"/>
        <v/>
      </c>
    </row>
    <row r="911" spans="1:19" s="339" customFormat="1" ht="19.899999999999999" customHeight="1">
      <c r="A911" s="302"/>
      <c r="B911" s="334"/>
      <c r="C911" s="334"/>
      <c r="D911" s="334"/>
      <c r="E911" s="334"/>
      <c r="F911" s="334"/>
      <c r="G911" s="335"/>
      <c r="H911" s="335"/>
      <c r="I911" s="336"/>
      <c r="J911" s="336"/>
      <c r="K911" s="336"/>
      <c r="L911" s="336"/>
      <c r="M911" s="336"/>
      <c r="N911" s="337" t="str">
        <f t="shared" ca="1" si="56"/>
        <v/>
      </c>
      <c r="O911" s="337" t="s">
        <v>19143</v>
      </c>
      <c r="P911" s="338"/>
      <c r="Q911" s="339" t="str">
        <f t="shared" si="57"/>
        <v/>
      </c>
      <c r="R911" s="339" t="b">
        <f t="shared" si="58"/>
        <v>1</v>
      </c>
      <c r="S911" s="339" t="str">
        <f t="shared" si="59"/>
        <v/>
      </c>
    </row>
    <row r="912" spans="1:19" s="339" customFormat="1" ht="19.899999999999999" customHeight="1">
      <c r="A912" s="302"/>
      <c r="B912" s="334"/>
      <c r="C912" s="334"/>
      <c r="D912" s="334"/>
      <c r="E912" s="334"/>
      <c r="F912" s="334"/>
      <c r="G912" s="335"/>
      <c r="H912" s="335"/>
      <c r="I912" s="336"/>
      <c r="J912" s="336"/>
      <c r="K912" s="336"/>
      <c r="L912" s="336"/>
      <c r="M912" s="336"/>
      <c r="N912" s="337" t="str">
        <f t="shared" ca="1" si="56"/>
        <v/>
      </c>
      <c r="O912" s="337" t="s">
        <v>19143</v>
      </c>
      <c r="P912" s="338"/>
      <c r="Q912" s="339" t="str">
        <f t="shared" si="57"/>
        <v/>
      </c>
      <c r="R912" s="339" t="b">
        <f t="shared" si="58"/>
        <v>1</v>
      </c>
      <c r="S912" s="339" t="str">
        <f t="shared" si="59"/>
        <v/>
      </c>
    </row>
    <row r="913" spans="1:19" s="339" customFormat="1" ht="19.899999999999999" customHeight="1">
      <c r="A913" s="302"/>
      <c r="B913" s="334"/>
      <c r="C913" s="334"/>
      <c r="D913" s="334"/>
      <c r="E913" s="334"/>
      <c r="F913" s="334"/>
      <c r="G913" s="335"/>
      <c r="H913" s="335"/>
      <c r="I913" s="336"/>
      <c r="J913" s="336"/>
      <c r="K913" s="336"/>
      <c r="L913" s="336"/>
      <c r="M913" s="336"/>
      <c r="N913" s="337" t="str">
        <f t="shared" ca="1" si="56"/>
        <v/>
      </c>
      <c r="O913" s="337" t="s">
        <v>19143</v>
      </c>
      <c r="P913" s="338"/>
      <c r="Q913" s="339" t="str">
        <f t="shared" si="57"/>
        <v/>
      </c>
      <c r="R913" s="339" t="b">
        <f t="shared" si="58"/>
        <v>1</v>
      </c>
      <c r="S913" s="339" t="str">
        <f t="shared" si="59"/>
        <v/>
      </c>
    </row>
    <row r="914" spans="1:19" s="339" customFormat="1" ht="19.899999999999999" customHeight="1">
      <c r="A914" s="302"/>
      <c r="B914" s="334"/>
      <c r="C914" s="334"/>
      <c r="D914" s="334"/>
      <c r="E914" s="334"/>
      <c r="F914" s="334"/>
      <c r="G914" s="335"/>
      <c r="H914" s="335"/>
      <c r="I914" s="336"/>
      <c r="J914" s="336"/>
      <c r="K914" s="336"/>
      <c r="L914" s="336"/>
      <c r="M914" s="336"/>
      <c r="N914" s="337" t="str">
        <f t="shared" ca="1" si="56"/>
        <v/>
      </c>
      <c r="O914" s="337" t="s">
        <v>19143</v>
      </c>
      <c r="P914" s="338"/>
      <c r="Q914" s="339" t="str">
        <f t="shared" si="57"/>
        <v/>
      </c>
      <c r="R914" s="339" t="b">
        <f t="shared" si="58"/>
        <v>1</v>
      </c>
      <c r="S914" s="339" t="str">
        <f t="shared" si="59"/>
        <v/>
      </c>
    </row>
    <row r="915" spans="1:19" s="339" customFormat="1" ht="19.899999999999999" customHeight="1">
      <c r="A915" s="302"/>
      <c r="B915" s="334"/>
      <c r="C915" s="334"/>
      <c r="D915" s="334"/>
      <c r="E915" s="334"/>
      <c r="F915" s="334"/>
      <c r="G915" s="335"/>
      <c r="H915" s="335"/>
      <c r="I915" s="336"/>
      <c r="J915" s="336"/>
      <c r="K915" s="336"/>
      <c r="L915" s="336"/>
      <c r="M915" s="336"/>
      <c r="N915" s="337" t="str">
        <f t="shared" ca="1" si="56"/>
        <v/>
      </c>
      <c r="O915" s="337" t="s">
        <v>19143</v>
      </c>
      <c r="P915" s="338"/>
      <c r="Q915" s="339" t="str">
        <f t="shared" si="57"/>
        <v/>
      </c>
      <c r="R915" s="339" t="b">
        <f t="shared" si="58"/>
        <v>1</v>
      </c>
      <c r="S915" s="339" t="str">
        <f t="shared" si="59"/>
        <v/>
      </c>
    </row>
    <row r="916" spans="1:19" s="339" customFormat="1" ht="19.899999999999999" customHeight="1">
      <c r="A916" s="302"/>
      <c r="B916" s="334"/>
      <c r="C916" s="334"/>
      <c r="D916" s="334"/>
      <c r="E916" s="334"/>
      <c r="F916" s="334"/>
      <c r="G916" s="335"/>
      <c r="H916" s="335"/>
      <c r="I916" s="336"/>
      <c r="J916" s="336"/>
      <c r="K916" s="336"/>
      <c r="L916" s="336"/>
      <c r="M916" s="336"/>
      <c r="N916" s="337" t="str">
        <f t="shared" ca="1" si="56"/>
        <v/>
      </c>
      <c r="O916" s="337" t="s">
        <v>19143</v>
      </c>
      <c r="P916" s="338"/>
      <c r="Q916" s="339" t="str">
        <f t="shared" si="57"/>
        <v/>
      </c>
      <c r="R916" s="339" t="b">
        <f t="shared" si="58"/>
        <v>1</v>
      </c>
      <c r="S916" s="339" t="str">
        <f t="shared" si="59"/>
        <v/>
      </c>
    </row>
    <row r="917" spans="1:19" s="339" customFormat="1" ht="19.899999999999999" customHeight="1">
      <c r="A917" s="302"/>
      <c r="B917" s="334"/>
      <c r="C917" s="334"/>
      <c r="D917" s="334"/>
      <c r="E917" s="334"/>
      <c r="F917" s="334"/>
      <c r="G917" s="335"/>
      <c r="H917" s="335"/>
      <c r="I917" s="336"/>
      <c r="J917" s="336"/>
      <c r="K917" s="336"/>
      <c r="L917" s="336"/>
      <c r="M917" s="336"/>
      <c r="N917" s="337" t="str">
        <f t="shared" ca="1" si="56"/>
        <v/>
      </c>
      <c r="O917" s="337" t="s">
        <v>19143</v>
      </c>
      <c r="P917" s="338"/>
      <c r="Q917" s="339" t="str">
        <f t="shared" si="57"/>
        <v/>
      </c>
      <c r="R917" s="339" t="b">
        <f t="shared" si="58"/>
        <v>1</v>
      </c>
      <c r="S917" s="339" t="str">
        <f t="shared" si="59"/>
        <v/>
      </c>
    </row>
    <row r="918" spans="1:19" s="339" customFormat="1" ht="19.899999999999999" customHeight="1">
      <c r="A918" s="302"/>
      <c r="B918" s="334"/>
      <c r="C918" s="334"/>
      <c r="D918" s="334"/>
      <c r="E918" s="334"/>
      <c r="F918" s="334"/>
      <c r="G918" s="335"/>
      <c r="H918" s="335"/>
      <c r="I918" s="336"/>
      <c r="J918" s="336"/>
      <c r="K918" s="336"/>
      <c r="L918" s="336"/>
      <c r="M918" s="336"/>
      <c r="N918" s="337" t="str">
        <f t="shared" ca="1" si="56"/>
        <v/>
      </c>
      <c r="O918" s="337" t="s">
        <v>19143</v>
      </c>
      <c r="P918" s="338"/>
      <c r="Q918" s="339" t="str">
        <f t="shared" si="57"/>
        <v/>
      </c>
      <c r="R918" s="339" t="b">
        <f t="shared" si="58"/>
        <v>1</v>
      </c>
      <c r="S918" s="339" t="str">
        <f t="shared" si="59"/>
        <v/>
      </c>
    </row>
    <row r="919" spans="1:19" s="339" customFormat="1" ht="19.899999999999999" customHeight="1">
      <c r="A919" s="302"/>
      <c r="B919" s="334"/>
      <c r="C919" s="334"/>
      <c r="D919" s="334"/>
      <c r="E919" s="334"/>
      <c r="F919" s="334"/>
      <c r="G919" s="335"/>
      <c r="H919" s="335"/>
      <c r="I919" s="336"/>
      <c r="J919" s="336"/>
      <c r="K919" s="336"/>
      <c r="L919" s="336"/>
      <c r="M919" s="336"/>
      <c r="N919" s="337" t="str">
        <f t="shared" ca="1" si="56"/>
        <v/>
      </c>
      <c r="O919" s="337" t="s">
        <v>19143</v>
      </c>
      <c r="P919" s="338"/>
      <c r="Q919" s="339" t="str">
        <f t="shared" si="57"/>
        <v/>
      </c>
      <c r="R919" s="339" t="b">
        <f t="shared" si="58"/>
        <v>1</v>
      </c>
      <c r="S919" s="339" t="str">
        <f t="shared" si="59"/>
        <v/>
      </c>
    </row>
    <row r="920" spans="1:19" s="339" customFormat="1" ht="19.899999999999999" customHeight="1">
      <c r="A920" s="302"/>
      <c r="B920" s="334"/>
      <c r="C920" s="334"/>
      <c r="D920" s="334"/>
      <c r="E920" s="334"/>
      <c r="F920" s="334"/>
      <c r="G920" s="335"/>
      <c r="H920" s="335"/>
      <c r="I920" s="336"/>
      <c r="J920" s="336"/>
      <c r="K920" s="336"/>
      <c r="L920" s="336"/>
      <c r="M920" s="336"/>
      <c r="N920" s="337" t="str">
        <f t="shared" ca="1" si="56"/>
        <v/>
      </c>
      <c r="O920" s="337" t="s">
        <v>19143</v>
      </c>
      <c r="P920" s="338"/>
      <c r="Q920" s="339" t="str">
        <f t="shared" si="57"/>
        <v/>
      </c>
      <c r="R920" s="339" t="b">
        <f t="shared" si="58"/>
        <v>1</v>
      </c>
      <c r="S920" s="339" t="str">
        <f t="shared" si="59"/>
        <v/>
      </c>
    </row>
    <row r="921" spans="1:19" s="339" customFormat="1" ht="19.899999999999999" customHeight="1">
      <c r="A921" s="302"/>
      <c r="B921" s="334"/>
      <c r="C921" s="334"/>
      <c r="D921" s="334"/>
      <c r="E921" s="334"/>
      <c r="F921" s="334"/>
      <c r="G921" s="335"/>
      <c r="H921" s="335"/>
      <c r="I921" s="336"/>
      <c r="J921" s="336"/>
      <c r="K921" s="336"/>
      <c r="L921" s="336"/>
      <c r="M921" s="336"/>
      <c r="N921" s="337" t="str">
        <f t="shared" ca="1" si="56"/>
        <v/>
      </c>
      <c r="O921" s="337" t="s">
        <v>19143</v>
      </c>
      <c r="P921" s="338"/>
      <c r="Q921" s="339" t="str">
        <f t="shared" si="57"/>
        <v/>
      </c>
      <c r="R921" s="339" t="b">
        <f t="shared" si="58"/>
        <v>1</v>
      </c>
      <c r="S921" s="339" t="str">
        <f t="shared" si="59"/>
        <v/>
      </c>
    </row>
    <row r="922" spans="1:19" s="339" customFormat="1" ht="19.899999999999999" customHeight="1">
      <c r="A922" s="302"/>
      <c r="B922" s="334"/>
      <c r="C922" s="334"/>
      <c r="D922" s="334"/>
      <c r="E922" s="334"/>
      <c r="F922" s="334"/>
      <c r="G922" s="335"/>
      <c r="H922" s="335"/>
      <c r="I922" s="336"/>
      <c r="J922" s="336"/>
      <c r="K922" s="336"/>
      <c r="L922" s="336"/>
      <c r="M922" s="336"/>
      <c r="N922" s="337" t="str">
        <f t="shared" ca="1" si="56"/>
        <v/>
      </c>
      <c r="O922" s="337" t="s">
        <v>19143</v>
      </c>
      <c r="P922" s="338"/>
      <c r="Q922" s="339" t="str">
        <f t="shared" si="57"/>
        <v/>
      </c>
      <c r="R922" s="339" t="b">
        <f t="shared" si="58"/>
        <v>1</v>
      </c>
      <c r="S922" s="339" t="str">
        <f t="shared" si="59"/>
        <v/>
      </c>
    </row>
    <row r="923" spans="1:19" s="339" customFormat="1" ht="19.899999999999999" customHeight="1">
      <c r="A923" s="302"/>
      <c r="B923" s="334"/>
      <c r="C923" s="334"/>
      <c r="D923" s="334"/>
      <c r="E923" s="334"/>
      <c r="F923" s="334"/>
      <c r="G923" s="335"/>
      <c r="H923" s="335"/>
      <c r="I923" s="336"/>
      <c r="J923" s="336"/>
      <c r="K923" s="336"/>
      <c r="L923" s="336"/>
      <c r="M923" s="336"/>
      <c r="N923" s="337" t="str">
        <f t="shared" ca="1" si="56"/>
        <v/>
      </c>
      <c r="O923" s="337" t="s">
        <v>19143</v>
      </c>
      <c r="P923" s="338"/>
      <c r="Q923" s="339" t="str">
        <f t="shared" si="57"/>
        <v/>
      </c>
      <c r="R923" s="339" t="b">
        <f t="shared" si="58"/>
        <v>1</v>
      </c>
      <c r="S923" s="339" t="str">
        <f t="shared" si="59"/>
        <v/>
      </c>
    </row>
    <row r="924" spans="1:19" s="339" customFormat="1" ht="19.899999999999999" customHeight="1">
      <c r="A924" s="302"/>
      <c r="B924" s="334"/>
      <c r="C924" s="334"/>
      <c r="D924" s="334"/>
      <c r="E924" s="334"/>
      <c r="F924" s="334"/>
      <c r="G924" s="335"/>
      <c r="H924" s="335"/>
      <c r="I924" s="336"/>
      <c r="J924" s="336"/>
      <c r="K924" s="336"/>
      <c r="L924" s="336"/>
      <c r="M924" s="336"/>
      <c r="N924" s="337" t="str">
        <f t="shared" ca="1" si="56"/>
        <v/>
      </c>
      <c r="O924" s="337" t="s">
        <v>19143</v>
      </c>
      <c r="P924" s="338"/>
      <c r="Q924" s="339" t="str">
        <f t="shared" si="57"/>
        <v/>
      </c>
      <c r="R924" s="339" t="b">
        <f t="shared" si="58"/>
        <v>1</v>
      </c>
      <c r="S924" s="339" t="str">
        <f t="shared" si="59"/>
        <v/>
      </c>
    </row>
    <row r="925" spans="1:19" s="339" customFormat="1" ht="19.899999999999999" customHeight="1">
      <c r="A925" s="302"/>
      <c r="B925" s="334"/>
      <c r="C925" s="334"/>
      <c r="D925" s="334"/>
      <c r="E925" s="334"/>
      <c r="F925" s="334"/>
      <c r="G925" s="335"/>
      <c r="H925" s="335"/>
      <c r="I925" s="336"/>
      <c r="J925" s="336"/>
      <c r="K925" s="336"/>
      <c r="L925" s="336"/>
      <c r="M925" s="336"/>
      <c r="N925" s="337" t="str">
        <f t="shared" ca="1" si="56"/>
        <v/>
      </c>
      <c r="O925" s="337" t="s">
        <v>19143</v>
      </c>
      <c r="P925" s="338"/>
      <c r="Q925" s="339" t="str">
        <f t="shared" si="57"/>
        <v/>
      </c>
      <c r="R925" s="339" t="b">
        <f t="shared" si="58"/>
        <v>1</v>
      </c>
      <c r="S925" s="339" t="str">
        <f t="shared" si="59"/>
        <v/>
      </c>
    </row>
    <row r="926" spans="1:19" s="339" customFormat="1" ht="19.899999999999999" customHeight="1">
      <c r="A926" s="302"/>
      <c r="B926" s="334"/>
      <c r="C926" s="334"/>
      <c r="D926" s="334"/>
      <c r="E926" s="334"/>
      <c r="F926" s="334"/>
      <c r="G926" s="335"/>
      <c r="H926" s="335"/>
      <c r="I926" s="336"/>
      <c r="J926" s="336"/>
      <c r="K926" s="336"/>
      <c r="L926" s="336"/>
      <c r="M926" s="336"/>
      <c r="N926" s="337" t="str">
        <f t="shared" ca="1" si="56"/>
        <v/>
      </c>
      <c r="O926" s="337" t="s">
        <v>19143</v>
      </c>
      <c r="P926" s="338"/>
      <c r="Q926" s="339" t="str">
        <f t="shared" si="57"/>
        <v/>
      </c>
      <c r="R926" s="339" t="b">
        <f t="shared" si="58"/>
        <v>1</v>
      </c>
      <c r="S926" s="339" t="str">
        <f t="shared" si="59"/>
        <v/>
      </c>
    </row>
    <row r="927" spans="1:19" s="339" customFormat="1" ht="19.899999999999999" customHeight="1">
      <c r="A927" s="302"/>
      <c r="B927" s="334"/>
      <c r="C927" s="334"/>
      <c r="D927" s="334"/>
      <c r="E927" s="334"/>
      <c r="F927" s="334"/>
      <c r="G927" s="335"/>
      <c r="H927" s="335"/>
      <c r="I927" s="336"/>
      <c r="J927" s="336"/>
      <c r="K927" s="336"/>
      <c r="L927" s="336"/>
      <c r="M927" s="336"/>
      <c r="N927" s="337" t="str">
        <f t="shared" ca="1" si="56"/>
        <v/>
      </c>
      <c r="O927" s="337" t="s">
        <v>19143</v>
      </c>
      <c r="P927" s="338"/>
      <c r="Q927" s="339" t="str">
        <f t="shared" si="57"/>
        <v/>
      </c>
      <c r="R927" s="339" t="b">
        <f t="shared" si="58"/>
        <v>1</v>
      </c>
      <c r="S927" s="339" t="str">
        <f t="shared" si="59"/>
        <v/>
      </c>
    </row>
    <row r="928" spans="1:19" s="339" customFormat="1" ht="19.899999999999999" customHeight="1">
      <c r="A928" s="302"/>
      <c r="B928" s="334"/>
      <c r="C928" s="334"/>
      <c r="D928" s="334"/>
      <c r="E928" s="334"/>
      <c r="F928" s="334"/>
      <c r="G928" s="335"/>
      <c r="H928" s="335"/>
      <c r="I928" s="336"/>
      <c r="J928" s="336"/>
      <c r="K928" s="336"/>
      <c r="L928" s="336"/>
      <c r="M928" s="336"/>
      <c r="N928" s="337" t="str">
        <f t="shared" ca="1" si="56"/>
        <v/>
      </c>
      <c r="O928" s="337" t="s">
        <v>19143</v>
      </c>
      <c r="P928" s="338"/>
      <c r="Q928" s="339" t="str">
        <f t="shared" si="57"/>
        <v/>
      </c>
      <c r="R928" s="339" t="b">
        <f t="shared" si="58"/>
        <v>1</v>
      </c>
      <c r="S928" s="339" t="str">
        <f t="shared" si="59"/>
        <v/>
      </c>
    </row>
    <row r="929" spans="1:19" s="339" customFormat="1" ht="19.899999999999999" customHeight="1">
      <c r="A929" s="302"/>
      <c r="B929" s="334"/>
      <c r="C929" s="334"/>
      <c r="D929" s="334"/>
      <c r="E929" s="334"/>
      <c r="F929" s="334"/>
      <c r="G929" s="335"/>
      <c r="H929" s="335"/>
      <c r="I929" s="336"/>
      <c r="J929" s="336"/>
      <c r="K929" s="336"/>
      <c r="L929" s="336"/>
      <c r="M929" s="336"/>
      <c r="N929" s="337" t="str">
        <f t="shared" ca="1" si="56"/>
        <v/>
      </c>
      <c r="O929" s="337" t="s">
        <v>19143</v>
      </c>
      <c r="P929" s="338"/>
      <c r="Q929" s="339" t="str">
        <f t="shared" si="57"/>
        <v/>
      </c>
      <c r="R929" s="339" t="b">
        <f t="shared" si="58"/>
        <v>1</v>
      </c>
      <c r="S929" s="339" t="str">
        <f t="shared" si="59"/>
        <v/>
      </c>
    </row>
    <row r="930" spans="1:19" s="339" customFormat="1" ht="19.899999999999999" customHeight="1">
      <c r="A930" s="302"/>
      <c r="B930" s="334"/>
      <c r="C930" s="334"/>
      <c r="D930" s="334"/>
      <c r="E930" s="334"/>
      <c r="F930" s="334"/>
      <c r="G930" s="335"/>
      <c r="H930" s="335"/>
      <c r="I930" s="336"/>
      <c r="J930" s="336"/>
      <c r="K930" s="336"/>
      <c r="L930" s="336"/>
      <c r="M930" s="336"/>
      <c r="N930" s="337" t="str">
        <f t="shared" ca="1" si="56"/>
        <v/>
      </c>
      <c r="O930" s="337" t="s">
        <v>19143</v>
      </c>
      <c r="P930" s="338"/>
      <c r="Q930" s="339" t="str">
        <f t="shared" si="57"/>
        <v/>
      </c>
      <c r="R930" s="339" t="b">
        <f t="shared" si="58"/>
        <v>1</v>
      </c>
      <c r="S930" s="339" t="str">
        <f t="shared" si="59"/>
        <v/>
      </c>
    </row>
    <row r="931" spans="1:19" s="339" customFormat="1" ht="19.899999999999999" customHeight="1">
      <c r="A931" s="302"/>
      <c r="B931" s="334"/>
      <c r="C931" s="334"/>
      <c r="D931" s="334"/>
      <c r="E931" s="334"/>
      <c r="F931" s="334"/>
      <c r="G931" s="335"/>
      <c r="H931" s="335"/>
      <c r="I931" s="336"/>
      <c r="J931" s="336"/>
      <c r="K931" s="336"/>
      <c r="L931" s="336"/>
      <c r="M931" s="336"/>
      <c r="N931" s="337" t="str">
        <f t="shared" ca="1" si="56"/>
        <v/>
      </c>
      <c r="O931" s="337" t="s">
        <v>19143</v>
      </c>
      <c r="P931" s="338"/>
      <c r="Q931" s="339" t="str">
        <f t="shared" si="57"/>
        <v/>
      </c>
      <c r="R931" s="339" t="b">
        <f t="shared" si="58"/>
        <v>1</v>
      </c>
      <c r="S931" s="339" t="str">
        <f t="shared" si="59"/>
        <v/>
      </c>
    </row>
    <row r="932" spans="1:19" s="339" customFormat="1" ht="19.899999999999999" customHeight="1">
      <c r="A932" s="302"/>
      <c r="B932" s="334"/>
      <c r="C932" s="334"/>
      <c r="D932" s="334"/>
      <c r="E932" s="334"/>
      <c r="F932" s="334"/>
      <c r="G932" s="335"/>
      <c r="H932" s="335"/>
      <c r="I932" s="336"/>
      <c r="J932" s="336"/>
      <c r="K932" s="336"/>
      <c r="L932" s="336"/>
      <c r="M932" s="336"/>
      <c r="N932" s="337" t="str">
        <f t="shared" ca="1" si="56"/>
        <v/>
      </c>
      <c r="O932" s="337" t="s">
        <v>19143</v>
      </c>
      <c r="P932" s="338"/>
      <c r="Q932" s="339" t="str">
        <f t="shared" si="57"/>
        <v/>
      </c>
      <c r="R932" s="339" t="b">
        <f t="shared" si="58"/>
        <v>1</v>
      </c>
      <c r="S932" s="339" t="str">
        <f t="shared" si="59"/>
        <v/>
      </c>
    </row>
    <row r="933" spans="1:19" s="339" customFormat="1" ht="19.899999999999999" customHeight="1">
      <c r="A933" s="302"/>
      <c r="B933" s="334"/>
      <c r="C933" s="334"/>
      <c r="D933" s="334"/>
      <c r="E933" s="334"/>
      <c r="F933" s="334"/>
      <c r="G933" s="335"/>
      <c r="H933" s="335"/>
      <c r="I933" s="336"/>
      <c r="J933" s="336"/>
      <c r="K933" s="336"/>
      <c r="L933" s="336"/>
      <c r="M933" s="336"/>
      <c r="N933" s="337" t="str">
        <f t="shared" ca="1" si="56"/>
        <v/>
      </c>
      <c r="O933" s="337" t="s">
        <v>19143</v>
      </c>
      <c r="P933" s="338"/>
      <c r="Q933" s="339" t="str">
        <f t="shared" si="57"/>
        <v/>
      </c>
      <c r="R933" s="339" t="b">
        <f t="shared" si="58"/>
        <v>1</v>
      </c>
      <c r="S933" s="339" t="str">
        <f t="shared" si="59"/>
        <v/>
      </c>
    </row>
    <row r="934" spans="1:19" s="339" customFormat="1" ht="19.899999999999999" customHeight="1">
      <c r="A934" s="302"/>
      <c r="B934" s="334"/>
      <c r="C934" s="334"/>
      <c r="D934" s="334"/>
      <c r="E934" s="334"/>
      <c r="F934" s="334"/>
      <c r="G934" s="335"/>
      <c r="H934" s="335"/>
      <c r="I934" s="336"/>
      <c r="J934" s="336"/>
      <c r="K934" s="336"/>
      <c r="L934" s="336"/>
      <c r="M934" s="336"/>
      <c r="N934" s="337" t="str">
        <f t="shared" ca="1" si="56"/>
        <v/>
      </c>
      <c r="O934" s="337" t="s">
        <v>19143</v>
      </c>
      <c r="P934" s="338"/>
      <c r="Q934" s="339" t="str">
        <f t="shared" si="57"/>
        <v/>
      </c>
      <c r="R934" s="339" t="b">
        <f t="shared" si="58"/>
        <v>1</v>
      </c>
      <c r="S934" s="339" t="str">
        <f t="shared" si="59"/>
        <v/>
      </c>
    </row>
    <row r="935" spans="1:19" s="339" customFormat="1" ht="19.899999999999999" customHeight="1">
      <c r="A935" s="302"/>
      <c r="B935" s="334"/>
      <c r="C935" s="334"/>
      <c r="D935" s="334"/>
      <c r="E935" s="334"/>
      <c r="F935" s="334"/>
      <c r="G935" s="335"/>
      <c r="H935" s="335"/>
      <c r="I935" s="336"/>
      <c r="J935" s="336"/>
      <c r="K935" s="336"/>
      <c r="L935" s="336"/>
      <c r="M935" s="336"/>
      <c r="N935" s="337" t="str">
        <f t="shared" ca="1" si="56"/>
        <v/>
      </c>
      <c r="O935" s="337" t="s">
        <v>19143</v>
      </c>
      <c r="P935" s="338"/>
      <c r="Q935" s="339" t="str">
        <f t="shared" si="57"/>
        <v/>
      </c>
      <c r="R935" s="339" t="b">
        <f t="shared" si="58"/>
        <v>1</v>
      </c>
      <c r="S935" s="339" t="str">
        <f t="shared" si="59"/>
        <v/>
      </c>
    </row>
    <row r="936" spans="1:19" s="339" customFormat="1" ht="19.899999999999999" customHeight="1">
      <c r="A936" s="302"/>
      <c r="B936" s="334"/>
      <c r="C936" s="334"/>
      <c r="D936" s="334"/>
      <c r="E936" s="334"/>
      <c r="F936" s="334"/>
      <c r="G936" s="335"/>
      <c r="H936" s="335"/>
      <c r="I936" s="336"/>
      <c r="J936" s="336"/>
      <c r="K936" s="336"/>
      <c r="L936" s="336"/>
      <c r="M936" s="336"/>
      <c r="N936" s="337" t="str">
        <f t="shared" ca="1" si="56"/>
        <v/>
      </c>
      <c r="O936" s="337" t="s">
        <v>19143</v>
      </c>
      <c r="P936" s="338"/>
      <c r="Q936" s="339" t="str">
        <f t="shared" si="57"/>
        <v/>
      </c>
      <c r="R936" s="339" t="b">
        <f t="shared" si="58"/>
        <v>1</v>
      </c>
      <c r="S936" s="339" t="str">
        <f t="shared" si="59"/>
        <v/>
      </c>
    </row>
    <row r="937" spans="1:19" s="339" customFormat="1" ht="19.899999999999999" customHeight="1">
      <c r="A937" s="302"/>
      <c r="B937" s="334"/>
      <c r="C937" s="334"/>
      <c r="D937" s="334"/>
      <c r="E937" s="334"/>
      <c r="F937" s="334"/>
      <c r="G937" s="335"/>
      <c r="H937" s="335"/>
      <c r="I937" s="336"/>
      <c r="J937" s="336"/>
      <c r="K937" s="336"/>
      <c r="L937" s="336"/>
      <c r="M937" s="336"/>
      <c r="N937" s="337" t="str">
        <f t="shared" ca="1" si="56"/>
        <v/>
      </c>
      <c r="O937" s="337" t="s">
        <v>19143</v>
      </c>
      <c r="P937" s="338"/>
      <c r="Q937" s="339" t="str">
        <f t="shared" si="57"/>
        <v/>
      </c>
      <c r="R937" s="339" t="b">
        <f t="shared" si="58"/>
        <v>1</v>
      </c>
      <c r="S937" s="339" t="str">
        <f t="shared" si="59"/>
        <v/>
      </c>
    </row>
    <row r="938" spans="1:19" s="339" customFormat="1" ht="19.899999999999999" customHeight="1">
      <c r="A938" s="302"/>
      <c r="B938" s="334"/>
      <c r="C938" s="334"/>
      <c r="D938" s="334"/>
      <c r="E938" s="334"/>
      <c r="F938" s="334"/>
      <c r="G938" s="335"/>
      <c r="H938" s="335"/>
      <c r="I938" s="336"/>
      <c r="J938" s="336"/>
      <c r="K938" s="336"/>
      <c r="L938" s="336"/>
      <c r="M938" s="336"/>
      <c r="N938" s="337" t="str">
        <f t="shared" ca="1" si="56"/>
        <v/>
      </c>
      <c r="O938" s="337" t="s">
        <v>19143</v>
      </c>
      <c r="P938" s="338"/>
      <c r="Q938" s="339" t="str">
        <f t="shared" si="57"/>
        <v/>
      </c>
      <c r="R938" s="339" t="b">
        <f t="shared" si="58"/>
        <v>1</v>
      </c>
      <c r="S938" s="339" t="str">
        <f t="shared" si="59"/>
        <v/>
      </c>
    </row>
    <row r="939" spans="1:19" s="339" customFormat="1" ht="19.899999999999999" customHeight="1">
      <c r="A939" s="302"/>
      <c r="B939" s="334"/>
      <c r="C939" s="334"/>
      <c r="D939" s="334"/>
      <c r="E939" s="334"/>
      <c r="F939" s="334"/>
      <c r="G939" s="335"/>
      <c r="H939" s="335"/>
      <c r="I939" s="336"/>
      <c r="J939" s="336"/>
      <c r="K939" s="336"/>
      <c r="L939" s="336"/>
      <c r="M939" s="336"/>
      <c r="N939" s="337" t="str">
        <f t="shared" ca="1" si="56"/>
        <v/>
      </c>
      <c r="O939" s="337" t="s">
        <v>19143</v>
      </c>
      <c r="P939" s="338"/>
      <c r="Q939" s="339" t="str">
        <f t="shared" si="57"/>
        <v/>
      </c>
      <c r="R939" s="339" t="b">
        <f t="shared" si="58"/>
        <v>1</v>
      </c>
      <c r="S939" s="339" t="str">
        <f t="shared" si="59"/>
        <v/>
      </c>
    </row>
    <row r="940" spans="1:19" s="339" customFormat="1" ht="19.899999999999999" customHeight="1">
      <c r="A940" s="302"/>
      <c r="B940" s="334"/>
      <c r="C940" s="334"/>
      <c r="D940" s="334"/>
      <c r="E940" s="334"/>
      <c r="F940" s="334"/>
      <c r="G940" s="335"/>
      <c r="H940" s="335"/>
      <c r="I940" s="336"/>
      <c r="J940" s="336"/>
      <c r="K940" s="336"/>
      <c r="L940" s="336"/>
      <c r="M940" s="336"/>
      <c r="N940" s="337" t="str">
        <f t="shared" ca="1" si="56"/>
        <v/>
      </c>
      <c r="O940" s="337" t="s">
        <v>19143</v>
      </c>
      <c r="P940" s="338"/>
      <c r="Q940" s="339" t="str">
        <f t="shared" si="57"/>
        <v/>
      </c>
      <c r="R940" s="339" t="b">
        <f t="shared" si="58"/>
        <v>1</v>
      </c>
      <c r="S940" s="339" t="str">
        <f t="shared" si="59"/>
        <v/>
      </c>
    </row>
    <row r="941" spans="1:19" s="339" customFormat="1" ht="19.899999999999999" customHeight="1">
      <c r="A941" s="302"/>
      <c r="B941" s="334"/>
      <c r="C941" s="334"/>
      <c r="D941" s="334"/>
      <c r="E941" s="334"/>
      <c r="F941" s="334"/>
      <c r="G941" s="335"/>
      <c r="H941" s="335"/>
      <c r="I941" s="336"/>
      <c r="J941" s="336"/>
      <c r="K941" s="336"/>
      <c r="L941" s="336"/>
      <c r="M941" s="336"/>
      <c r="N941" s="337" t="str">
        <f t="shared" ca="1" si="56"/>
        <v/>
      </c>
      <c r="O941" s="337" t="s">
        <v>19143</v>
      </c>
      <c r="P941" s="338"/>
      <c r="Q941" s="339" t="str">
        <f t="shared" si="57"/>
        <v/>
      </c>
      <c r="R941" s="339" t="b">
        <f t="shared" si="58"/>
        <v>1</v>
      </c>
      <c r="S941" s="339" t="str">
        <f t="shared" si="59"/>
        <v/>
      </c>
    </row>
    <row r="942" spans="1:19" s="339" customFormat="1" ht="19.899999999999999" customHeight="1">
      <c r="A942" s="302"/>
      <c r="B942" s="334"/>
      <c r="C942" s="334"/>
      <c r="D942" s="334"/>
      <c r="E942" s="334"/>
      <c r="F942" s="334"/>
      <c r="G942" s="335"/>
      <c r="H942" s="335"/>
      <c r="I942" s="336"/>
      <c r="J942" s="336"/>
      <c r="K942" s="336"/>
      <c r="L942" s="336"/>
      <c r="M942" s="336"/>
      <c r="N942" s="337" t="str">
        <f t="shared" ca="1" si="56"/>
        <v/>
      </c>
      <c r="O942" s="337" t="s">
        <v>19143</v>
      </c>
      <c r="P942" s="338"/>
      <c r="Q942" s="339" t="str">
        <f t="shared" si="57"/>
        <v/>
      </c>
      <c r="R942" s="339" t="b">
        <f t="shared" si="58"/>
        <v>1</v>
      </c>
      <c r="S942" s="339" t="str">
        <f t="shared" si="59"/>
        <v/>
      </c>
    </row>
    <row r="943" spans="1:19" s="339" customFormat="1" ht="19.899999999999999" customHeight="1">
      <c r="A943" s="302"/>
      <c r="B943" s="334"/>
      <c r="C943" s="334"/>
      <c r="D943" s="334"/>
      <c r="E943" s="334"/>
      <c r="F943" s="334"/>
      <c r="G943" s="335"/>
      <c r="H943" s="335"/>
      <c r="I943" s="336"/>
      <c r="J943" s="336"/>
      <c r="K943" s="336"/>
      <c r="L943" s="336"/>
      <c r="M943" s="336"/>
      <c r="N943" s="337" t="str">
        <f t="shared" ca="1" si="56"/>
        <v/>
      </c>
      <c r="O943" s="337" t="s">
        <v>19143</v>
      </c>
      <c r="P943" s="338"/>
      <c r="Q943" s="339" t="str">
        <f t="shared" si="57"/>
        <v/>
      </c>
      <c r="R943" s="339" t="b">
        <f t="shared" si="58"/>
        <v>1</v>
      </c>
      <c r="S943" s="339" t="str">
        <f t="shared" si="59"/>
        <v/>
      </c>
    </row>
    <row r="944" spans="1:19" s="339" customFormat="1" ht="19.899999999999999" customHeight="1">
      <c r="A944" s="302"/>
      <c r="B944" s="334"/>
      <c r="C944" s="334"/>
      <c r="D944" s="334"/>
      <c r="E944" s="334"/>
      <c r="F944" s="334"/>
      <c r="G944" s="335"/>
      <c r="H944" s="335"/>
      <c r="I944" s="336"/>
      <c r="J944" s="336"/>
      <c r="K944" s="336"/>
      <c r="L944" s="336"/>
      <c r="M944" s="336"/>
      <c r="N944" s="337" t="str">
        <f t="shared" ca="1" si="56"/>
        <v/>
      </c>
      <c r="O944" s="337" t="s">
        <v>19143</v>
      </c>
      <c r="P944" s="338"/>
      <c r="Q944" s="339" t="str">
        <f t="shared" si="57"/>
        <v/>
      </c>
      <c r="R944" s="339" t="b">
        <f t="shared" si="58"/>
        <v>1</v>
      </c>
      <c r="S944" s="339" t="str">
        <f t="shared" si="59"/>
        <v/>
      </c>
    </row>
    <row r="945" spans="1:19" s="339" customFormat="1" ht="19.899999999999999" customHeight="1">
      <c r="A945" s="302"/>
      <c r="B945" s="334"/>
      <c r="C945" s="334"/>
      <c r="D945" s="334"/>
      <c r="E945" s="334"/>
      <c r="F945" s="334"/>
      <c r="G945" s="335"/>
      <c r="H945" s="335"/>
      <c r="I945" s="336"/>
      <c r="J945" s="336"/>
      <c r="K945" s="336"/>
      <c r="L945" s="336"/>
      <c r="M945" s="336"/>
      <c r="N945" s="337" t="str">
        <f t="shared" ca="1" si="56"/>
        <v/>
      </c>
      <c r="O945" s="337" t="s">
        <v>19143</v>
      </c>
      <c r="P945" s="338"/>
      <c r="Q945" s="339" t="str">
        <f t="shared" si="57"/>
        <v/>
      </c>
      <c r="R945" s="339" t="b">
        <f t="shared" si="58"/>
        <v>1</v>
      </c>
      <c r="S945" s="339" t="str">
        <f t="shared" si="59"/>
        <v/>
      </c>
    </row>
    <row r="946" spans="1:19" s="339" customFormat="1" ht="19.899999999999999" customHeight="1">
      <c r="A946" s="302"/>
      <c r="B946" s="334"/>
      <c r="C946" s="334"/>
      <c r="D946" s="334"/>
      <c r="E946" s="334"/>
      <c r="F946" s="334"/>
      <c r="G946" s="335"/>
      <c r="H946" s="335"/>
      <c r="I946" s="336"/>
      <c r="J946" s="336"/>
      <c r="K946" s="336"/>
      <c r="L946" s="336"/>
      <c r="M946" s="336"/>
      <c r="N946" s="337" t="str">
        <f t="shared" ca="1" si="56"/>
        <v/>
      </c>
      <c r="O946" s="337" t="s">
        <v>19143</v>
      </c>
      <c r="P946" s="338"/>
      <c r="Q946" s="339" t="str">
        <f t="shared" si="57"/>
        <v/>
      </c>
      <c r="R946" s="339" t="b">
        <f t="shared" si="58"/>
        <v>1</v>
      </c>
      <c r="S946" s="339" t="str">
        <f t="shared" si="59"/>
        <v/>
      </c>
    </row>
    <row r="947" spans="1:19" s="339" customFormat="1" ht="19.899999999999999" customHeight="1">
      <c r="A947" s="302"/>
      <c r="B947" s="334"/>
      <c r="C947" s="334"/>
      <c r="D947" s="334"/>
      <c r="E947" s="334"/>
      <c r="F947" s="334"/>
      <c r="G947" s="335"/>
      <c r="H947" s="335"/>
      <c r="I947" s="336"/>
      <c r="J947" s="336"/>
      <c r="K947" s="336"/>
      <c r="L947" s="336"/>
      <c r="M947" s="336"/>
      <c r="N947" s="337" t="str">
        <f t="shared" ca="1" si="56"/>
        <v/>
      </c>
      <c r="O947" s="337" t="s">
        <v>19143</v>
      </c>
      <c r="P947" s="338"/>
      <c r="Q947" s="339" t="str">
        <f t="shared" si="57"/>
        <v/>
      </c>
      <c r="R947" s="339" t="b">
        <f t="shared" si="58"/>
        <v>1</v>
      </c>
      <c r="S947" s="339" t="str">
        <f t="shared" si="59"/>
        <v/>
      </c>
    </row>
    <row r="948" spans="1:19" s="339" customFormat="1" ht="19.899999999999999" customHeight="1">
      <c r="A948" s="302"/>
      <c r="B948" s="334"/>
      <c r="C948" s="334"/>
      <c r="D948" s="334"/>
      <c r="E948" s="334"/>
      <c r="F948" s="334"/>
      <c r="G948" s="335"/>
      <c r="H948" s="335"/>
      <c r="I948" s="336"/>
      <c r="J948" s="336"/>
      <c r="K948" s="336"/>
      <c r="L948" s="336"/>
      <c r="M948" s="336"/>
      <c r="N948" s="337" t="str">
        <f t="shared" ca="1" si="56"/>
        <v/>
      </c>
      <c r="O948" s="337" t="s">
        <v>19143</v>
      </c>
      <c r="P948" s="338"/>
      <c r="Q948" s="339" t="str">
        <f t="shared" si="57"/>
        <v/>
      </c>
      <c r="R948" s="339" t="b">
        <f t="shared" si="58"/>
        <v>1</v>
      </c>
      <c r="S948" s="339" t="str">
        <f t="shared" si="59"/>
        <v/>
      </c>
    </row>
    <row r="949" spans="1:19" s="339" customFormat="1" ht="19.899999999999999" customHeight="1">
      <c r="A949" s="302"/>
      <c r="B949" s="334"/>
      <c r="C949" s="334"/>
      <c r="D949" s="334"/>
      <c r="E949" s="334"/>
      <c r="F949" s="334"/>
      <c r="G949" s="335"/>
      <c r="H949" s="335"/>
      <c r="I949" s="336"/>
      <c r="J949" s="336"/>
      <c r="K949" s="336"/>
      <c r="L949" s="336"/>
      <c r="M949" s="336"/>
      <c r="N949" s="337" t="str">
        <f t="shared" ca="1" si="56"/>
        <v/>
      </c>
      <c r="O949" s="337" t="s">
        <v>19143</v>
      </c>
      <c r="P949" s="338"/>
      <c r="Q949" s="339" t="str">
        <f t="shared" si="57"/>
        <v/>
      </c>
      <c r="R949" s="339" t="b">
        <f t="shared" si="58"/>
        <v>1</v>
      </c>
      <c r="S949" s="339" t="str">
        <f t="shared" si="59"/>
        <v/>
      </c>
    </row>
    <row r="950" spans="1:19" s="339" customFormat="1" ht="19.899999999999999" customHeight="1">
      <c r="A950" s="302"/>
      <c r="B950" s="334"/>
      <c r="C950" s="334"/>
      <c r="D950" s="334"/>
      <c r="E950" s="334"/>
      <c r="F950" s="334"/>
      <c r="G950" s="335"/>
      <c r="H950" s="335"/>
      <c r="I950" s="336"/>
      <c r="J950" s="336"/>
      <c r="K950" s="336"/>
      <c r="L950" s="336"/>
      <c r="M950" s="336"/>
      <c r="N950" s="337" t="str">
        <f t="shared" ca="1" si="56"/>
        <v/>
      </c>
      <c r="O950" s="337" t="s">
        <v>19143</v>
      </c>
      <c r="P950" s="338"/>
      <c r="Q950" s="339" t="str">
        <f t="shared" si="57"/>
        <v/>
      </c>
      <c r="R950" s="339" t="b">
        <f t="shared" si="58"/>
        <v>1</v>
      </c>
      <c r="S950" s="339" t="str">
        <f t="shared" si="59"/>
        <v/>
      </c>
    </row>
    <row r="951" spans="1:19" s="339" customFormat="1" ht="19.899999999999999" customHeight="1">
      <c r="A951" s="302"/>
      <c r="B951" s="334"/>
      <c r="C951" s="334"/>
      <c r="D951" s="334"/>
      <c r="E951" s="334"/>
      <c r="F951" s="334"/>
      <c r="G951" s="335"/>
      <c r="H951" s="335"/>
      <c r="I951" s="336"/>
      <c r="J951" s="336"/>
      <c r="K951" s="336"/>
      <c r="L951" s="336"/>
      <c r="M951" s="336"/>
      <c r="N951" s="337" t="str">
        <f t="shared" ca="1" si="56"/>
        <v/>
      </c>
      <c r="O951" s="337" t="s">
        <v>19143</v>
      </c>
      <c r="P951" s="338"/>
      <c r="Q951" s="339" t="str">
        <f t="shared" si="57"/>
        <v/>
      </c>
      <c r="R951" s="339" t="b">
        <f t="shared" si="58"/>
        <v>1</v>
      </c>
      <c r="S951" s="339" t="str">
        <f t="shared" si="59"/>
        <v/>
      </c>
    </row>
    <row r="952" spans="1:19" s="339" customFormat="1" ht="19.899999999999999" customHeight="1">
      <c r="A952" s="302"/>
      <c r="B952" s="334"/>
      <c r="C952" s="334"/>
      <c r="D952" s="334"/>
      <c r="E952" s="334"/>
      <c r="F952" s="334"/>
      <c r="G952" s="335"/>
      <c r="H952" s="335"/>
      <c r="I952" s="336"/>
      <c r="J952" s="336"/>
      <c r="K952" s="336"/>
      <c r="L952" s="336"/>
      <c r="M952" s="336"/>
      <c r="N952" s="337" t="str">
        <f t="shared" ca="1" si="56"/>
        <v/>
      </c>
      <c r="O952" s="337" t="s">
        <v>19143</v>
      </c>
      <c r="P952" s="338"/>
      <c r="Q952" s="339" t="str">
        <f t="shared" si="57"/>
        <v/>
      </c>
      <c r="R952" s="339" t="b">
        <f t="shared" si="58"/>
        <v>1</v>
      </c>
      <c r="S952" s="339" t="str">
        <f t="shared" si="59"/>
        <v/>
      </c>
    </row>
    <row r="953" spans="1:19" s="339" customFormat="1" ht="19.899999999999999" customHeight="1">
      <c r="A953" s="302"/>
      <c r="B953" s="334"/>
      <c r="C953" s="334"/>
      <c r="D953" s="334"/>
      <c r="E953" s="334"/>
      <c r="F953" s="334"/>
      <c r="G953" s="335"/>
      <c r="H953" s="335"/>
      <c r="I953" s="336"/>
      <c r="J953" s="336"/>
      <c r="K953" s="336"/>
      <c r="L953" s="336"/>
      <c r="M953" s="336"/>
      <c r="N953" s="337" t="str">
        <f t="shared" ca="1" si="56"/>
        <v/>
      </c>
      <c r="O953" s="337" t="s">
        <v>19143</v>
      </c>
      <c r="P953" s="338"/>
      <c r="Q953" s="339" t="str">
        <f t="shared" si="57"/>
        <v/>
      </c>
      <c r="R953" s="339" t="b">
        <f t="shared" si="58"/>
        <v>1</v>
      </c>
      <c r="S953" s="339" t="str">
        <f t="shared" si="59"/>
        <v/>
      </c>
    </row>
    <row r="954" spans="1:19" s="339" customFormat="1" ht="19.899999999999999" customHeight="1">
      <c r="A954" s="302"/>
      <c r="B954" s="334"/>
      <c r="C954" s="334"/>
      <c r="D954" s="334"/>
      <c r="E954" s="334"/>
      <c r="F954" s="334"/>
      <c r="G954" s="335"/>
      <c r="H954" s="335"/>
      <c r="I954" s="336"/>
      <c r="J954" s="336"/>
      <c r="K954" s="336"/>
      <c r="L954" s="336"/>
      <c r="M954" s="336"/>
      <c r="N954" s="337" t="str">
        <f t="shared" ca="1" si="56"/>
        <v/>
      </c>
      <c r="O954" s="337" t="s">
        <v>19143</v>
      </c>
      <c r="P954" s="338"/>
      <c r="Q954" s="339" t="str">
        <f t="shared" si="57"/>
        <v/>
      </c>
      <c r="R954" s="339" t="b">
        <f t="shared" si="58"/>
        <v>1</v>
      </c>
      <c r="S954" s="339" t="str">
        <f t="shared" si="59"/>
        <v/>
      </c>
    </row>
    <row r="955" spans="1:19" s="339" customFormat="1" ht="19.899999999999999" customHeight="1">
      <c r="A955" s="302"/>
      <c r="B955" s="334"/>
      <c r="C955" s="334"/>
      <c r="D955" s="334"/>
      <c r="E955" s="334"/>
      <c r="F955" s="334"/>
      <c r="G955" s="335"/>
      <c r="H955" s="335"/>
      <c r="I955" s="336"/>
      <c r="J955" s="336"/>
      <c r="K955" s="336"/>
      <c r="L955" s="336"/>
      <c r="M955" s="336"/>
      <c r="N955" s="337" t="str">
        <f t="shared" ca="1" si="56"/>
        <v/>
      </c>
      <c r="O955" s="337" t="s">
        <v>19143</v>
      </c>
      <c r="P955" s="338"/>
      <c r="Q955" s="339" t="str">
        <f t="shared" si="57"/>
        <v/>
      </c>
      <c r="R955" s="339" t="b">
        <f t="shared" si="58"/>
        <v>1</v>
      </c>
      <c r="S955" s="339" t="str">
        <f t="shared" si="59"/>
        <v/>
      </c>
    </row>
    <row r="956" spans="1:19" s="339" customFormat="1" ht="19.899999999999999" customHeight="1">
      <c r="A956" s="302"/>
      <c r="B956" s="334"/>
      <c r="C956" s="334"/>
      <c r="D956" s="334"/>
      <c r="E956" s="334"/>
      <c r="F956" s="334"/>
      <c r="G956" s="335"/>
      <c r="H956" s="335"/>
      <c r="I956" s="336"/>
      <c r="J956" s="336"/>
      <c r="K956" s="336"/>
      <c r="L956" s="336"/>
      <c r="M956" s="336"/>
      <c r="N956" s="337" t="str">
        <f t="shared" ca="1" si="56"/>
        <v/>
      </c>
      <c r="O956" s="337" t="s">
        <v>19143</v>
      </c>
      <c r="P956" s="338"/>
      <c r="Q956" s="339" t="str">
        <f t="shared" si="57"/>
        <v/>
      </c>
      <c r="R956" s="339" t="b">
        <f t="shared" si="58"/>
        <v>1</v>
      </c>
      <c r="S956" s="339" t="str">
        <f t="shared" si="59"/>
        <v/>
      </c>
    </row>
    <row r="957" spans="1:19" s="339" customFormat="1" ht="19.899999999999999" customHeight="1">
      <c r="A957" s="302"/>
      <c r="B957" s="334"/>
      <c r="C957" s="334"/>
      <c r="D957" s="334"/>
      <c r="E957" s="334"/>
      <c r="F957" s="334"/>
      <c r="G957" s="335"/>
      <c r="H957" s="335"/>
      <c r="I957" s="336"/>
      <c r="J957" s="336"/>
      <c r="K957" s="336"/>
      <c r="L957" s="336"/>
      <c r="M957" s="336"/>
      <c r="N957" s="337" t="str">
        <f t="shared" ca="1" si="56"/>
        <v/>
      </c>
      <c r="O957" s="337" t="s">
        <v>19143</v>
      </c>
      <c r="P957" s="338"/>
      <c r="Q957" s="339" t="str">
        <f t="shared" si="57"/>
        <v/>
      </c>
      <c r="R957" s="339" t="b">
        <f t="shared" si="58"/>
        <v>1</v>
      </c>
      <c r="S957" s="339" t="str">
        <f t="shared" si="59"/>
        <v/>
      </c>
    </row>
    <row r="958" spans="1:19" s="339" customFormat="1" ht="19.899999999999999" customHeight="1">
      <c r="A958" s="302"/>
      <c r="B958" s="334"/>
      <c r="C958" s="334"/>
      <c r="D958" s="334"/>
      <c r="E958" s="334"/>
      <c r="F958" s="334"/>
      <c r="G958" s="335"/>
      <c r="H958" s="335"/>
      <c r="I958" s="336"/>
      <c r="J958" s="336"/>
      <c r="K958" s="336"/>
      <c r="L958" s="336"/>
      <c r="M958" s="336"/>
      <c r="N958" s="337" t="str">
        <f t="shared" ca="1" si="56"/>
        <v/>
      </c>
      <c r="O958" s="337" t="s">
        <v>19143</v>
      </c>
      <c r="P958" s="338"/>
      <c r="Q958" s="339" t="str">
        <f t="shared" si="57"/>
        <v/>
      </c>
      <c r="R958" s="339" t="b">
        <f t="shared" si="58"/>
        <v>1</v>
      </c>
      <c r="S958" s="339" t="str">
        <f t="shared" si="59"/>
        <v/>
      </c>
    </row>
    <row r="959" spans="1:19" s="339" customFormat="1" ht="19.899999999999999" customHeight="1">
      <c r="A959" s="302"/>
      <c r="B959" s="334"/>
      <c r="C959" s="334"/>
      <c r="D959" s="334"/>
      <c r="E959" s="334"/>
      <c r="F959" s="334"/>
      <c r="G959" s="335"/>
      <c r="H959" s="335"/>
      <c r="I959" s="336"/>
      <c r="J959" s="336"/>
      <c r="K959" s="336"/>
      <c r="L959" s="336"/>
      <c r="M959" s="336"/>
      <c r="N959" s="337" t="str">
        <f t="shared" ca="1" si="56"/>
        <v/>
      </c>
      <c r="O959" s="337" t="s">
        <v>19143</v>
      </c>
      <c r="P959" s="338"/>
      <c r="Q959" s="339" t="str">
        <f t="shared" si="57"/>
        <v/>
      </c>
      <c r="R959" s="339" t="b">
        <f t="shared" si="58"/>
        <v>1</v>
      </c>
      <c r="S959" s="339" t="str">
        <f t="shared" si="59"/>
        <v/>
      </c>
    </row>
    <row r="960" spans="1:19" s="339" customFormat="1" ht="19.899999999999999" customHeight="1">
      <c r="A960" s="302"/>
      <c r="B960" s="334"/>
      <c r="C960" s="334"/>
      <c r="D960" s="334"/>
      <c r="E960" s="334"/>
      <c r="F960" s="334"/>
      <c r="G960" s="335"/>
      <c r="H960" s="335"/>
      <c r="I960" s="336"/>
      <c r="J960" s="336"/>
      <c r="K960" s="336"/>
      <c r="L960" s="336"/>
      <c r="M960" s="336"/>
      <c r="N960" s="337" t="str">
        <f t="shared" ca="1" si="56"/>
        <v/>
      </c>
      <c r="O960" s="337" t="s">
        <v>19143</v>
      </c>
      <c r="P960" s="338"/>
      <c r="Q960" s="339" t="str">
        <f t="shared" si="57"/>
        <v/>
      </c>
      <c r="R960" s="339" t="b">
        <f t="shared" si="58"/>
        <v>1</v>
      </c>
      <c r="S960" s="339" t="str">
        <f t="shared" si="59"/>
        <v/>
      </c>
    </row>
    <row r="961" spans="1:19" s="339" customFormat="1" ht="19.899999999999999" customHeight="1">
      <c r="A961" s="302"/>
      <c r="B961" s="334"/>
      <c r="C961" s="334"/>
      <c r="D961" s="334"/>
      <c r="E961" s="334"/>
      <c r="F961" s="334"/>
      <c r="G961" s="335"/>
      <c r="H961" s="335"/>
      <c r="I961" s="336"/>
      <c r="J961" s="336"/>
      <c r="K961" s="336"/>
      <c r="L961" s="336"/>
      <c r="M961" s="336"/>
      <c r="N961" s="337" t="str">
        <f t="shared" ca="1" si="56"/>
        <v/>
      </c>
      <c r="O961" s="337" t="s">
        <v>19143</v>
      </c>
      <c r="P961" s="338"/>
      <c r="Q961" s="339" t="str">
        <f t="shared" si="57"/>
        <v/>
      </c>
      <c r="R961" s="339" t="b">
        <f t="shared" si="58"/>
        <v>1</v>
      </c>
      <c r="S961" s="339" t="str">
        <f t="shared" si="59"/>
        <v/>
      </c>
    </row>
    <row r="962" spans="1:19" s="339" customFormat="1" ht="19.899999999999999" customHeight="1">
      <c r="A962" s="302"/>
      <c r="B962" s="334"/>
      <c r="C962" s="334"/>
      <c r="D962" s="334"/>
      <c r="E962" s="334"/>
      <c r="F962" s="334"/>
      <c r="G962" s="335"/>
      <c r="H962" s="335"/>
      <c r="I962" s="336"/>
      <c r="J962" s="336"/>
      <c r="K962" s="336"/>
      <c r="L962" s="336"/>
      <c r="M962" s="336"/>
      <c r="N962" s="337" t="str">
        <f t="shared" ca="1" si="56"/>
        <v/>
      </c>
      <c r="O962" s="337" t="s">
        <v>19143</v>
      </c>
      <c r="P962" s="338"/>
      <c r="Q962" s="339" t="str">
        <f t="shared" si="57"/>
        <v/>
      </c>
      <c r="R962" s="339" t="b">
        <f t="shared" si="58"/>
        <v>1</v>
      </c>
      <c r="S962" s="339" t="str">
        <f t="shared" si="59"/>
        <v/>
      </c>
    </row>
    <row r="963" spans="1:19" s="339" customFormat="1" ht="19.899999999999999" customHeight="1">
      <c r="A963" s="302"/>
      <c r="B963" s="334"/>
      <c r="C963" s="334"/>
      <c r="D963" s="334"/>
      <c r="E963" s="334"/>
      <c r="F963" s="334"/>
      <c r="G963" s="335"/>
      <c r="H963" s="335"/>
      <c r="I963" s="336"/>
      <c r="J963" s="336"/>
      <c r="K963" s="336"/>
      <c r="L963" s="336"/>
      <c r="M963" s="336"/>
      <c r="N963" s="337" t="str">
        <f t="shared" ca="1" si="56"/>
        <v/>
      </c>
      <c r="O963" s="337" t="s">
        <v>19143</v>
      </c>
      <c r="P963" s="338"/>
      <c r="Q963" s="339" t="str">
        <f t="shared" si="57"/>
        <v/>
      </c>
      <c r="R963" s="339" t="b">
        <f t="shared" si="58"/>
        <v>1</v>
      </c>
      <c r="S963" s="339" t="str">
        <f t="shared" si="59"/>
        <v/>
      </c>
    </row>
    <row r="964" spans="1:19" s="339" customFormat="1" ht="19.899999999999999" customHeight="1">
      <c r="A964" s="302"/>
      <c r="B964" s="334"/>
      <c r="C964" s="334"/>
      <c r="D964" s="334"/>
      <c r="E964" s="334"/>
      <c r="F964" s="334"/>
      <c r="G964" s="335"/>
      <c r="H964" s="335"/>
      <c r="I964" s="336"/>
      <c r="J964" s="336"/>
      <c r="K964" s="336"/>
      <c r="L964" s="336"/>
      <c r="M964" s="336"/>
      <c r="N964" s="337" t="str">
        <f t="shared" ca="1" si="56"/>
        <v/>
      </c>
      <c r="O964" s="337" t="s">
        <v>19143</v>
      </c>
      <c r="P964" s="338"/>
      <c r="Q964" s="339" t="str">
        <f t="shared" si="57"/>
        <v/>
      </c>
      <c r="R964" s="339" t="b">
        <f t="shared" si="58"/>
        <v>1</v>
      </c>
      <c r="S964" s="339" t="str">
        <f t="shared" si="59"/>
        <v/>
      </c>
    </row>
    <row r="965" spans="1:19" s="339" customFormat="1" ht="19.89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19143</v>
      </c>
      <c r="P965" s="338"/>
      <c r="Q965" s="339" t="str">
        <f t="shared" ref="Q965:Q1028" si="61">A965&amp;B965</f>
        <v/>
      </c>
      <c r="R965" s="339" t="b">
        <f t="shared" ref="R965:R1028" si="62">OR(ISBLANK(B965),ISBLANK(C965))</f>
        <v>1</v>
      </c>
      <c r="S965" s="339" t="str">
        <f t="shared" ref="S965:S1028" si="63">IF(R965,"",A965&amp;"+")</f>
        <v/>
      </c>
    </row>
    <row r="966" spans="1:19" s="339" customFormat="1" ht="19.899999999999999" customHeight="1">
      <c r="A966" s="302"/>
      <c r="B966" s="334"/>
      <c r="C966" s="334"/>
      <c r="D966" s="334"/>
      <c r="E966" s="334"/>
      <c r="F966" s="334"/>
      <c r="G966" s="335"/>
      <c r="H966" s="335"/>
      <c r="I966" s="336"/>
      <c r="J966" s="336"/>
      <c r="K966" s="336"/>
      <c r="L966" s="336"/>
      <c r="M966" s="336"/>
      <c r="N966" s="337" t="str">
        <f t="shared" ca="1" si="60"/>
        <v/>
      </c>
      <c r="O966" s="337" t="s">
        <v>19143</v>
      </c>
      <c r="P966" s="338"/>
      <c r="Q966" s="339" t="str">
        <f t="shared" si="61"/>
        <v/>
      </c>
      <c r="R966" s="339" t="b">
        <f t="shared" si="62"/>
        <v>1</v>
      </c>
      <c r="S966" s="339" t="str">
        <f t="shared" si="63"/>
        <v/>
      </c>
    </row>
    <row r="967" spans="1:19" s="339" customFormat="1" ht="19.899999999999999" customHeight="1">
      <c r="A967" s="302"/>
      <c r="B967" s="334"/>
      <c r="C967" s="334"/>
      <c r="D967" s="334"/>
      <c r="E967" s="334"/>
      <c r="F967" s="334"/>
      <c r="G967" s="335"/>
      <c r="H967" s="335"/>
      <c r="I967" s="336"/>
      <c r="J967" s="336"/>
      <c r="K967" s="336"/>
      <c r="L967" s="336"/>
      <c r="M967" s="336"/>
      <c r="N967" s="337" t="str">
        <f t="shared" ca="1" si="60"/>
        <v/>
      </c>
      <c r="O967" s="337" t="s">
        <v>19143</v>
      </c>
      <c r="P967" s="338"/>
      <c r="Q967" s="339" t="str">
        <f t="shared" si="61"/>
        <v/>
      </c>
      <c r="R967" s="339" t="b">
        <f t="shared" si="62"/>
        <v>1</v>
      </c>
      <c r="S967" s="339" t="str">
        <f t="shared" si="63"/>
        <v/>
      </c>
    </row>
    <row r="968" spans="1:19" s="339" customFormat="1" ht="19.899999999999999" customHeight="1">
      <c r="A968" s="302"/>
      <c r="B968" s="334"/>
      <c r="C968" s="334"/>
      <c r="D968" s="334"/>
      <c r="E968" s="334"/>
      <c r="F968" s="334"/>
      <c r="G968" s="335"/>
      <c r="H968" s="335"/>
      <c r="I968" s="336"/>
      <c r="J968" s="336"/>
      <c r="K968" s="336"/>
      <c r="L968" s="336"/>
      <c r="M968" s="336"/>
      <c r="N968" s="337" t="str">
        <f t="shared" ca="1" si="60"/>
        <v/>
      </c>
      <c r="O968" s="337" t="s">
        <v>19143</v>
      </c>
      <c r="P968" s="338"/>
      <c r="Q968" s="339" t="str">
        <f t="shared" si="61"/>
        <v/>
      </c>
      <c r="R968" s="339" t="b">
        <f t="shared" si="62"/>
        <v>1</v>
      </c>
      <c r="S968" s="339" t="str">
        <f t="shared" si="63"/>
        <v/>
      </c>
    </row>
    <row r="969" spans="1:19" s="339" customFormat="1" ht="19.899999999999999" customHeight="1">
      <c r="A969" s="302"/>
      <c r="B969" s="334"/>
      <c r="C969" s="334"/>
      <c r="D969" s="334"/>
      <c r="E969" s="334"/>
      <c r="F969" s="334"/>
      <c r="G969" s="335"/>
      <c r="H969" s="335"/>
      <c r="I969" s="336"/>
      <c r="J969" s="336"/>
      <c r="K969" s="336"/>
      <c r="L969" s="336"/>
      <c r="M969" s="336"/>
      <c r="N969" s="337" t="str">
        <f t="shared" ca="1" si="60"/>
        <v/>
      </c>
      <c r="O969" s="337" t="s">
        <v>19143</v>
      </c>
      <c r="P969" s="338"/>
      <c r="Q969" s="339" t="str">
        <f t="shared" si="61"/>
        <v/>
      </c>
      <c r="R969" s="339" t="b">
        <f t="shared" si="62"/>
        <v>1</v>
      </c>
      <c r="S969" s="339" t="str">
        <f t="shared" si="63"/>
        <v/>
      </c>
    </row>
    <row r="970" spans="1:19" s="339" customFormat="1" ht="19.899999999999999" customHeight="1">
      <c r="A970" s="302"/>
      <c r="B970" s="334"/>
      <c r="C970" s="334"/>
      <c r="D970" s="334"/>
      <c r="E970" s="334"/>
      <c r="F970" s="334"/>
      <c r="G970" s="335"/>
      <c r="H970" s="335"/>
      <c r="I970" s="336"/>
      <c r="J970" s="336"/>
      <c r="K970" s="336"/>
      <c r="L970" s="336"/>
      <c r="M970" s="336"/>
      <c r="N970" s="337" t="str">
        <f t="shared" ca="1" si="60"/>
        <v/>
      </c>
      <c r="O970" s="337" t="s">
        <v>19143</v>
      </c>
      <c r="P970" s="338"/>
      <c r="Q970" s="339" t="str">
        <f t="shared" si="61"/>
        <v/>
      </c>
      <c r="R970" s="339" t="b">
        <f t="shared" si="62"/>
        <v>1</v>
      </c>
      <c r="S970" s="339" t="str">
        <f t="shared" si="63"/>
        <v/>
      </c>
    </row>
    <row r="971" spans="1:19" s="339" customFormat="1" ht="19.899999999999999" customHeight="1">
      <c r="A971" s="302"/>
      <c r="B971" s="334"/>
      <c r="C971" s="334"/>
      <c r="D971" s="334"/>
      <c r="E971" s="334"/>
      <c r="F971" s="334"/>
      <c r="G971" s="335"/>
      <c r="H971" s="335"/>
      <c r="I971" s="336"/>
      <c r="J971" s="336"/>
      <c r="K971" s="336"/>
      <c r="L971" s="336"/>
      <c r="M971" s="336"/>
      <c r="N971" s="337" t="str">
        <f t="shared" ca="1" si="60"/>
        <v/>
      </c>
      <c r="O971" s="337" t="s">
        <v>19143</v>
      </c>
      <c r="P971" s="338"/>
      <c r="Q971" s="339" t="str">
        <f t="shared" si="61"/>
        <v/>
      </c>
      <c r="R971" s="339" t="b">
        <f t="shared" si="62"/>
        <v>1</v>
      </c>
      <c r="S971" s="339" t="str">
        <f t="shared" si="63"/>
        <v/>
      </c>
    </row>
    <row r="972" spans="1:19" s="339" customFormat="1" ht="19.899999999999999" customHeight="1">
      <c r="A972" s="302"/>
      <c r="B972" s="334"/>
      <c r="C972" s="334"/>
      <c r="D972" s="334"/>
      <c r="E972" s="334"/>
      <c r="F972" s="334"/>
      <c r="G972" s="335"/>
      <c r="H972" s="335"/>
      <c r="I972" s="336"/>
      <c r="J972" s="336"/>
      <c r="K972" s="336"/>
      <c r="L972" s="336"/>
      <c r="M972" s="336"/>
      <c r="N972" s="337" t="str">
        <f t="shared" ca="1" si="60"/>
        <v/>
      </c>
      <c r="O972" s="337" t="s">
        <v>19143</v>
      </c>
      <c r="P972" s="338"/>
      <c r="Q972" s="339" t="str">
        <f t="shared" si="61"/>
        <v/>
      </c>
      <c r="R972" s="339" t="b">
        <f t="shared" si="62"/>
        <v>1</v>
      </c>
      <c r="S972" s="339" t="str">
        <f t="shared" si="63"/>
        <v/>
      </c>
    </row>
    <row r="973" spans="1:19" s="339" customFormat="1" ht="19.899999999999999" customHeight="1">
      <c r="A973" s="302"/>
      <c r="B973" s="334"/>
      <c r="C973" s="334"/>
      <c r="D973" s="334"/>
      <c r="E973" s="334"/>
      <c r="F973" s="334"/>
      <c r="G973" s="335"/>
      <c r="H973" s="335"/>
      <c r="I973" s="336"/>
      <c r="J973" s="336"/>
      <c r="K973" s="336"/>
      <c r="L973" s="336"/>
      <c r="M973" s="336"/>
      <c r="N973" s="337" t="str">
        <f t="shared" ca="1" si="60"/>
        <v/>
      </c>
      <c r="O973" s="337" t="s">
        <v>19143</v>
      </c>
      <c r="P973" s="338"/>
      <c r="Q973" s="339" t="str">
        <f t="shared" si="61"/>
        <v/>
      </c>
      <c r="R973" s="339" t="b">
        <f t="shared" si="62"/>
        <v>1</v>
      </c>
      <c r="S973" s="339" t="str">
        <f t="shared" si="63"/>
        <v/>
      </c>
    </row>
    <row r="974" spans="1:19" s="339" customFormat="1" ht="19.899999999999999" customHeight="1">
      <c r="A974" s="302"/>
      <c r="B974" s="334"/>
      <c r="C974" s="334"/>
      <c r="D974" s="334"/>
      <c r="E974" s="334"/>
      <c r="F974" s="334"/>
      <c r="G974" s="335"/>
      <c r="H974" s="335"/>
      <c r="I974" s="336"/>
      <c r="J974" s="336"/>
      <c r="K974" s="336"/>
      <c r="L974" s="336"/>
      <c r="M974" s="336"/>
      <c r="N974" s="337" t="str">
        <f t="shared" ca="1" si="60"/>
        <v/>
      </c>
      <c r="O974" s="337" t="s">
        <v>19143</v>
      </c>
      <c r="P974" s="338"/>
      <c r="Q974" s="339" t="str">
        <f t="shared" si="61"/>
        <v/>
      </c>
      <c r="R974" s="339" t="b">
        <f t="shared" si="62"/>
        <v>1</v>
      </c>
      <c r="S974" s="339" t="str">
        <f t="shared" si="63"/>
        <v/>
      </c>
    </row>
    <row r="975" spans="1:19" s="339" customFormat="1" ht="19.899999999999999" customHeight="1">
      <c r="A975" s="302"/>
      <c r="B975" s="334"/>
      <c r="C975" s="334"/>
      <c r="D975" s="334"/>
      <c r="E975" s="334"/>
      <c r="F975" s="334"/>
      <c r="G975" s="335"/>
      <c r="H975" s="335"/>
      <c r="I975" s="336"/>
      <c r="J975" s="336"/>
      <c r="K975" s="336"/>
      <c r="L975" s="336"/>
      <c r="M975" s="336"/>
      <c r="N975" s="337" t="str">
        <f t="shared" ca="1" si="60"/>
        <v/>
      </c>
      <c r="O975" s="337" t="s">
        <v>19143</v>
      </c>
      <c r="P975" s="338"/>
      <c r="Q975" s="339" t="str">
        <f t="shared" si="61"/>
        <v/>
      </c>
      <c r="R975" s="339" t="b">
        <f t="shared" si="62"/>
        <v>1</v>
      </c>
      <c r="S975" s="339" t="str">
        <f t="shared" si="63"/>
        <v/>
      </c>
    </row>
    <row r="976" spans="1:19" s="339" customFormat="1" ht="19.899999999999999" customHeight="1">
      <c r="A976" s="302"/>
      <c r="B976" s="334"/>
      <c r="C976" s="334"/>
      <c r="D976" s="334"/>
      <c r="E976" s="334"/>
      <c r="F976" s="334"/>
      <c r="G976" s="335"/>
      <c r="H976" s="335"/>
      <c r="I976" s="336"/>
      <c r="J976" s="336"/>
      <c r="K976" s="336"/>
      <c r="L976" s="336"/>
      <c r="M976" s="336"/>
      <c r="N976" s="337" t="str">
        <f t="shared" ca="1" si="60"/>
        <v/>
      </c>
      <c r="O976" s="337" t="s">
        <v>19143</v>
      </c>
      <c r="P976" s="338"/>
      <c r="Q976" s="339" t="str">
        <f t="shared" si="61"/>
        <v/>
      </c>
      <c r="R976" s="339" t="b">
        <f t="shared" si="62"/>
        <v>1</v>
      </c>
      <c r="S976" s="339" t="str">
        <f t="shared" si="63"/>
        <v/>
      </c>
    </row>
    <row r="977" spans="1:19" s="339" customFormat="1" ht="19.899999999999999" customHeight="1">
      <c r="A977" s="302"/>
      <c r="B977" s="334"/>
      <c r="C977" s="334"/>
      <c r="D977" s="334"/>
      <c r="E977" s="334"/>
      <c r="F977" s="334"/>
      <c r="G977" s="335"/>
      <c r="H977" s="335"/>
      <c r="I977" s="336"/>
      <c r="J977" s="336"/>
      <c r="K977" s="336"/>
      <c r="L977" s="336"/>
      <c r="M977" s="336"/>
      <c r="N977" s="337" t="str">
        <f t="shared" ca="1" si="60"/>
        <v/>
      </c>
      <c r="O977" s="337" t="s">
        <v>19143</v>
      </c>
      <c r="P977" s="338"/>
      <c r="Q977" s="339" t="str">
        <f t="shared" si="61"/>
        <v/>
      </c>
      <c r="R977" s="339" t="b">
        <f t="shared" si="62"/>
        <v>1</v>
      </c>
      <c r="S977" s="339" t="str">
        <f t="shared" si="63"/>
        <v/>
      </c>
    </row>
    <row r="978" spans="1:19" s="339" customFormat="1" ht="19.899999999999999" customHeight="1">
      <c r="A978" s="302"/>
      <c r="B978" s="334"/>
      <c r="C978" s="334"/>
      <c r="D978" s="334"/>
      <c r="E978" s="334"/>
      <c r="F978" s="334"/>
      <c r="G978" s="335"/>
      <c r="H978" s="335"/>
      <c r="I978" s="336"/>
      <c r="J978" s="336"/>
      <c r="K978" s="336"/>
      <c r="L978" s="336"/>
      <c r="M978" s="336"/>
      <c r="N978" s="337" t="str">
        <f t="shared" ca="1" si="60"/>
        <v/>
      </c>
      <c r="O978" s="337" t="s">
        <v>19143</v>
      </c>
      <c r="P978" s="338"/>
      <c r="Q978" s="339" t="str">
        <f t="shared" si="61"/>
        <v/>
      </c>
      <c r="R978" s="339" t="b">
        <f t="shared" si="62"/>
        <v>1</v>
      </c>
      <c r="S978" s="339" t="str">
        <f t="shared" si="63"/>
        <v/>
      </c>
    </row>
    <row r="979" spans="1:19" s="339" customFormat="1" ht="19.899999999999999" customHeight="1">
      <c r="A979" s="302"/>
      <c r="B979" s="334"/>
      <c r="C979" s="334"/>
      <c r="D979" s="334"/>
      <c r="E979" s="334"/>
      <c r="F979" s="334"/>
      <c r="G979" s="335"/>
      <c r="H979" s="335"/>
      <c r="I979" s="336"/>
      <c r="J979" s="336"/>
      <c r="K979" s="336"/>
      <c r="L979" s="336"/>
      <c r="M979" s="336"/>
      <c r="N979" s="337" t="str">
        <f t="shared" ca="1" si="60"/>
        <v/>
      </c>
      <c r="O979" s="337" t="s">
        <v>19143</v>
      </c>
      <c r="P979" s="338"/>
      <c r="Q979" s="339" t="str">
        <f t="shared" si="61"/>
        <v/>
      </c>
      <c r="R979" s="339" t="b">
        <f t="shared" si="62"/>
        <v>1</v>
      </c>
      <c r="S979" s="339" t="str">
        <f t="shared" si="63"/>
        <v/>
      </c>
    </row>
    <row r="980" spans="1:19" s="339" customFormat="1" ht="19.899999999999999" customHeight="1">
      <c r="A980" s="302"/>
      <c r="B980" s="334"/>
      <c r="C980" s="334"/>
      <c r="D980" s="334"/>
      <c r="E980" s="334"/>
      <c r="F980" s="334"/>
      <c r="G980" s="335"/>
      <c r="H980" s="335"/>
      <c r="I980" s="336"/>
      <c r="J980" s="336"/>
      <c r="K980" s="336"/>
      <c r="L980" s="336"/>
      <c r="M980" s="336"/>
      <c r="N980" s="337" t="str">
        <f t="shared" ca="1" si="60"/>
        <v/>
      </c>
      <c r="O980" s="337" t="s">
        <v>19143</v>
      </c>
      <c r="P980" s="338"/>
      <c r="Q980" s="339" t="str">
        <f t="shared" si="61"/>
        <v/>
      </c>
      <c r="R980" s="339" t="b">
        <f t="shared" si="62"/>
        <v>1</v>
      </c>
      <c r="S980" s="339" t="str">
        <f t="shared" si="63"/>
        <v/>
      </c>
    </row>
    <row r="981" spans="1:19" s="339" customFormat="1" ht="19.899999999999999" customHeight="1">
      <c r="A981" s="302"/>
      <c r="B981" s="334"/>
      <c r="C981" s="334"/>
      <c r="D981" s="334"/>
      <c r="E981" s="334"/>
      <c r="F981" s="334"/>
      <c r="G981" s="335"/>
      <c r="H981" s="335"/>
      <c r="I981" s="336"/>
      <c r="J981" s="336"/>
      <c r="K981" s="336"/>
      <c r="L981" s="336"/>
      <c r="M981" s="336"/>
      <c r="N981" s="337" t="str">
        <f t="shared" ca="1" si="60"/>
        <v/>
      </c>
      <c r="O981" s="337" t="s">
        <v>19143</v>
      </c>
      <c r="P981" s="338"/>
      <c r="Q981" s="339" t="str">
        <f t="shared" si="61"/>
        <v/>
      </c>
      <c r="R981" s="339" t="b">
        <f t="shared" si="62"/>
        <v>1</v>
      </c>
      <c r="S981" s="339" t="str">
        <f t="shared" si="63"/>
        <v/>
      </c>
    </row>
    <row r="982" spans="1:19" s="339" customFormat="1" ht="19.899999999999999" customHeight="1">
      <c r="A982" s="302"/>
      <c r="B982" s="334"/>
      <c r="C982" s="334"/>
      <c r="D982" s="334"/>
      <c r="E982" s="334"/>
      <c r="F982" s="334"/>
      <c r="G982" s="335"/>
      <c r="H982" s="335"/>
      <c r="I982" s="336"/>
      <c r="J982" s="336"/>
      <c r="K982" s="336"/>
      <c r="L982" s="336"/>
      <c r="M982" s="336"/>
      <c r="N982" s="337" t="str">
        <f t="shared" ca="1" si="60"/>
        <v/>
      </c>
      <c r="O982" s="337" t="s">
        <v>19143</v>
      </c>
      <c r="P982" s="338"/>
      <c r="Q982" s="339" t="str">
        <f t="shared" si="61"/>
        <v/>
      </c>
      <c r="R982" s="339" t="b">
        <f t="shared" si="62"/>
        <v>1</v>
      </c>
      <c r="S982" s="339" t="str">
        <f t="shared" si="63"/>
        <v/>
      </c>
    </row>
    <row r="983" spans="1:19" s="339" customFormat="1" ht="19.899999999999999" customHeight="1">
      <c r="A983" s="302"/>
      <c r="B983" s="334"/>
      <c r="C983" s="334"/>
      <c r="D983" s="334"/>
      <c r="E983" s="334"/>
      <c r="F983" s="334"/>
      <c r="G983" s="335"/>
      <c r="H983" s="335"/>
      <c r="I983" s="336"/>
      <c r="J983" s="336"/>
      <c r="K983" s="336"/>
      <c r="L983" s="336"/>
      <c r="M983" s="336"/>
      <c r="N983" s="337" t="str">
        <f t="shared" ca="1" si="60"/>
        <v/>
      </c>
      <c r="O983" s="337" t="s">
        <v>19143</v>
      </c>
      <c r="P983" s="338"/>
      <c r="Q983" s="339" t="str">
        <f t="shared" si="61"/>
        <v/>
      </c>
      <c r="R983" s="339" t="b">
        <f t="shared" si="62"/>
        <v>1</v>
      </c>
      <c r="S983" s="339" t="str">
        <f t="shared" si="63"/>
        <v/>
      </c>
    </row>
    <row r="984" spans="1:19" s="339" customFormat="1" ht="19.899999999999999" customHeight="1">
      <c r="A984" s="302"/>
      <c r="B984" s="334"/>
      <c r="C984" s="334"/>
      <c r="D984" s="334"/>
      <c r="E984" s="334"/>
      <c r="F984" s="334"/>
      <c r="G984" s="335"/>
      <c r="H984" s="335"/>
      <c r="I984" s="336"/>
      <c r="J984" s="336"/>
      <c r="K984" s="336"/>
      <c r="L984" s="336"/>
      <c r="M984" s="336"/>
      <c r="N984" s="337" t="str">
        <f t="shared" ca="1" si="60"/>
        <v/>
      </c>
      <c r="O984" s="337" t="s">
        <v>19143</v>
      </c>
      <c r="P984" s="338"/>
      <c r="Q984" s="339" t="str">
        <f t="shared" si="61"/>
        <v/>
      </c>
      <c r="R984" s="339" t="b">
        <f t="shared" si="62"/>
        <v>1</v>
      </c>
      <c r="S984" s="339" t="str">
        <f t="shared" si="63"/>
        <v/>
      </c>
    </row>
    <row r="985" spans="1:19" s="339" customFormat="1" ht="19.899999999999999" customHeight="1">
      <c r="A985" s="302"/>
      <c r="B985" s="334"/>
      <c r="C985" s="334"/>
      <c r="D985" s="334"/>
      <c r="E985" s="334"/>
      <c r="F985" s="334"/>
      <c r="G985" s="335"/>
      <c r="H985" s="335"/>
      <c r="I985" s="336"/>
      <c r="J985" s="336"/>
      <c r="K985" s="336"/>
      <c r="L985" s="336"/>
      <c r="M985" s="336"/>
      <c r="N985" s="337" t="str">
        <f t="shared" ca="1" si="60"/>
        <v/>
      </c>
      <c r="O985" s="337" t="s">
        <v>19143</v>
      </c>
      <c r="P985" s="338"/>
      <c r="Q985" s="339" t="str">
        <f t="shared" si="61"/>
        <v/>
      </c>
      <c r="R985" s="339" t="b">
        <f t="shared" si="62"/>
        <v>1</v>
      </c>
      <c r="S985" s="339" t="str">
        <f t="shared" si="63"/>
        <v/>
      </c>
    </row>
    <row r="986" spans="1:19" s="339" customFormat="1" ht="19.899999999999999" customHeight="1">
      <c r="A986" s="302"/>
      <c r="B986" s="334"/>
      <c r="C986" s="334"/>
      <c r="D986" s="334"/>
      <c r="E986" s="334"/>
      <c r="F986" s="334"/>
      <c r="G986" s="335"/>
      <c r="H986" s="335"/>
      <c r="I986" s="336"/>
      <c r="J986" s="336"/>
      <c r="K986" s="336"/>
      <c r="L986" s="336"/>
      <c r="M986" s="336"/>
      <c r="N986" s="337" t="str">
        <f t="shared" ca="1" si="60"/>
        <v/>
      </c>
      <c r="O986" s="337" t="s">
        <v>19143</v>
      </c>
      <c r="P986" s="338"/>
      <c r="Q986" s="339" t="str">
        <f t="shared" si="61"/>
        <v/>
      </c>
      <c r="R986" s="339" t="b">
        <f t="shared" si="62"/>
        <v>1</v>
      </c>
      <c r="S986" s="339" t="str">
        <f t="shared" si="63"/>
        <v/>
      </c>
    </row>
    <row r="987" spans="1:19" s="339" customFormat="1" ht="19.899999999999999" customHeight="1">
      <c r="A987" s="302"/>
      <c r="B987" s="334"/>
      <c r="C987" s="334"/>
      <c r="D987" s="334"/>
      <c r="E987" s="334"/>
      <c r="F987" s="334"/>
      <c r="G987" s="335"/>
      <c r="H987" s="335"/>
      <c r="I987" s="336"/>
      <c r="J987" s="336"/>
      <c r="K987" s="336"/>
      <c r="L987" s="336"/>
      <c r="M987" s="336"/>
      <c r="N987" s="337" t="str">
        <f t="shared" ca="1" si="60"/>
        <v/>
      </c>
      <c r="O987" s="337" t="s">
        <v>19143</v>
      </c>
      <c r="P987" s="338"/>
      <c r="Q987" s="339" t="str">
        <f t="shared" si="61"/>
        <v/>
      </c>
      <c r="R987" s="339" t="b">
        <f t="shared" si="62"/>
        <v>1</v>
      </c>
      <c r="S987" s="339" t="str">
        <f t="shared" si="63"/>
        <v/>
      </c>
    </row>
    <row r="988" spans="1:19" s="339" customFormat="1" ht="19.899999999999999" customHeight="1">
      <c r="A988" s="302"/>
      <c r="B988" s="334"/>
      <c r="C988" s="334"/>
      <c r="D988" s="334"/>
      <c r="E988" s="334"/>
      <c r="F988" s="334"/>
      <c r="G988" s="335"/>
      <c r="H988" s="335"/>
      <c r="I988" s="336"/>
      <c r="J988" s="336"/>
      <c r="K988" s="336"/>
      <c r="L988" s="336"/>
      <c r="M988" s="336"/>
      <c r="N988" s="337" t="str">
        <f t="shared" ca="1" si="60"/>
        <v/>
      </c>
      <c r="O988" s="337" t="s">
        <v>19143</v>
      </c>
      <c r="P988" s="338"/>
      <c r="Q988" s="339" t="str">
        <f t="shared" si="61"/>
        <v/>
      </c>
      <c r="R988" s="339" t="b">
        <f t="shared" si="62"/>
        <v>1</v>
      </c>
      <c r="S988" s="339" t="str">
        <f t="shared" si="63"/>
        <v/>
      </c>
    </row>
    <row r="989" spans="1:19" s="339" customFormat="1" ht="19.899999999999999" customHeight="1">
      <c r="A989" s="302"/>
      <c r="B989" s="334"/>
      <c r="C989" s="334"/>
      <c r="D989" s="334"/>
      <c r="E989" s="334"/>
      <c r="F989" s="334"/>
      <c r="G989" s="335"/>
      <c r="H989" s="335"/>
      <c r="I989" s="336"/>
      <c r="J989" s="336"/>
      <c r="K989" s="336"/>
      <c r="L989" s="336"/>
      <c r="M989" s="336"/>
      <c r="N989" s="337" t="str">
        <f t="shared" ca="1" si="60"/>
        <v/>
      </c>
      <c r="O989" s="337" t="s">
        <v>19143</v>
      </c>
      <c r="P989" s="338"/>
      <c r="Q989" s="339" t="str">
        <f t="shared" si="61"/>
        <v/>
      </c>
      <c r="R989" s="339" t="b">
        <f t="shared" si="62"/>
        <v>1</v>
      </c>
      <c r="S989" s="339" t="str">
        <f t="shared" si="63"/>
        <v/>
      </c>
    </row>
    <row r="990" spans="1:19" s="339" customFormat="1" ht="19.899999999999999" customHeight="1">
      <c r="A990" s="302"/>
      <c r="B990" s="334"/>
      <c r="C990" s="334"/>
      <c r="D990" s="334"/>
      <c r="E990" s="334"/>
      <c r="F990" s="334"/>
      <c r="G990" s="335"/>
      <c r="H990" s="335"/>
      <c r="I990" s="336"/>
      <c r="J990" s="336"/>
      <c r="K990" s="336"/>
      <c r="L990" s="336"/>
      <c r="M990" s="336"/>
      <c r="N990" s="337" t="str">
        <f t="shared" ca="1" si="60"/>
        <v/>
      </c>
      <c r="O990" s="337" t="s">
        <v>19143</v>
      </c>
      <c r="P990" s="338"/>
      <c r="Q990" s="339" t="str">
        <f t="shared" si="61"/>
        <v/>
      </c>
      <c r="R990" s="339" t="b">
        <f t="shared" si="62"/>
        <v>1</v>
      </c>
      <c r="S990" s="339" t="str">
        <f t="shared" si="63"/>
        <v/>
      </c>
    </row>
    <row r="991" spans="1:19" s="339" customFormat="1" ht="19.899999999999999" customHeight="1">
      <c r="A991" s="302"/>
      <c r="B991" s="334"/>
      <c r="C991" s="334"/>
      <c r="D991" s="334"/>
      <c r="E991" s="334"/>
      <c r="F991" s="334"/>
      <c r="G991" s="335"/>
      <c r="H991" s="335"/>
      <c r="I991" s="336"/>
      <c r="J991" s="336"/>
      <c r="K991" s="336"/>
      <c r="L991" s="336"/>
      <c r="M991" s="336"/>
      <c r="N991" s="337" t="str">
        <f t="shared" ca="1" si="60"/>
        <v/>
      </c>
      <c r="O991" s="337" t="s">
        <v>19143</v>
      </c>
      <c r="P991" s="338"/>
      <c r="Q991" s="339" t="str">
        <f t="shared" si="61"/>
        <v/>
      </c>
      <c r="R991" s="339" t="b">
        <f t="shared" si="62"/>
        <v>1</v>
      </c>
      <c r="S991" s="339" t="str">
        <f t="shared" si="63"/>
        <v/>
      </c>
    </row>
    <row r="992" spans="1:19" s="339" customFormat="1" ht="19.899999999999999" customHeight="1">
      <c r="A992" s="302"/>
      <c r="B992" s="334"/>
      <c r="C992" s="334"/>
      <c r="D992" s="334"/>
      <c r="E992" s="334"/>
      <c r="F992" s="334"/>
      <c r="G992" s="335"/>
      <c r="H992" s="335"/>
      <c r="I992" s="336"/>
      <c r="J992" s="336"/>
      <c r="K992" s="336"/>
      <c r="L992" s="336"/>
      <c r="M992" s="336"/>
      <c r="N992" s="337" t="str">
        <f t="shared" ca="1" si="60"/>
        <v/>
      </c>
      <c r="O992" s="337" t="s">
        <v>19143</v>
      </c>
      <c r="P992" s="338"/>
      <c r="Q992" s="339" t="str">
        <f t="shared" si="61"/>
        <v/>
      </c>
      <c r="R992" s="339" t="b">
        <f t="shared" si="62"/>
        <v>1</v>
      </c>
      <c r="S992" s="339" t="str">
        <f t="shared" si="63"/>
        <v/>
      </c>
    </row>
    <row r="993" spans="1:19" s="339" customFormat="1" ht="19.899999999999999" customHeight="1">
      <c r="A993" s="302"/>
      <c r="B993" s="334"/>
      <c r="C993" s="334"/>
      <c r="D993" s="334"/>
      <c r="E993" s="334"/>
      <c r="F993" s="334"/>
      <c r="G993" s="335"/>
      <c r="H993" s="335"/>
      <c r="I993" s="336"/>
      <c r="J993" s="336"/>
      <c r="K993" s="336"/>
      <c r="L993" s="336"/>
      <c r="M993" s="336"/>
      <c r="N993" s="337" t="str">
        <f t="shared" ca="1" si="60"/>
        <v/>
      </c>
      <c r="O993" s="337" t="s">
        <v>19143</v>
      </c>
      <c r="P993" s="338"/>
      <c r="Q993" s="339" t="str">
        <f t="shared" si="61"/>
        <v/>
      </c>
      <c r="R993" s="339" t="b">
        <f t="shared" si="62"/>
        <v>1</v>
      </c>
      <c r="S993" s="339" t="str">
        <f t="shared" si="63"/>
        <v/>
      </c>
    </row>
    <row r="994" spans="1:19" s="339" customFormat="1" ht="19.899999999999999" customHeight="1">
      <c r="A994" s="302"/>
      <c r="B994" s="334"/>
      <c r="C994" s="334"/>
      <c r="D994" s="334"/>
      <c r="E994" s="334"/>
      <c r="F994" s="334"/>
      <c r="G994" s="335"/>
      <c r="H994" s="335"/>
      <c r="I994" s="336"/>
      <c r="J994" s="336"/>
      <c r="K994" s="336"/>
      <c r="L994" s="336"/>
      <c r="M994" s="336"/>
      <c r="N994" s="337" t="str">
        <f t="shared" ca="1" si="60"/>
        <v/>
      </c>
      <c r="O994" s="337" t="s">
        <v>19143</v>
      </c>
      <c r="P994" s="338"/>
      <c r="Q994" s="339" t="str">
        <f t="shared" si="61"/>
        <v/>
      </c>
      <c r="R994" s="339" t="b">
        <f t="shared" si="62"/>
        <v>1</v>
      </c>
      <c r="S994" s="339" t="str">
        <f t="shared" si="63"/>
        <v/>
      </c>
    </row>
    <row r="995" spans="1:19" s="339" customFormat="1" ht="19.899999999999999" customHeight="1">
      <c r="A995" s="302"/>
      <c r="B995" s="334"/>
      <c r="C995" s="334"/>
      <c r="D995" s="334"/>
      <c r="E995" s="334"/>
      <c r="F995" s="334"/>
      <c r="G995" s="335"/>
      <c r="H995" s="335"/>
      <c r="I995" s="336"/>
      <c r="J995" s="336"/>
      <c r="K995" s="336"/>
      <c r="L995" s="336"/>
      <c r="M995" s="336"/>
      <c r="N995" s="337" t="str">
        <f t="shared" ca="1" si="60"/>
        <v/>
      </c>
      <c r="O995" s="337" t="s">
        <v>19143</v>
      </c>
      <c r="P995" s="338"/>
      <c r="Q995" s="339" t="str">
        <f t="shared" si="61"/>
        <v/>
      </c>
      <c r="R995" s="339" t="b">
        <f t="shared" si="62"/>
        <v>1</v>
      </c>
      <c r="S995" s="339" t="str">
        <f t="shared" si="63"/>
        <v/>
      </c>
    </row>
    <row r="996" spans="1:19" s="339" customFormat="1" ht="19.899999999999999" customHeight="1">
      <c r="A996" s="302"/>
      <c r="B996" s="334"/>
      <c r="C996" s="334"/>
      <c r="D996" s="334"/>
      <c r="E996" s="334"/>
      <c r="F996" s="334"/>
      <c r="G996" s="335"/>
      <c r="H996" s="335"/>
      <c r="I996" s="336"/>
      <c r="J996" s="336"/>
      <c r="K996" s="336"/>
      <c r="L996" s="336"/>
      <c r="M996" s="336"/>
      <c r="N996" s="337" t="str">
        <f t="shared" ca="1" si="60"/>
        <v/>
      </c>
      <c r="O996" s="337" t="s">
        <v>19143</v>
      </c>
      <c r="P996" s="338"/>
      <c r="Q996" s="339" t="str">
        <f t="shared" si="61"/>
        <v/>
      </c>
      <c r="R996" s="339" t="b">
        <f t="shared" si="62"/>
        <v>1</v>
      </c>
      <c r="S996" s="339" t="str">
        <f t="shared" si="63"/>
        <v/>
      </c>
    </row>
    <row r="997" spans="1:19" s="339" customFormat="1" ht="19.899999999999999" customHeight="1">
      <c r="A997" s="302"/>
      <c r="B997" s="334"/>
      <c r="C997" s="334"/>
      <c r="D997" s="334"/>
      <c r="E997" s="334"/>
      <c r="F997" s="334"/>
      <c r="G997" s="335"/>
      <c r="H997" s="335"/>
      <c r="I997" s="336"/>
      <c r="J997" s="336"/>
      <c r="K997" s="336"/>
      <c r="L997" s="336"/>
      <c r="M997" s="336"/>
      <c r="N997" s="337" t="str">
        <f t="shared" ca="1" si="60"/>
        <v/>
      </c>
      <c r="O997" s="337" t="s">
        <v>19143</v>
      </c>
      <c r="P997" s="338"/>
      <c r="Q997" s="339" t="str">
        <f t="shared" si="61"/>
        <v/>
      </c>
      <c r="R997" s="339" t="b">
        <f t="shared" si="62"/>
        <v>1</v>
      </c>
      <c r="S997" s="339" t="str">
        <f t="shared" si="63"/>
        <v/>
      </c>
    </row>
    <row r="998" spans="1:19" s="339" customFormat="1" ht="19.899999999999999" customHeight="1">
      <c r="A998" s="302"/>
      <c r="B998" s="334"/>
      <c r="C998" s="334"/>
      <c r="D998" s="334"/>
      <c r="E998" s="334"/>
      <c r="F998" s="334"/>
      <c r="G998" s="335"/>
      <c r="H998" s="335"/>
      <c r="I998" s="336"/>
      <c r="J998" s="336"/>
      <c r="K998" s="336"/>
      <c r="L998" s="336"/>
      <c r="M998" s="336"/>
      <c r="N998" s="337" t="str">
        <f t="shared" ca="1" si="60"/>
        <v/>
      </c>
      <c r="O998" s="337" t="s">
        <v>19143</v>
      </c>
      <c r="P998" s="338"/>
      <c r="Q998" s="339" t="str">
        <f t="shared" si="61"/>
        <v/>
      </c>
      <c r="R998" s="339" t="b">
        <f t="shared" si="62"/>
        <v>1</v>
      </c>
      <c r="S998" s="339" t="str">
        <f t="shared" si="63"/>
        <v/>
      </c>
    </row>
    <row r="999" spans="1:19" s="339" customFormat="1" ht="19.899999999999999" customHeight="1">
      <c r="A999" s="302"/>
      <c r="B999" s="334"/>
      <c r="C999" s="334"/>
      <c r="D999" s="334"/>
      <c r="E999" s="334"/>
      <c r="F999" s="334"/>
      <c r="G999" s="335"/>
      <c r="H999" s="335"/>
      <c r="I999" s="336"/>
      <c r="J999" s="336"/>
      <c r="K999" s="336"/>
      <c r="L999" s="336"/>
      <c r="M999" s="336"/>
      <c r="N999" s="337" t="str">
        <f t="shared" ca="1" si="60"/>
        <v/>
      </c>
      <c r="O999" s="337" t="s">
        <v>19143</v>
      </c>
      <c r="P999" s="338"/>
      <c r="Q999" s="339" t="str">
        <f t="shared" si="61"/>
        <v/>
      </c>
      <c r="R999" s="339" t="b">
        <f t="shared" si="62"/>
        <v>1</v>
      </c>
      <c r="S999" s="339" t="str">
        <f t="shared" si="63"/>
        <v/>
      </c>
    </row>
    <row r="1000" spans="1:19" s="339" customFormat="1" ht="19.899999999999999" customHeight="1">
      <c r="A1000" s="302"/>
      <c r="B1000" s="334"/>
      <c r="C1000" s="334"/>
      <c r="D1000" s="334"/>
      <c r="E1000" s="334"/>
      <c r="F1000" s="334"/>
      <c r="G1000" s="335"/>
      <c r="H1000" s="335"/>
      <c r="I1000" s="336"/>
      <c r="J1000" s="336"/>
      <c r="K1000" s="336"/>
      <c r="L1000" s="336"/>
      <c r="M1000" s="336"/>
      <c r="N1000" s="337" t="str">
        <f t="shared" ca="1" si="60"/>
        <v/>
      </c>
      <c r="O1000" s="337" t="s">
        <v>19143</v>
      </c>
      <c r="P1000" s="338"/>
      <c r="Q1000" s="339" t="str">
        <f t="shared" si="61"/>
        <v/>
      </c>
      <c r="R1000" s="339" t="b">
        <f t="shared" si="62"/>
        <v>1</v>
      </c>
      <c r="S1000" s="339" t="str">
        <f t="shared" si="63"/>
        <v/>
      </c>
    </row>
    <row r="1001" spans="1:19" s="339" customFormat="1" ht="19.899999999999999" customHeight="1">
      <c r="A1001" s="302"/>
      <c r="B1001" s="334"/>
      <c r="C1001" s="334"/>
      <c r="D1001" s="334"/>
      <c r="E1001" s="334"/>
      <c r="F1001" s="334"/>
      <c r="G1001" s="335"/>
      <c r="H1001" s="335"/>
      <c r="I1001" s="336"/>
      <c r="J1001" s="336"/>
      <c r="K1001" s="336"/>
      <c r="L1001" s="336"/>
      <c r="M1001" s="336"/>
      <c r="N1001" s="337" t="str">
        <f t="shared" ca="1" si="60"/>
        <v/>
      </c>
      <c r="O1001" s="337" t="s">
        <v>19143</v>
      </c>
      <c r="P1001" s="338"/>
      <c r="Q1001" s="339" t="str">
        <f t="shared" si="61"/>
        <v/>
      </c>
      <c r="R1001" s="339" t="b">
        <f t="shared" si="62"/>
        <v>1</v>
      </c>
      <c r="S1001" s="339" t="str">
        <f t="shared" si="63"/>
        <v/>
      </c>
    </row>
    <row r="1002" spans="1:19" s="339" customFormat="1" ht="19.899999999999999" customHeight="1">
      <c r="A1002" s="302"/>
      <c r="B1002" s="334"/>
      <c r="C1002" s="334"/>
      <c r="D1002" s="334"/>
      <c r="E1002" s="334"/>
      <c r="F1002" s="334"/>
      <c r="G1002" s="335"/>
      <c r="H1002" s="335"/>
      <c r="I1002" s="336"/>
      <c r="J1002" s="336"/>
      <c r="K1002" s="336"/>
      <c r="L1002" s="336"/>
      <c r="M1002" s="336"/>
      <c r="N1002" s="337" t="str">
        <f t="shared" ca="1" si="60"/>
        <v/>
      </c>
      <c r="O1002" s="337" t="s">
        <v>19143</v>
      </c>
      <c r="P1002" s="338"/>
      <c r="Q1002" s="339" t="str">
        <f t="shared" si="61"/>
        <v/>
      </c>
      <c r="R1002" s="339" t="b">
        <f t="shared" si="62"/>
        <v>1</v>
      </c>
      <c r="S1002" s="339" t="str">
        <f t="shared" si="63"/>
        <v/>
      </c>
    </row>
    <row r="1003" spans="1:19" s="339" customFormat="1" ht="19.899999999999999" customHeight="1">
      <c r="A1003" s="302"/>
      <c r="B1003" s="334"/>
      <c r="C1003" s="334"/>
      <c r="D1003" s="334"/>
      <c r="E1003" s="334"/>
      <c r="F1003" s="334"/>
      <c r="G1003" s="335"/>
      <c r="H1003" s="335"/>
      <c r="I1003" s="336"/>
      <c r="J1003" s="336"/>
      <c r="K1003" s="336"/>
      <c r="L1003" s="336"/>
      <c r="M1003" s="336"/>
      <c r="N1003" s="337" t="str">
        <f t="shared" ca="1" si="60"/>
        <v/>
      </c>
      <c r="O1003" s="337" t="s">
        <v>19143</v>
      </c>
      <c r="P1003" s="338"/>
      <c r="Q1003" s="339" t="str">
        <f t="shared" si="61"/>
        <v/>
      </c>
      <c r="R1003" s="339" t="b">
        <f t="shared" si="62"/>
        <v>1</v>
      </c>
      <c r="S1003" s="339" t="str">
        <f t="shared" si="63"/>
        <v/>
      </c>
    </row>
    <row r="1004" spans="1:19" s="339" customFormat="1" ht="19.899999999999999" customHeight="1">
      <c r="A1004" s="302"/>
      <c r="B1004" s="334"/>
      <c r="C1004" s="334"/>
      <c r="D1004" s="334"/>
      <c r="E1004" s="334"/>
      <c r="F1004" s="334"/>
      <c r="G1004" s="335"/>
      <c r="H1004" s="335"/>
      <c r="I1004" s="336"/>
      <c r="J1004" s="336"/>
      <c r="K1004" s="336"/>
      <c r="L1004" s="336"/>
      <c r="M1004" s="336"/>
      <c r="N1004" s="337" t="str">
        <f t="shared" ca="1" si="60"/>
        <v/>
      </c>
      <c r="O1004" s="337" t="s">
        <v>19143</v>
      </c>
      <c r="P1004" s="338"/>
      <c r="Q1004" s="339" t="str">
        <f t="shared" si="61"/>
        <v/>
      </c>
      <c r="R1004" s="339" t="b">
        <f t="shared" si="62"/>
        <v>1</v>
      </c>
      <c r="S1004" s="339" t="str">
        <f t="shared" si="63"/>
        <v/>
      </c>
    </row>
    <row r="1005" spans="1:19" s="339" customFormat="1" ht="19.899999999999999" customHeight="1">
      <c r="A1005" s="302"/>
      <c r="B1005" s="334"/>
      <c r="C1005" s="334"/>
      <c r="D1005" s="334"/>
      <c r="E1005" s="334"/>
      <c r="F1005" s="334"/>
      <c r="G1005" s="335"/>
      <c r="H1005" s="335"/>
      <c r="I1005" s="336"/>
      <c r="J1005" s="336"/>
      <c r="K1005" s="336"/>
      <c r="L1005" s="336"/>
      <c r="M1005" s="336"/>
      <c r="N1005" s="337" t="str">
        <f t="shared" ca="1" si="60"/>
        <v/>
      </c>
      <c r="O1005" s="337" t="s">
        <v>19143</v>
      </c>
      <c r="P1005" s="338"/>
      <c r="Q1005" s="339" t="str">
        <f t="shared" si="61"/>
        <v/>
      </c>
      <c r="R1005" s="339" t="b">
        <f t="shared" si="62"/>
        <v>1</v>
      </c>
      <c r="S1005" s="339" t="str">
        <f t="shared" si="63"/>
        <v/>
      </c>
    </row>
    <row r="1006" spans="1:19" s="339" customFormat="1" ht="19.899999999999999" customHeight="1">
      <c r="A1006" s="302"/>
      <c r="B1006" s="334"/>
      <c r="C1006" s="334"/>
      <c r="D1006" s="334"/>
      <c r="E1006" s="334"/>
      <c r="F1006" s="334"/>
      <c r="G1006" s="335"/>
      <c r="H1006" s="335"/>
      <c r="I1006" s="336"/>
      <c r="J1006" s="336"/>
      <c r="K1006" s="336"/>
      <c r="L1006" s="336"/>
      <c r="M1006" s="336"/>
      <c r="N1006" s="337" t="str">
        <f t="shared" ca="1" si="60"/>
        <v/>
      </c>
      <c r="O1006" s="337" t="s">
        <v>19143</v>
      </c>
      <c r="P1006" s="338"/>
      <c r="Q1006" s="339" t="str">
        <f t="shared" si="61"/>
        <v/>
      </c>
      <c r="R1006" s="339" t="b">
        <f t="shared" si="62"/>
        <v>1</v>
      </c>
      <c r="S1006" s="339" t="str">
        <f t="shared" si="63"/>
        <v/>
      </c>
    </row>
    <row r="1007" spans="1:19" s="339" customFormat="1" ht="19.899999999999999" customHeight="1">
      <c r="A1007" s="302"/>
      <c r="B1007" s="334"/>
      <c r="C1007" s="334"/>
      <c r="D1007" s="334"/>
      <c r="E1007" s="334"/>
      <c r="F1007" s="334"/>
      <c r="G1007" s="335"/>
      <c r="H1007" s="335"/>
      <c r="I1007" s="336"/>
      <c r="J1007" s="336"/>
      <c r="K1007" s="336"/>
      <c r="L1007" s="336"/>
      <c r="M1007" s="336"/>
      <c r="N1007" s="337" t="str">
        <f t="shared" ca="1" si="60"/>
        <v/>
      </c>
      <c r="O1007" s="337" t="s">
        <v>19143</v>
      </c>
      <c r="P1007" s="338"/>
      <c r="Q1007" s="339" t="str">
        <f t="shared" si="61"/>
        <v/>
      </c>
      <c r="R1007" s="339" t="b">
        <f t="shared" si="62"/>
        <v>1</v>
      </c>
      <c r="S1007" s="339" t="str">
        <f t="shared" si="63"/>
        <v/>
      </c>
    </row>
    <row r="1008" spans="1:19" s="339" customFormat="1" ht="19.899999999999999" customHeight="1">
      <c r="A1008" s="302"/>
      <c r="B1008" s="334"/>
      <c r="C1008" s="334"/>
      <c r="D1008" s="334"/>
      <c r="E1008" s="334"/>
      <c r="F1008" s="334"/>
      <c r="G1008" s="335"/>
      <c r="H1008" s="335"/>
      <c r="I1008" s="336"/>
      <c r="J1008" s="336"/>
      <c r="K1008" s="336"/>
      <c r="L1008" s="336"/>
      <c r="M1008" s="336"/>
      <c r="N1008" s="337" t="str">
        <f t="shared" ca="1" si="60"/>
        <v/>
      </c>
      <c r="O1008" s="337" t="s">
        <v>19143</v>
      </c>
      <c r="P1008" s="338"/>
      <c r="Q1008" s="339" t="str">
        <f t="shared" si="61"/>
        <v/>
      </c>
      <c r="R1008" s="339" t="b">
        <f t="shared" si="62"/>
        <v>1</v>
      </c>
      <c r="S1008" s="339" t="str">
        <f t="shared" si="63"/>
        <v/>
      </c>
    </row>
    <row r="1009" spans="1:19" s="339" customFormat="1" ht="19.899999999999999" customHeight="1">
      <c r="A1009" s="302"/>
      <c r="B1009" s="334"/>
      <c r="C1009" s="334"/>
      <c r="D1009" s="334"/>
      <c r="E1009" s="334"/>
      <c r="F1009" s="334"/>
      <c r="G1009" s="335"/>
      <c r="H1009" s="335"/>
      <c r="I1009" s="336"/>
      <c r="J1009" s="336"/>
      <c r="K1009" s="336"/>
      <c r="L1009" s="336"/>
      <c r="M1009" s="336"/>
      <c r="N1009" s="337" t="str">
        <f t="shared" ca="1" si="60"/>
        <v/>
      </c>
      <c r="O1009" s="337" t="s">
        <v>19143</v>
      </c>
      <c r="P1009" s="338"/>
      <c r="Q1009" s="339" t="str">
        <f t="shared" si="61"/>
        <v/>
      </c>
      <c r="R1009" s="339" t="b">
        <f t="shared" si="62"/>
        <v>1</v>
      </c>
      <c r="S1009" s="339" t="str">
        <f t="shared" si="63"/>
        <v/>
      </c>
    </row>
    <row r="1010" spans="1:19" s="339" customFormat="1" ht="19.899999999999999" customHeight="1">
      <c r="A1010" s="302"/>
      <c r="B1010" s="334"/>
      <c r="C1010" s="334"/>
      <c r="D1010" s="334"/>
      <c r="E1010" s="334"/>
      <c r="F1010" s="334"/>
      <c r="G1010" s="335"/>
      <c r="H1010" s="335"/>
      <c r="I1010" s="336"/>
      <c r="J1010" s="336"/>
      <c r="K1010" s="336"/>
      <c r="L1010" s="336"/>
      <c r="M1010" s="336"/>
      <c r="N1010" s="337" t="str">
        <f t="shared" ca="1" si="60"/>
        <v/>
      </c>
      <c r="O1010" s="337" t="s">
        <v>19143</v>
      </c>
      <c r="P1010" s="338"/>
      <c r="Q1010" s="339" t="str">
        <f t="shared" si="61"/>
        <v/>
      </c>
      <c r="R1010" s="339" t="b">
        <f t="shared" si="62"/>
        <v>1</v>
      </c>
      <c r="S1010" s="339" t="str">
        <f t="shared" si="63"/>
        <v/>
      </c>
    </row>
    <row r="1011" spans="1:19" s="339" customFormat="1" ht="19.899999999999999" customHeight="1">
      <c r="A1011" s="302"/>
      <c r="B1011" s="334"/>
      <c r="C1011" s="334"/>
      <c r="D1011" s="334"/>
      <c r="E1011" s="334"/>
      <c r="F1011" s="334"/>
      <c r="G1011" s="335"/>
      <c r="H1011" s="335"/>
      <c r="I1011" s="336"/>
      <c r="J1011" s="336"/>
      <c r="K1011" s="336"/>
      <c r="L1011" s="336"/>
      <c r="M1011" s="336"/>
      <c r="N1011" s="337" t="str">
        <f t="shared" ca="1" si="60"/>
        <v/>
      </c>
      <c r="O1011" s="337" t="s">
        <v>19143</v>
      </c>
      <c r="P1011" s="338"/>
      <c r="Q1011" s="339" t="str">
        <f t="shared" si="61"/>
        <v/>
      </c>
      <c r="R1011" s="339" t="b">
        <f t="shared" si="62"/>
        <v>1</v>
      </c>
      <c r="S1011" s="339" t="str">
        <f t="shared" si="63"/>
        <v/>
      </c>
    </row>
    <row r="1012" spans="1:19" s="339" customFormat="1" ht="19.899999999999999" customHeight="1">
      <c r="A1012" s="302"/>
      <c r="B1012" s="334"/>
      <c r="C1012" s="334"/>
      <c r="D1012" s="334"/>
      <c r="E1012" s="334"/>
      <c r="F1012" s="334"/>
      <c r="G1012" s="335"/>
      <c r="H1012" s="335"/>
      <c r="I1012" s="336"/>
      <c r="J1012" s="336"/>
      <c r="K1012" s="336"/>
      <c r="L1012" s="336"/>
      <c r="M1012" s="336"/>
      <c r="N1012" s="337" t="str">
        <f t="shared" ca="1" si="60"/>
        <v/>
      </c>
      <c r="O1012" s="337" t="s">
        <v>19143</v>
      </c>
      <c r="P1012" s="338"/>
      <c r="Q1012" s="339" t="str">
        <f t="shared" si="61"/>
        <v/>
      </c>
      <c r="R1012" s="339" t="b">
        <f t="shared" si="62"/>
        <v>1</v>
      </c>
      <c r="S1012" s="339" t="str">
        <f t="shared" si="63"/>
        <v/>
      </c>
    </row>
    <row r="1013" spans="1:19" s="339" customFormat="1" ht="19.899999999999999" customHeight="1">
      <c r="A1013" s="302"/>
      <c r="B1013" s="334"/>
      <c r="C1013" s="334"/>
      <c r="D1013" s="334"/>
      <c r="E1013" s="334"/>
      <c r="F1013" s="334"/>
      <c r="G1013" s="335"/>
      <c r="H1013" s="335"/>
      <c r="I1013" s="336"/>
      <c r="J1013" s="336"/>
      <c r="K1013" s="336"/>
      <c r="L1013" s="336"/>
      <c r="M1013" s="336"/>
      <c r="N1013" s="337" t="str">
        <f t="shared" ca="1" si="60"/>
        <v/>
      </c>
      <c r="O1013" s="337" t="s">
        <v>19143</v>
      </c>
      <c r="P1013" s="338"/>
      <c r="Q1013" s="339" t="str">
        <f t="shared" si="61"/>
        <v/>
      </c>
      <c r="R1013" s="339" t="b">
        <f t="shared" si="62"/>
        <v>1</v>
      </c>
      <c r="S1013" s="339" t="str">
        <f t="shared" si="63"/>
        <v/>
      </c>
    </row>
    <row r="1014" spans="1:19" s="339" customFormat="1" ht="19.899999999999999" customHeight="1">
      <c r="A1014" s="302"/>
      <c r="B1014" s="334"/>
      <c r="C1014" s="334"/>
      <c r="D1014" s="334"/>
      <c r="E1014" s="334"/>
      <c r="F1014" s="334"/>
      <c r="G1014" s="335"/>
      <c r="H1014" s="335"/>
      <c r="I1014" s="336"/>
      <c r="J1014" s="336"/>
      <c r="K1014" s="336"/>
      <c r="L1014" s="336"/>
      <c r="M1014" s="336"/>
      <c r="N1014" s="337" t="str">
        <f t="shared" ca="1" si="60"/>
        <v/>
      </c>
      <c r="O1014" s="337" t="s">
        <v>19143</v>
      </c>
      <c r="P1014" s="338"/>
      <c r="Q1014" s="339" t="str">
        <f t="shared" si="61"/>
        <v/>
      </c>
      <c r="R1014" s="339" t="b">
        <f t="shared" si="62"/>
        <v>1</v>
      </c>
      <c r="S1014" s="339" t="str">
        <f t="shared" si="63"/>
        <v/>
      </c>
    </row>
    <row r="1015" spans="1:19" s="339" customFormat="1" ht="19.899999999999999" customHeight="1">
      <c r="A1015" s="302"/>
      <c r="B1015" s="334"/>
      <c r="C1015" s="334"/>
      <c r="D1015" s="334"/>
      <c r="E1015" s="334"/>
      <c r="F1015" s="334"/>
      <c r="G1015" s="335"/>
      <c r="H1015" s="335"/>
      <c r="I1015" s="336"/>
      <c r="J1015" s="336"/>
      <c r="K1015" s="336"/>
      <c r="L1015" s="336"/>
      <c r="M1015" s="336"/>
      <c r="N1015" s="337" t="str">
        <f t="shared" ca="1" si="60"/>
        <v/>
      </c>
      <c r="O1015" s="337" t="s">
        <v>19143</v>
      </c>
      <c r="P1015" s="338"/>
      <c r="Q1015" s="339" t="str">
        <f t="shared" si="61"/>
        <v/>
      </c>
      <c r="R1015" s="339" t="b">
        <f t="shared" si="62"/>
        <v>1</v>
      </c>
      <c r="S1015" s="339" t="str">
        <f t="shared" si="63"/>
        <v/>
      </c>
    </row>
    <row r="1016" spans="1:19" s="339" customFormat="1" ht="19.899999999999999" customHeight="1">
      <c r="A1016" s="302"/>
      <c r="B1016" s="334"/>
      <c r="C1016" s="334"/>
      <c r="D1016" s="334"/>
      <c r="E1016" s="334"/>
      <c r="F1016" s="334"/>
      <c r="G1016" s="335"/>
      <c r="H1016" s="335"/>
      <c r="I1016" s="336"/>
      <c r="J1016" s="336"/>
      <c r="K1016" s="336"/>
      <c r="L1016" s="336"/>
      <c r="M1016" s="336"/>
      <c r="N1016" s="337" t="str">
        <f t="shared" ca="1" si="60"/>
        <v/>
      </c>
      <c r="O1016" s="337" t="s">
        <v>19143</v>
      </c>
      <c r="P1016" s="338"/>
      <c r="Q1016" s="339" t="str">
        <f t="shared" si="61"/>
        <v/>
      </c>
      <c r="R1016" s="339" t="b">
        <f t="shared" si="62"/>
        <v>1</v>
      </c>
      <c r="S1016" s="339" t="str">
        <f t="shared" si="63"/>
        <v/>
      </c>
    </row>
    <row r="1017" spans="1:19" s="339" customFormat="1" ht="19.899999999999999" customHeight="1">
      <c r="A1017" s="302"/>
      <c r="B1017" s="334"/>
      <c r="C1017" s="334"/>
      <c r="D1017" s="334"/>
      <c r="E1017" s="334"/>
      <c r="F1017" s="334"/>
      <c r="G1017" s="335"/>
      <c r="H1017" s="335"/>
      <c r="I1017" s="336"/>
      <c r="J1017" s="336"/>
      <c r="K1017" s="336"/>
      <c r="L1017" s="336"/>
      <c r="M1017" s="336"/>
      <c r="N1017" s="337" t="str">
        <f t="shared" ca="1" si="60"/>
        <v/>
      </c>
      <c r="O1017" s="337" t="s">
        <v>19143</v>
      </c>
      <c r="P1017" s="338"/>
      <c r="Q1017" s="339" t="str">
        <f t="shared" si="61"/>
        <v/>
      </c>
      <c r="R1017" s="339" t="b">
        <f t="shared" si="62"/>
        <v>1</v>
      </c>
      <c r="S1017" s="339" t="str">
        <f t="shared" si="63"/>
        <v/>
      </c>
    </row>
    <row r="1018" spans="1:19" s="339" customFormat="1" ht="19.899999999999999" customHeight="1">
      <c r="A1018" s="302"/>
      <c r="B1018" s="334"/>
      <c r="C1018" s="334"/>
      <c r="D1018" s="334"/>
      <c r="E1018" s="334"/>
      <c r="F1018" s="334"/>
      <c r="G1018" s="335"/>
      <c r="H1018" s="335"/>
      <c r="I1018" s="336"/>
      <c r="J1018" s="336"/>
      <c r="K1018" s="336"/>
      <c r="L1018" s="336"/>
      <c r="M1018" s="336"/>
      <c r="N1018" s="337" t="str">
        <f t="shared" ca="1" si="60"/>
        <v/>
      </c>
      <c r="O1018" s="337" t="s">
        <v>19143</v>
      </c>
      <c r="P1018" s="338"/>
      <c r="Q1018" s="339" t="str">
        <f t="shared" si="61"/>
        <v/>
      </c>
      <c r="R1018" s="339" t="b">
        <f t="shared" si="62"/>
        <v>1</v>
      </c>
      <c r="S1018" s="339" t="str">
        <f t="shared" si="63"/>
        <v/>
      </c>
    </row>
    <row r="1019" spans="1:19" s="339" customFormat="1" ht="19.899999999999999" customHeight="1">
      <c r="A1019" s="302"/>
      <c r="B1019" s="334"/>
      <c r="C1019" s="334"/>
      <c r="D1019" s="334"/>
      <c r="E1019" s="334"/>
      <c r="F1019" s="334"/>
      <c r="G1019" s="335"/>
      <c r="H1019" s="335"/>
      <c r="I1019" s="336"/>
      <c r="J1019" s="336"/>
      <c r="K1019" s="336"/>
      <c r="L1019" s="336"/>
      <c r="M1019" s="336"/>
      <c r="N1019" s="337" t="str">
        <f t="shared" ca="1" si="60"/>
        <v/>
      </c>
      <c r="O1019" s="337" t="s">
        <v>19143</v>
      </c>
      <c r="P1019" s="338"/>
      <c r="Q1019" s="339" t="str">
        <f t="shared" si="61"/>
        <v/>
      </c>
      <c r="R1019" s="339" t="b">
        <f t="shared" si="62"/>
        <v>1</v>
      </c>
      <c r="S1019" s="339" t="str">
        <f t="shared" si="63"/>
        <v/>
      </c>
    </row>
    <row r="1020" spans="1:19" s="339" customFormat="1" ht="19.899999999999999" customHeight="1">
      <c r="A1020" s="302"/>
      <c r="B1020" s="334"/>
      <c r="C1020" s="334"/>
      <c r="D1020" s="334"/>
      <c r="E1020" s="334"/>
      <c r="F1020" s="334"/>
      <c r="G1020" s="335"/>
      <c r="H1020" s="335"/>
      <c r="I1020" s="336"/>
      <c r="J1020" s="336"/>
      <c r="K1020" s="336"/>
      <c r="L1020" s="336"/>
      <c r="M1020" s="336"/>
      <c r="N1020" s="337" t="str">
        <f t="shared" ca="1" si="60"/>
        <v/>
      </c>
      <c r="O1020" s="337" t="s">
        <v>19143</v>
      </c>
      <c r="P1020" s="338"/>
      <c r="Q1020" s="339" t="str">
        <f t="shared" si="61"/>
        <v/>
      </c>
      <c r="R1020" s="339" t="b">
        <f t="shared" si="62"/>
        <v>1</v>
      </c>
      <c r="S1020" s="339" t="str">
        <f t="shared" si="63"/>
        <v/>
      </c>
    </row>
    <row r="1021" spans="1:19" s="339" customFormat="1" ht="19.899999999999999" customHeight="1">
      <c r="A1021" s="302"/>
      <c r="B1021" s="334"/>
      <c r="C1021" s="334"/>
      <c r="D1021" s="334"/>
      <c r="E1021" s="334"/>
      <c r="F1021" s="334"/>
      <c r="G1021" s="335"/>
      <c r="H1021" s="335"/>
      <c r="I1021" s="336"/>
      <c r="J1021" s="336"/>
      <c r="K1021" s="336"/>
      <c r="L1021" s="336"/>
      <c r="M1021" s="336"/>
      <c r="N1021" s="337" t="str">
        <f t="shared" ca="1" si="60"/>
        <v/>
      </c>
      <c r="O1021" s="337" t="s">
        <v>19143</v>
      </c>
      <c r="P1021" s="338"/>
      <c r="Q1021" s="339" t="str">
        <f t="shared" si="61"/>
        <v/>
      </c>
      <c r="R1021" s="339" t="b">
        <f t="shared" si="62"/>
        <v>1</v>
      </c>
      <c r="S1021" s="339" t="str">
        <f t="shared" si="63"/>
        <v/>
      </c>
    </row>
    <row r="1022" spans="1:19" s="339" customFormat="1" ht="19.899999999999999" customHeight="1">
      <c r="A1022" s="302"/>
      <c r="B1022" s="334"/>
      <c r="C1022" s="334"/>
      <c r="D1022" s="334"/>
      <c r="E1022" s="334"/>
      <c r="F1022" s="334"/>
      <c r="G1022" s="335"/>
      <c r="H1022" s="335"/>
      <c r="I1022" s="336"/>
      <c r="J1022" s="336"/>
      <c r="K1022" s="336"/>
      <c r="L1022" s="336"/>
      <c r="M1022" s="336"/>
      <c r="N1022" s="337" t="str">
        <f t="shared" ca="1" si="60"/>
        <v/>
      </c>
      <c r="O1022" s="337" t="s">
        <v>19143</v>
      </c>
      <c r="P1022" s="338"/>
      <c r="Q1022" s="339" t="str">
        <f t="shared" si="61"/>
        <v/>
      </c>
      <c r="R1022" s="339" t="b">
        <f t="shared" si="62"/>
        <v>1</v>
      </c>
      <c r="S1022" s="339" t="str">
        <f t="shared" si="63"/>
        <v/>
      </c>
    </row>
    <row r="1023" spans="1:19" s="339" customFormat="1" ht="19.899999999999999" customHeight="1">
      <c r="A1023" s="302"/>
      <c r="B1023" s="334"/>
      <c r="C1023" s="334"/>
      <c r="D1023" s="334"/>
      <c r="E1023" s="334"/>
      <c r="F1023" s="334"/>
      <c r="G1023" s="335"/>
      <c r="H1023" s="335"/>
      <c r="I1023" s="336"/>
      <c r="J1023" s="336"/>
      <c r="K1023" s="336"/>
      <c r="L1023" s="336"/>
      <c r="M1023" s="336"/>
      <c r="N1023" s="337" t="str">
        <f t="shared" ca="1" si="60"/>
        <v/>
      </c>
      <c r="O1023" s="337" t="s">
        <v>19143</v>
      </c>
      <c r="P1023" s="338"/>
      <c r="Q1023" s="339" t="str">
        <f t="shared" si="61"/>
        <v/>
      </c>
      <c r="R1023" s="339" t="b">
        <f t="shared" si="62"/>
        <v>1</v>
      </c>
      <c r="S1023" s="339" t="str">
        <f t="shared" si="63"/>
        <v/>
      </c>
    </row>
    <row r="1024" spans="1:19" s="339" customFormat="1" ht="19.899999999999999" customHeight="1">
      <c r="A1024" s="302"/>
      <c r="B1024" s="334"/>
      <c r="C1024" s="334"/>
      <c r="D1024" s="334"/>
      <c r="E1024" s="334"/>
      <c r="F1024" s="334"/>
      <c r="G1024" s="335"/>
      <c r="H1024" s="335"/>
      <c r="I1024" s="336"/>
      <c r="J1024" s="336"/>
      <c r="K1024" s="336"/>
      <c r="L1024" s="336"/>
      <c r="M1024" s="336"/>
      <c r="N1024" s="337" t="str">
        <f t="shared" ca="1" si="60"/>
        <v/>
      </c>
      <c r="O1024" s="337" t="s">
        <v>19143</v>
      </c>
      <c r="P1024" s="338"/>
      <c r="Q1024" s="339" t="str">
        <f t="shared" si="61"/>
        <v/>
      </c>
      <c r="R1024" s="339" t="b">
        <f t="shared" si="62"/>
        <v>1</v>
      </c>
      <c r="S1024" s="339" t="str">
        <f t="shared" si="63"/>
        <v/>
      </c>
    </row>
    <row r="1025" spans="1:19" s="339" customFormat="1" ht="19.899999999999999" customHeight="1">
      <c r="A1025" s="302"/>
      <c r="B1025" s="334"/>
      <c r="C1025" s="334"/>
      <c r="D1025" s="334"/>
      <c r="E1025" s="334"/>
      <c r="F1025" s="334"/>
      <c r="G1025" s="335"/>
      <c r="H1025" s="335"/>
      <c r="I1025" s="336"/>
      <c r="J1025" s="336"/>
      <c r="K1025" s="336"/>
      <c r="L1025" s="336"/>
      <c r="M1025" s="336"/>
      <c r="N1025" s="337" t="str">
        <f t="shared" ca="1" si="60"/>
        <v/>
      </c>
      <c r="O1025" s="337" t="s">
        <v>19143</v>
      </c>
      <c r="P1025" s="338"/>
      <c r="Q1025" s="339" t="str">
        <f t="shared" si="61"/>
        <v/>
      </c>
      <c r="R1025" s="339" t="b">
        <f t="shared" si="62"/>
        <v>1</v>
      </c>
      <c r="S1025" s="339" t="str">
        <f t="shared" si="63"/>
        <v/>
      </c>
    </row>
    <row r="1026" spans="1:19" s="339" customFormat="1" ht="19.899999999999999" customHeight="1">
      <c r="A1026" s="302"/>
      <c r="B1026" s="334"/>
      <c r="C1026" s="334"/>
      <c r="D1026" s="334"/>
      <c r="E1026" s="334"/>
      <c r="F1026" s="334"/>
      <c r="G1026" s="335"/>
      <c r="H1026" s="335"/>
      <c r="I1026" s="336"/>
      <c r="J1026" s="336"/>
      <c r="K1026" s="336"/>
      <c r="L1026" s="336"/>
      <c r="M1026" s="336"/>
      <c r="N1026" s="337" t="str">
        <f t="shared" ca="1" si="60"/>
        <v/>
      </c>
      <c r="O1026" s="337" t="s">
        <v>19143</v>
      </c>
      <c r="P1026" s="338"/>
      <c r="Q1026" s="339" t="str">
        <f t="shared" si="61"/>
        <v/>
      </c>
      <c r="R1026" s="339" t="b">
        <f t="shared" si="62"/>
        <v>1</v>
      </c>
      <c r="S1026" s="339" t="str">
        <f t="shared" si="63"/>
        <v/>
      </c>
    </row>
    <row r="1027" spans="1:19" s="339" customFormat="1" ht="19.899999999999999" customHeight="1">
      <c r="A1027" s="302"/>
      <c r="B1027" s="334"/>
      <c r="C1027" s="334"/>
      <c r="D1027" s="334"/>
      <c r="E1027" s="334"/>
      <c r="F1027" s="334"/>
      <c r="G1027" s="335"/>
      <c r="H1027" s="335"/>
      <c r="I1027" s="336"/>
      <c r="J1027" s="336"/>
      <c r="K1027" s="336"/>
      <c r="L1027" s="336"/>
      <c r="M1027" s="336"/>
      <c r="N1027" s="337" t="str">
        <f t="shared" ca="1" si="60"/>
        <v/>
      </c>
      <c r="O1027" s="337" t="s">
        <v>19143</v>
      </c>
      <c r="P1027" s="338"/>
      <c r="Q1027" s="339" t="str">
        <f t="shared" si="61"/>
        <v/>
      </c>
      <c r="R1027" s="339" t="b">
        <f t="shared" si="62"/>
        <v>1</v>
      </c>
      <c r="S1027" s="339" t="str">
        <f t="shared" si="63"/>
        <v/>
      </c>
    </row>
    <row r="1028" spans="1:19" s="339" customFormat="1" ht="19.899999999999999" customHeight="1">
      <c r="A1028" s="302"/>
      <c r="B1028" s="334"/>
      <c r="C1028" s="334"/>
      <c r="D1028" s="334"/>
      <c r="E1028" s="334"/>
      <c r="F1028" s="334"/>
      <c r="G1028" s="335"/>
      <c r="H1028" s="335"/>
      <c r="I1028" s="336"/>
      <c r="J1028" s="336"/>
      <c r="K1028" s="336"/>
      <c r="L1028" s="336"/>
      <c r="M1028" s="336"/>
      <c r="N1028" s="337" t="str">
        <f t="shared" ca="1" si="60"/>
        <v/>
      </c>
      <c r="O1028" s="337" t="s">
        <v>19143</v>
      </c>
      <c r="P1028" s="338"/>
      <c r="Q1028" s="339" t="str">
        <f t="shared" si="61"/>
        <v/>
      </c>
      <c r="R1028" s="339" t="b">
        <f t="shared" si="62"/>
        <v>1</v>
      </c>
      <c r="S1028" s="339" t="str">
        <f t="shared" si="63"/>
        <v/>
      </c>
    </row>
    <row r="1029" spans="1:19" s="339" customFormat="1" ht="19.89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19143</v>
      </c>
      <c r="P1029" s="338"/>
      <c r="Q1029" s="339" t="str">
        <f t="shared" ref="Q1029:Q1092" si="65">A1029&amp;B1029</f>
        <v/>
      </c>
      <c r="R1029" s="339" t="b">
        <f t="shared" ref="R1029:R1092" si="66">OR(ISBLANK(B1029),ISBLANK(C1029))</f>
        <v>1</v>
      </c>
      <c r="S1029" s="339" t="str">
        <f t="shared" ref="S1029:S1092" si="67">IF(R1029,"",A1029&amp;"+")</f>
        <v/>
      </c>
    </row>
    <row r="1030" spans="1:19" s="339" customFormat="1" ht="19.899999999999999" customHeight="1">
      <c r="A1030" s="302"/>
      <c r="B1030" s="334"/>
      <c r="C1030" s="334"/>
      <c r="D1030" s="334"/>
      <c r="E1030" s="334"/>
      <c r="F1030" s="334"/>
      <c r="G1030" s="335"/>
      <c r="H1030" s="335"/>
      <c r="I1030" s="336"/>
      <c r="J1030" s="336"/>
      <c r="K1030" s="336"/>
      <c r="L1030" s="336"/>
      <c r="M1030" s="336"/>
      <c r="N1030" s="337" t="str">
        <f t="shared" ca="1" si="64"/>
        <v/>
      </c>
      <c r="O1030" s="337" t="s">
        <v>19143</v>
      </c>
      <c r="P1030" s="338"/>
      <c r="Q1030" s="339" t="str">
        <f t="shared" si="65"/>
        <v/>
      </c>
      <c r="R1030" s="339" t="b">
        <f t="shared" si="66"/>
        <v>1</v>
      </c>
      <c r="S1030" s="339" t="str">
        <f t="shared" si="67"/>
        <v/>
      </c>
    </row>
    <row r="1031" spans="1:19" s="339" customFormat="1" ht="19.899999999999999" customHeight="1">
      <c r="A1031" s="302"/>
      <c r="B1031" s="334"/>
      <c r="C1031" s="334"/>
      <c r="D1031" s="334"/>
      <c r="E1031" s="334"/>
      <c r="F1031" s="334"/>
      <c r="G1031" s="335"/>
      <c r="H1031" s="335"/>
      <c r="I1031" s="336"/>
      <c r="J1031" s="336"/>
      <c r="K1031" s="336"/>
      <c r="L1031" s="336"/>
      <c r="M1031" s="336"/>
      <c r="N1031" s="337" t="str">
        <f t="shared" ca="1" si="64"/>
        <v/>
      </c>
      <c r="O1031" s="337" t="s">
        <v>19143</v>
      </c>
      <c r="P1031" s="338"/>
      <c r="Q1031" s="339" t="str">
        <f t="shared" si="65"/>
        <v/>
      </c>
      <c r="R1031" s="339" t="b">
        <f t="shared" si="66"/>
        <v>1</v>
      </c>
      <c r="S1031" s="339" t="str">
        <f t="shared" si="67"/>
        <v/>
      </c>
    </row>
    <row r="1032" spans="1:19" s="339" customFormat="1" ht="19.899999999999999" customHeight="1">
      <c r="A1032" s="302"/>
      <c r="B1032" s="334"/>
      <c r="C1032" s="334"/>
      <c r="D1032" s="334"/>
      <c r="E1032" s="334"/>
      <c r="F1032" s="334"/>
      <c r="G1032" s="335"/>
      <c r="H1032" s="335"/>
      <c r="I1032" s="336"/>
      <c r="J1032" s="336"/>
      <c r="K1032" s="336"/>
      <c r="L1032" s="336"/>
      <c r="M1032" s="336"/>
      <c r="N1032" s="337" t="str">
        <f t="shared" ca="1" si="64"/>
        <v/>
      </c>
      <c r="O1032" s="337" t="s">
        <v>19143</v>
      </c>
      <c r="P1032" s="338"/>
      <c r="Q1032" s="339" t="str">
        <f t="shared" si="65"/>
        <v/>
      </c>
      <c r="R1032" s="339" t="b">
        <f t="shared" si="66"/>
        <v>1</v>
      </c>
      <c r="S1032" s="339" t="str">
        <f t="shared" si="67"/>
        <v/>
      </c>
    </row>
    <row r="1033" spans="1:19" s="339" customFormat="1" ht="19.899999999999999" customHeight="1">
      <c r="A1033" s="302"/>
      <c r="B1033" s="334"/>
      <c r="C1033" s="334"/>
      <c r="D1033" s="334"/>
      <c r="E1033" s="334"/>
      <c r="F1033" s="334"/>
      <c r="G1033" s="335"/>
      <c r="H1033" s="335"/>
      <c r="I1033" s="336"/>
      <c r="J1033" s="336"/>
      <c r="K1033" s="336"/>
      <c r="L1033" s="336"/>
      <c r="M1033" s="336"/>
      <c r="N1033" s="337" t="str">
        <f t="shared" ca="1" si="64"/>
        <v/>
      </c>
      <c r="O1033" s="337" t="s">
        <v>19143</v>
      </c>
      <c r="P1033" s="338"/>
      <c r="Q1033" s="339" t="str">
        <f t="shared" si="65"/>
        <v/>
      </c>
      <c r="R1033" s="339" t="b">
        <f t="shared" si="66"/>
        <v>1</v>
      </c>
      <c r="S1033" s="339" t="str">
        <f t="shared" si="67"/>
        <v/>
      </c>
    </row>
    <row r="1034" spans="1:19" s="339" customFormat="1" ht="19.899999999999999" customHeight="1">
      <c r="A1034" s="302"/>
      <c r="B1034" s="334"/>
      <c r="C1034" s="334"/>
      <c r="D1034" s="334"/>
      <c r="E1034" s="334"/>
      <c r="F1034" s="334"/>
      <c r="G1034" s="335"/>
      <c r="H1034" s="335"/>
      <c r="I1034" s="336"/>
      <c r="J1034" s="336"/>
      <c r="K1034" s="336"/>
      <c r="L1034" s="336"/>
      <c r="M1034" s="336"/>
      <c r="N1034" s="337" t="str">
        <f t="shared" ca="1" si="64"/>
        <v/>
      </c>
      <c r="O1034" s="337" t="s">
        <v>19143</v>
      </c>
      <c r="P1034" s="338"/>
      <c r="Q1034" s="339" t="str">
        <f t="shared" si="65"/>
        <v/>
      </c>
      <c r="R1034" s="339" t="b">
        <f t="shared" si="66"/>
        <v>1</v>
      </c>
      <c r="S1034" s="339" t="str">
        <f t="shared" si="67"/>
        <v/>
      </c>
    </row>
    <row r="1035" spans="1:19" s="339" customFormat="1" ht="19.899999999999999" customHeight="1">
      <c r="A1035" s="302"/>
      <c r="B1035" s="334"/>
      <c r="C1035" s="334"/>
      <c r="D1035" s="334"/>
      <c r="E1035" s="334"/>
      <c r="F1035" s="334"/>
      <c r="G1035" s="335"/>
      <c r="H1035" s="335"/>
      <c r="I1035" s="336"/>
      <c r="J1035" s="336"/>
      <c r="K1035" s="336"/>
      <c r="L1035" s="336"/>
      <c r="M1035" s="336"/>
      <c r="N1035" s="337" t="str">
        <f t="shared" ca="1" si="64"/>
        <v/>
      </c>
      <c r="O1035" s="337" t="s">
        <v>19143</v>
      </c>
      <c r="P1035" s="338"/>
      <c r="Q1035" s="339" t="str">
        <f t="shared" si="65"/>
        <v/>
      </c>
      <c r="R1035" s="339" t="b">
        <f t="shared" si="66"/>
        <v>1</v>
      </c>
      <c r="S1035" s="339" t="str">
        <f t="shared" si="67"/>
        <v/>
      </c>
    </row>
    <row r="1036" spans="1:19" s="339" customFormat="1" ht="19.899999999999999" customHeight="1">
      <c r="A1036" s="302"/>
      <c r="B1036" s="334"/>
      <c r="C1036" s="334"/>
      <c r="D1036" s="334"/>
      <c r="E1036" s="334"/>
      <c r="F1036" s="334"/>
      <c r="G1036" s="335"/>
      <c r="H1036" s="335"/>
      <c r="I1036" s="336"/>
      <c r="J1036" s="336"/>
      <c r="K1036" s="336"/>
      <c r="L1036" s="336"/>
      <c r="M1036" s="336"/>
      <c r="N1036" s="337" t="str">
        <f t="shared" ca="1" si="64"/>
        <v/>
      </c>
      <c r="O1036" s="337" t="s">
        <v>19143</v>
      </c>
      <c r="P1036" s="338"/>
      <c r="Q1036" s="339" t="str">
        <f t="shared" si="65"/>
        <v/>
      </c>
      <c r="R1036" s="339" t="b">
        <f t="shared" si="66"/>
        <v>1</v>
      </c>
      <c r="S1036" s="339" t="str">
        <f t="shared" si="67"/>
        <v/>
      </c>
    </row>
    <row r="1037" spans="1:19" s="339" customFormat="1" ht="19.899999999999999" customHeight="1">
      <c r="A1037" s="302"/>
      <c r="B1037" s="334"/>
      <c r="C1037" s="334"/>
      <c r="D1037" s="334"/>
      <c r="E1037" s="334"/>
      <c r="F1037" s="334"/>
      <c r="G1037" s="335"/>
      <c r="H1037" s="335"/>
      <c r="I1037" s="336"/>
      <c r="J1037" s="336"/>
      <c r="K1037" s="336"/>
      <c r="L1037" s="336"/>
      <c r="M1037" s="336"/>
      <c r="N1037" s="337" t="str">
        <f t="shared" ca="1" si="64"/>
        <v/>
      </c>
      <c r="O1037" s="337" t="s">
        <v>19143</v>
      </c>
      <c r="P1037" s="338"/>
      <c r="Q1037" s="339" t="str">
        <f t="shared" si="65"/>
        <v/>
      </c>
      <c r="R1037" s="339" t="b">
        <f t="shared" si="66"/>
        <v>1</v>
      </c>
      <c r="S1037" s="339" t="str">
        <f t="shared" si="67"/>
        <v/>
      </c>
    </row>
    <row r="1038" spans="1:19" s="339" customFormat="1" ht="19.899999999999999" customHeight="1">
      <c r="A1038" s="302"/>
      <c r="B1038" s="334"/>
      <c r="C1038" s="334"/>
      <c r="D1038" s="334"/>
      <c r="E1038" s="334"/>
      <c r="F1038" s="334"/>
      <c r="G1038" s="335"/>
      <c r="H1038" s="335"/>
      <c r="I1038" s="336"/>
      <c r="J1038" s="336"/>
      <c r="K1038" s="336"/>
      <c r="L1038" s="336"/>
      <c r="M1038" s="336"/>
      <c r="N1038" s="337" t="str">
        <f t="shared" ca="1" si="64"/>
        <v/>
      </c>
      <c r="O1038" s="337" t="s">
        <v>19143</v>
      </c>
      <c r="P1038" s="338"/>
      <c r="Q1038" s="339" t="str">
        <f t="shared" si="65"/>
        <v/>
      </c>
      <c r="R1038" s="339" t="b">
        <f t="shared" si="66"/>
        <v>1</v>
      </c>
      <c r="S1038" s="339" t="str">
        <f t="shared" si="67"/>
        <v/>
      </c>
    </row>
    <row r="1039" spans="1:19" s="339" customFormat="1" ht="19.899999999999999" customHeight="1">
      <c r="A1039" s="302"/>
      <c r="B1039" s="334"/>
      <c r="C1039" s="334"/>
      <c r="D1039" s="334"/>
      <c r="E1039" s="334"/>
      <c r="F1039" s="334"/>
      <c r="G1039" s="335"/>
      <c r="H1039" s="335"/>
      <c r="I1039" s="336"/>
      <c r="J1039" s="336"/>
      <c r="K1039" s="336"/>
      <c r="L1039" s="336"/>
      <c r="M1039" s="336"/>
      <c r="N1039" s="337" t="str">
        <f t="shared" ca="1" si="64"/>
        <v/>
      </c>
      <c r="O1039" s="337" t="s">
        <v>19143</v>
      </c>
      <c r="P1039" s="338"/>
      <c r="Q1039" s="339" t="str">
        <f t="shared" si="65"/>
        <v/>
      </c>
      <c r="R1039" s="339" t="b">
        <f t="shared" si="66"/>
        <v>1</v>
      </c>
      <c r="S1039" s="339" t="str">
        <f t="shared" si="67"/>
        <v/>
      </c>
    </row>
    <row r="1040" spans="1:19" s="339" customFormat="1" ht="19.899999999999999" customHeight="1">
      <c r="A1040" s="302"/>
      <c r="B1040" s="334"/>
      <c r="C1040" s="334"/>
      <c r="D1040" s="334"/>
      <c r="E1040" s="334"/>
      <c r="F1040" s="334"/>
      <c r="G1040" s="335"/>
      <c r="H1040" s="335"/>
      <c r="I1040" s="336"/>
      <c r="J1040" s="336"/>
      <c r="K1040" s="336"/>
      <c r="L1040" s="336"/>
      <c r="M1040" s="336"/>
      <c r="N1040" s="337" t="str">
        <f t="shared" ca="1" si="64"/>
        <v/>
      </c>
      <c r="O1040" s="337" t="s">
        <v>19143</v>
      </c>
      <c r="P1040" s="338"/>
      <c r="Q1040" s="339" t="str">
        <f t="shared" si="65"/>
        <v/>
      </c>
      <c r="R1040" s="339" t="b">
        <f t="shared" si="66"/>
        <v>1</v>
      </c>
      <c r="S1040" s="339" t="str">
        <f t="shared" si="67"/>
        <v/>
      </c>
    </row>
    <row r="1041" spans="1:19" s="339" customFormat="1" ht="19.899999999999999" customHeight="1">
      <c r="A1041" s="302"/>
      <c r="B1041" s="334"/>
      <c r="C1041" s="334"/>
      <c r="D1041" s="334"/>
      <c r="E1041" s="334"/>
      <c r="F1041" s="334"/>
      <c r="G1041" s="335"/>
      <c r="H1041" s="335"/>
      <c r="I1041" s="336"/>
      <c r="J1041" s="336"/>
      <c r="K1041" s="336"/>
      <c r="L1041" s="336"/>
      <c r="M1041" s="336"/>
      <c r="N1041" s="337" t="str">
        <f t="shared" ca="1" si="64"/>
        <v/>
      </c>
      <c r="O1041" s="337" t="s">
        <v>19143</v>
      </c>
      <c r="P1041" s="338"/>
      <c r="Q1041" s="339" t="str">
        <f t="shared" si="65"/>
        <v/>
      </c>
      <c r="R1041" s="339" t="b">
        <f t="shared" si="66"/>
        <v>1</v>
      </c>
      <c r="S1041" s="339" t="str">
        <f t="shared" si="67"/>
        <v/>
      </c>
    </row>
    <row r="1042" spans="1:19" s="339" customFormat="1" ht="19.899999999999999" customHeight="1">
      <c r="A1042" s="302"/>
      <c r="B1042" s="334"/>
      <c r="C1042" s="334"/>
      <c r="D1042" s="334"/>
      <c r="E1042" s="334"/>
      <c r="F1042" s="334"/>
      <c r="G1042" s="335"/>
      <c r="H1042" s="335"/>
      <c r="I1042" s="336"/>
      <c r="J1042" s="336"/>
      <c r="K1042" s="336"/>
      <c r="L1042" s="336"/>
      <c r="M1042" s="336"/>
      <c r="N1042" s="337" t="str">
        <f t="shared" ca="1" si="64"/>
        <v/>
      </c>
      <c r="O1042" s="337" t="s">
        <v>19143</v>
      </c>
      <c r="P1042" s="338"/>
      <c r="Q1042" s="339" t="str">
        <f t="shared" si="65"/>
        <v/>
      </c>
      <c r="R1042" s="339" t="b">
        <f t="shared" si="66"/>
        <v>1</v>
      </c>
      <c r="S1042" s="339" t="str">
        <f t="shared" si="67"/>
        <v/>
      </c>
    </row>
    <row r="1043" spans="1:19" s="339" customFormat="1" ht="19.899999999999999" customHeight="1">
      <c r="A1043" s="302"/>
      <c r="B1043" s="334"/>
      <c r="C1043" s="334"/>
      <c r="D1043" s="334"/>
      <c r="E1043" s="334"/>
      <c r="F1043" s="334"/>
      <c r="G1043" s="335"/>
      <c r="H1043" s="335"/>
      <c r="I1043" s="336"/>
      <c r="J1043" s="336"/>
      <c r="K1043" s="336"/>
      <c r="L1043" s="336"/>
      <c r="M1043" s="336"/>
      <c r="N1043" s="337" t="str">
        <f t="shared" ca="1" si="64"/>
        <v/>
      </c>
      <c r="O1043" s="337" t="s">
        <v>19143</v>
      </c>
      <c r="P1043" s="338"/>
      <c r="Q1043" s="339" t="str">
        <f t="shared" si="65"/>
        <v/>
      </c>
      <c r="R1043" s="339" t="b">
        <f t="shared" si="66"/>
        <v>1</v>
      </c>
      <c r="S1043" s="339" t="str">
        <f t="shared" si="67"/>
        <v/>
      </c>
    </row>
    <row r="1044" spans="1:19" s="339" customFormat="1" ht="19.899999999999999" customHeight="1">
      <c r="A1044" s="302"/>
      <c r="B1044" s="334"/>
      <c r="C1044" s="334"/>
      <c r="D1044" s="334"/>
      <c r="E1044" s="334"/>
      <c r="F1044" s="334"/>
      <c r="G1044" s="335"/>
      <c r="H1044" s="335"/>
      <c r="I1044" s="336"/>
      <c r="J1044" s="336"/>
      <c r="K1044" s="336"/>
      <c r="L1044" s="336"/>
      <c r="M1044" s="336"/>
      <c r="N1044" s="337" t="str">
        <f t="shared" ca="1" si="64"/>
        <v/>
      </c>
      <c r="O1044" s="337" t="s">
        <v>19143</v>
      </c>
      <c r="P1044" s="338"/>
      <c r="Q1044" s="339" t="str">
        <f t="shared" si="65"/>
        <v/>
      </c>
      <c r="R1044" s="339" t="b">
        <f t="shared" si="66"/>
        <v>1</v>
      </c>
      <c r="S1044" s="339" t="str">
        <f t="shared" si="67"/>
        <v/>
      </c>
    </row>
    <row r="1045" spans="1:19" s="339" customFormat="1" ht="19.899999999999999" customHeight="1">
      <c r="A1045" s="302"/>
      <c r="B1045" s="334"/>
      <c r="C1045" s="334"/>
      <c r="D1045" s="334"/>
      <c r="E1045" s="334"/>
      <c r="F1045" s="334"/>
      <c r="G1045" s="335"/>
      <c r="H1045" s="335"/>
      <c r="I1045" s="336"/>
      <c r="J1045" s="336"/>
      <c r="K1045" s="336"/>
      <c r="L1045" s="336"/>
      <c r="M1045" s="336"/>
      <c r="N1045" s="337" t="str">
        <f t="shared" ca="1" si="64"/>
        <v/>
      </c>
      <c r="O1045" s="337" t="s">
        <v>19143</v>
      </c>
      <c r="P1045" s="338"/>
      <c r="Q1045" s="339" t="str">
        <f t="shared" si="65"/>
        <v/>
      </c>
      <c r="R1045" s="339" t="b">
        <f t="shared" si="66"/>
        <v>1</v>
      </c>
      <c r="S1045" s="339" t="str">
        <f t="shared" si="67"/>
        <v/>
      </c>
    </row>
    <row r="1046" spans="1:19" s="339" customFormat="1" ht="19.899999999999999" customHeight="1">
      <c r="A1046" s="302"/>
      <c r="B1046" s="334"/>
      <c r="C1046" s="334"/>
      <c r="D1046" s="334"/>
      <c r="E1046" s="334"/>
      <c r="F1046" s="334"/>
      <c r="G1046" s="335"/>
      <c r="H1046" s="335"/>
      <c r="I1046" s="336"/>
      <c r="J1046" s="336"/>
      <c r="K1046" s="336"/>
      <c r="L1046" s="336"/>
      <c r="M1046" s="336"/>
      <c r="N1046" s="337" t="str">
        <f t="shared" ca="1" si="64"/>
        <v/>
      </c>
      <c r="O1046" s="337" t="s">
        <v>19143</v>
      </c>
      <c r="P1046" s="338"/>
      <c r="Q1046" s="339" t="str">
        <f t="shared" si="65"/>
        <v/>
      </c>
      <c r="R1046" s="339" t="b">
        <f t="shared" si="66"/>
        <v>1</v>
      </c>
      <c r="S1046" s="339" t="str">
        <f t="shared" si="67"/>
        <v/>
      </c>
    </row>
    <row r="1047" spans="1:19" s="339" customFormat="1" ht="19.899999999999999" customHeight="1">
      <c r="A1047" s="302"/>
      <c r="B1047" s="334"/>
      <c r="C1047" s="334"/>
      <c r="D1047" s="334"/>
      <c r="E1047" s="334"/>
      <c r="F1047" s="334"/>
      <c r="G1047" s="335"/>
      <c r="H1047" s="335"/>
      <c r="I1047" s="336"/>
      <c r="J1047" s="336"/>
      <c r="K1047" s="336"/>
      <c r="L1047" s="336"/>
      <c r="M1047" s="336"/>
      <c r="N1047" s="337" t="str">
        <f t="shared" ca="1" si="64"/>
        <v/>
      </c>
      <c r="O1047" s="337" t="s">
        <v>19143</v>
      </c>
      <c r="P1047" s="338"/>
      <c r="Q1047" s="339" t="str">
        <f t="shared" si="65"/>
        <v/>
      </c>
      <c r="R1047" s="339" t="b">
        <f t="shared" si="66"/>
        <v>1</v>
      </c>
      <c r="S1047" s="339" t="str">
        <f t="shared" si="67"/>
        <v/>
      </c>
    </row>
    <row r="1048" spans="1:19" s="339" customFormat="1" ht="19.899999999999999" customHeight="1">
      <c r="A1048" s="302"/>
      <c r="B1048" s="334"/>
      <c r="C1048" s="334"/>
      <c r="D1048" s="334"/>
      <c r="E1048" s="334"/>
      <c r="F1048" s="334"/>
      <c r="G1048" s="335"/>
      <c r="H1048" s="335"/>
      <c r="I1048" s="336"/>
      <c r="J1048" s="336"/>
      <c r="K1048" s="336"/>
      <c r="L1048" s="336"/>
      <c r="M1048" s="336"/>
      <c r="N1048" s="337" t="str">
        <f t="shared" ca="1" si="64"/>
        <v/>
      </c>
      <c r="O1048" s="337" t="s">
        <v>19143</v>
      </c>
      <c r="P1048" s="338"/>
      <c r="Q1048" s="339" t="str">
        <f t="shared" si="65"/>
        <v/>
      </c>
      <c r="R1048" s="339" t="b">
        <f t="shared" si="66"/>
        <v>1</v>
      </c>
      <c r="S1048" s="339" t="str">
        <f t="shared" si="67"/>
        <v/>
      </c>
    </row>
    <row r="1049" spans="1:19" s="339" customFormat="1" ht="19.899999999999999" customHeight="1">
      <c r="A1049" s="302"/>
      <c r="B1049" s="334"/>
      <c r="C1049" s="334"/>
      <c r="D1049" s="334"/>
      <c r="E1049" s="334"/>
      <c r="F1049" s="334"/>
      <c r="G1049" s="335"/>
      <c r="H1049" s="335"/>
      <c r="I1049" s="336"/>
      <c r="J1049" s="336"/>
      <c r="K1049" s="336"/>
      <c r="L1049" s="336"/>
      <c r="M1049" s="336"/>
      <c r="N1049" s="337" t="str">
        <f t="shared" ca="1" si="64"/>
        <v/>
      </c>
      <c r="O1049" s="337" t="s">
        <v>19143</v>
      </c>
      <c r="P1049" s="338"/>
      <c r="Q1049" s="339" t="str">
        <f t="shared" si="65"/>
        <v/>
      </c>
      <c r="R1049" s="339" t="b">
        <f t="shared" si="66"/>
        <v>1</v>
      </c>
      <c r="S1049" s="339" t="str">
        <f t="shared" si="67"/>
        <v/>
      </c>
    </row>
    <row r="1050" spans="1:19" s="339" customFormat="1" ht="19.899999999999999" customHeight="1">
      <c r="A1050" s="302"/>
      <c r="B1050" s="334"/>
      <c r="C1050" s="334"/>
      <c r="D1050" s="334"/>
      <c r="E1050" s="334"/>
      <c r="F1050" s="334"/>
      <c r="G1050" s="335"/>
      <c r="H1050" s="335"/>
      <c r="I1050" s="336"/>
      <c r="J1050" s="336"/>
      <c r="K1050" s="336"/>
      <c r="L1050" s="336"/>
      <c r="M1050" s="336"/>
      <c r="N1050" s="337" t="str">
        <f t="shared" ca="1" si="64"/>
        <v/>
      </c>
      <c r="O1050" s="337" t="s">
        <v>19143</v>
      </c>
      <c r="P1050" s="338"/>
      <c r="Q1050" s="339" t="str">
        <f t="shared" si="65"/>
        <v/>
      </c>
      <c r="R1050" s="339" t="b">
        <f t="shared" si="66"/>
        <v>1</v>
      </c>
      <c r="S1050" s="339" t="str">
        <f t="shared" si="67"/>
        <v/>
      </c>
    </row>
    <row r="1051" spans="1:19" s="339" customFormat="1" ht="19.899999999999999" customHeight="1">
      <c r="A1051" s="302"/>
      <c r="B1051" s="334"/>
      <c r="C1051" s="334"/>
      <c r="D1051" s="334"/>
      <c r="E1051" s="334"/>
      <c r="F1051" s="334"/>
      <c r="G1051" s="335"/>
      <c r="H1051" s="335"/>
      <c r="I1051" s="336"/>
      <c r="J1051" s="336"/>
      <c r="K1051" s="336"/>
      <c r="L1051" s="336"/>
      <c r="M1051" s="336"/>
      <c r="N1051" s="337" t="str">
        <f t="shared" ca="1" si="64"/>
        <v/>
      </c>
      <c r="O1051" s="337" t="s">
        <v>19143</v>
      </c>
      <c r="P1051" s="338"/>
      <c r="Q1051" s="339" t="str">
        <f t="shared" si="65"/>
        <v/>
      </c>
      <c r="R1051" s="339" t="b">
        <f t="shared" si="66"/>
        <v>1</v>
      </c>
      <c r="S1051" s="339" t="str">
        <f t="shared" si="67"/>
        <v/>
      </c>
    </row>
    <row r="1052" spans="1:19" s="339" customFormat="1" ht="19.899999999999999" customHeight="1">
      <c r="A1052" s="302"/>
      <c r="B1052" s="334"/>
      <c r="C1052" s="334"/>
      <c r="D1052" s="334"/>
      <c r="E1052" s="334"/>
      <c r="F1052" s="334"/>
      <c r="G1052" s="335"/>
      <c r="H1052" s="335"/>
      <c r="I1052" s="336"/>
      <c r="J1052" s="336"/>
      <c r="K1052" s="336"/>
      <c r="L1052" s="336"/>
      <c r="M1052" s="336"/>
      <c r="N1052" s="337" t="str">
        <f t="shared" ca="1" si="64"/>
        <v/>
      </c>
      <c r="O1052" s="337" t="s">
        <v>19143</v>
      </c>
      <c r="P1052" s="338"/>
      <c r="Q1052" s="339" t="str">
        <f t="shared" si="65"/>
        <v/>
      </c>
      <c r="R1052" s="339" t="b">
        <f t="shared" si="66"/>
        <v>1</v>
      </c>
      <c r="S1052" s="339" t="str">
        <f t="shared" si="67"/>
        <v/>
      </c>
    </row>
    <row r="1053" spans="1:19" s="339" customFormat="1" ht="19.899999999999999" customHeight="1">
      <c r="A1053" s="302"/>
      <c r="B1053" s="334"/>
      <c r="C1053" s="334"/>
      <c r="D1053" s="334"/>
      <c r="E1053" s="334"/>
      <c r="F1053" s="334"/>
      <c r="G1053" s="335"/>
      <c r="H1053" s="335"/>
      <c r="I1053" s="336"/>
      <c r="J1053" s="336"/>
      <c r="K1053" s="336"/>
      <c r="L1053" s="336"/>
      <c r="M1053" s="336"/>
      <c r="N1053" s="337" t="str">
        <f t="shared" ca="1" si="64"/>
        <v/>
      </c>
      <c r="O1053" s="337" t="s">
        <v>19143</v>
      </c>
      <c r="P1053" s="338"/>
      <c r="Q1053" s="339" t="str">
        <f t="shared" si="65"/>
        <v/>
      </c>
      <c r="R1053" s="339" t="b">
        <f t="shared" si="66"/>
        <v>1</v>
      </c>
      <c r="S1053" s="339" t="str">
        <f t="shared" si="67"/>
        <v/>
      </c>
    </row>
    <row r="1054" spans="1:19" s="339" customFormat="1" ht="19.899999999999999" customHeight="1">
      <c r="A1054" s="302"/>
      <c r="B1054" s="334"/>
      <c r="C1054" s="334"/>
      <c r="D1054" s="334"/>
      <c r="E1054" s="334"/>
      <c r="F1054" s="334"/>
      <c r="G1054" s="335"/>
      <c r="H1054" s="335"/>
      <c r="I1054" s="336"/>
      <c r="J1054" s="336"/>
      <c r="K1054" s="336"/>
      <c r="L1054" s="336"/>
      <c r="M1054" s="336"/>
      <c r="N1054" s="337" t="str">
        <f t="shared" ca="1" si="64"/>
        <v/>
      </c>
      <c r="O1054" s="337" t="s">
        <v>19143</v>
      </c>
      <c r="P1054" s="338"/>
      <c r="Q1054" s="339" t="str">
        <f t="shared" si="65"/>
        <v/>
      </c>
      <c r="R1054" s="339" t="b">
        <f t="shared" si="66"/>
        <v>1</v>
      </c>
      <c r="S1054" s="339" t="str">
        <f t="shared" si="67"/>
        <v/>
      </c>
    </row>
    <row r="1055" spans="1:19" s="339" customFormat="1" ht="19.899999999999999" customHeight="1">
      <c r="A1055" s="302"/>
      <c r="B1055" s="334"/>
      <c r="C1055" s="334"/>
      <c r="D1055" s="334"/>
      <c r="E1055" s="334"/>
      <c r="F1055" s="334"/>
      <c r="G1055" s="335"/>
      <c r="H1055" s="335"/>
      <c r="I1055" s="336"/>
      <c r="J1055" s="336"/>
      <c r="K1055" s="336"/>
      <c r="L1055" s="336"/>
      <c r="M1055" s="336"/>
      <c r="N1055" s="337" t="str">
        <f t="shared" ca="1" si="64"/>
        <v/>
      </c>
      <c r="O1055" s="337" t="s">
        <v>19143</v>
      </c>
      <c r="P1055" s="338"/>
      <c r="Q1055" s="339" t="str">
        <f t="shared" si="65"/>
        <v/>
      </c>
      <c r="R1055" s="339" t="b">
        <f t="shared" si="66"/>
        <v>1</v>
      </c>
      <c r="S1055" s="339" t="str">
        <f t="shared" si="67"/>
        <v/>
      </c>
    </row>
    <row r="1056" spans="1:19" s="339" customFormat="1" ht="19.899999999999999" customHeight="1">
      <c r="A1056" s="302"/>
      <c r="B1056" s="334"/>
      <c r="C1056" s="334"/>
      <c r="D1056" s="334"/>
      <c r="E1056" s="334"/>
      <c r="F1056" s="334"/>
      <c r="G1056" s="335"/>
      <c r="H1056" s="335"/>
      <c r="I1056" s="336"/>
      <c r="J1056" s="336"/>
      <c r="K1056" s="336"/>
      <c r="L1056" s="336"/>
      <c r="M1056" s="336"/>
      <c r="N1056" s="337" t="str">
        <f t="shared" ca="1" si="64"/>
        <v/>
      </c>
      <c r="O1056" s="337" t="s">
        <v>19143</v>
      </c>
      <c r="P1056" s="338"/>
      <c r="Q1056" s="339" t="str">
        <f t="shared" si="65"/>
        <v/>
      </c>
      <c r="R1056" s="339" t="b">
        <f t="shared" si="66"/>
        <v>1</v>
      </c>
      <c r="S1056" s="339" t="str">
        <f t="shared" si="67"/>
        <v/>
      </c>
    </row>
    <row r="1057" spans="1:19" s="339" customFormat="1" ht="19.899999999999999" customHeight="1">
      <c r="A1057" s="302"/>
      <c r="B1057" s="334"/>
      <c r="C1057" s="334"/>
      <c r="D1057" s="334"/>
      <c r="E1057" s="334"/>
      <c r="F1057" s="334"/>
      <c r="G1057" s="335"/>
      <c r="H1057" s="335"/>
      <c r="I1057" s="336"/>
      <c r="J1057" s="336"/>
      <c r="K1057" s="336"/>
      <c r="L1057" s="336"/>
      <c r="M1057" s="336"/>
      <c r="N1057" s="337" t="str">
        <f t="shared" ca="1" si="64"/>
        <v/>
      </c>
      <c r="O1057" s="337" t="s">
        <v>19143</v>
      </c>
      <c r="P1057" s="338"/>
      <c r="Q1057" s="339" t="str">
        <f t="shared" si="65"/>
        <v/>
      </c>
      <c r="R1057" s="339" t="b">
        <f t="shared" si="66"/>
        <v>1</v>
      </c>
      <c r="S1057" s="339" t="str">
        <f t="shared" si="67"/>
        <v/>
      </c>
    </row>
    <row r="1058" spans="1:19" s="339" customFormat="1" ht="19.899999999999999" customHeight="1">
      <c r="A1058" s="302"/>
      <c r="B1058" s="334"/>
      <c r="C1058" s="334"/>
      <c r="D1058" s="334"/>
      <c r="E1058" s="334"/>
      <c r="F1058" s="334"/>
      <c r="G1058" s="335"/>
      <c r="H1058" s="335"/>
      <c r="I1058" s="336"/>
      <c r="J1058" s="336"/>
      <c r="K1058" s="336"/>
      <c r="L1058" s="336"/>
      <c r="M1058" s="336"/>
      <c r="N1058" s="337" t="str">
        <f t="shared" ca="1" si="64"/>
        <v/>
      </c>
      <c r="O1058" s="337" t="s">
        <v>19143</v>
      </c>
      <c r="P1058" s="338"/>
      <c r="Q1058" s="339" t="str">
        <f t="shared" si="65"/>
        <v/>
      </c>
      <c r="R1058" s="339" t="b">
        <f t="shared" si="66"/>
        <v>1</v>
      </c>
      <c r="S1058" s="339" t="str">
        <f t="shared" si="67"/>
        <v/>
      </c>
    </row>
    <row r="1059" spans="1:19" s="339" customFormat="1" ht="19.899999999999999" customHeight="1">
      <c r="A1059" s="302"/>
      <c r="B1059" s="334"/>
      <c r="C1059" s="334"/>
      <c r="D1059" s="334"/>
      <c r="E1059" s="334"/>
      <c r="F1059" s="334"/>
      <c r="G1059" s="335"/>
      <c r="H1059" s="335"/>
      <c r="I1059" s="336"/>
      <c r="J1059" s="336"/>
      <c r="K1059" s="336"/>
      <c r="L1059" s="336"/>
      <c r="M1059" s="336"/>
      <c r="N1059" s="337" t="str">
        <f t="shared" ca="1" si="64"/>
        <v/>
      </c>
      <c r="O1059" s="337" t="s">
        <v>19143</v>
      </c>
      <c r="P1059" s="338"/>
      <c r="Q1059" s="339" t="str">
        <f t="shared" si="65"/>
        <v/>
      </c>
      <c r="R1059" s="339" t="b">
        <f t="shared" si="66"/>
        <v>1</v>
      </c>
      <c r="S1059" s="339" t="str">
        <f t="shared" si="67"/>
        <v/>
      </c>
    </row>
    <row r="1060" spans="1:19" s="339" customFormat="1" ht="19.899999999999999" customHeight="1">
      <c r="A1060" s="302"/>
      <c r="B1060" s="334"/>
      <c r="C1060" s="334"/>
      <c r="D1060" s="334"/>
      <c r="E1060" s="334"/>
      <c r="F1060" s="334"/>
      <c r="G1060" s="335"/>
      <c r="H1060" s="335"/>
      <c r="I1060" s="336"/>
      <c r="J1060" s="336"/>
      <c r="K1060" s="336"/>
      <c r="L1060" s="336"/>
      <c r="M1060" s="336"/>
      <c r="N1060" s="337" t="str">
        <f t="shared" ca="1" si="64"/>
        <v/>
      </c>
      <c r="O1060" s="337" t="s">
        <v>19143</v>
      </c>
      <c r="P1060" s="338"/>
      <c r="Q1060" s="339" t="str">
        <f t="shared" si="65"/>
        <v/>
      </c>
      <c r="R1060" s="339" t="b">
        <f t="shared" si="66"/>
        <v>1</v>
      </c>
      <c r="S1060" s="339" t="str">
        <f t="shared" si="67"/>
        <v/>
      </c>
    </row>
    <row r="1061" spans="1:19" s="339" customFormat="1" ht="19.899999999999999" customHeight="1">
      <c r="A1061" s="302"/>
      <c r="B1061" s="334"/>
      <c r="C1061" s="334"/>
      <c r="D1061" s="334"/>
      <c r="E1061" s="334"/>
      <c r="F1061" s="334"/>
      <c r="G1061" s="335"/>
      <c r="H1061" s="335"/>
      <c r="I1061" s="336"/>
      <c r="J1061" s="336"/>
      <c r="K1061" s="336"/>
      <c r="L1061" s="336"/>
      <c r="M1061" s="336"/>
      <c r="N1061" s="337" t="str">
        <f t="shared" ca="1" si="64"/>
        <v/>
      </c>
      <c r="O1061" s="337" t="s">
        <v>19143</v>
      </c>
      <c r="P1061" s="338"/>
      <c r="Q1061" s="339" t="str">
        <f t="shared" si="65"/>
        <v/>
      </c>
      <c r="R1061" s="339" t="b">
        <f t="shared" si="66"/>
        <v>1</v>
      </c>
      <c r="S1061" s="339" t="str">
        <f t="shared" si="67"/>
        <v/>
      </c>
    </row>
    <row r="1062" spans="1:19" s="339" customFormat="1" ht="19.899999999999999" customHeight="1">
      <c r="A1062" s="302"/>
      <c r="B1062" s="334"/>
      <c r="C1062" s="334"/>
      <c r="D1062" s="334"/>
      <c r="E1062" s="334"/>
      <c r="F1062" s="334"/>
      <c r="G1062" s="335"/>
      <c r="H1062" s="335"/>
      <c r="I1062" s="336"/>
      <c r="J1062" s="336"/>
      <c r="K1062" s="336"/>
      <c r="L1062" s="336"/>
      <c r="M1062" s="336"/>
      <c r="N1062" s="337" t="str">
        <f t="shared" ca="1" si="64"/>
        <v/>
      </c>
      <c r="O1062" s="337" t="s">
        <v>19143</v>
      </c>
      <c r="P1062" s="338"/>
      <c r="Q1062" s="339" t="str">
        <f t="shared" si="65"/>
        <v/>
      </c>
      <c r="R1062" s="339" t="b">
        <f t="shared" si="66"/>
        <v>1</v>
      </c>
      <c r="S1062" s="339" t="str">
        <f t="shared" si="67"/>
        <v/>
      </c>
    </row>
    <row r="1063" spans="1:19" s="339" customFormat="1" ht="19.899999999999999" customHeight="1">
      <c r="A1063" s="302"/>
      <c r="B1063" s="334"/>
      <c r="C1063" s="334"/>
      <c r="D1063" s="334"/>
      <c r="E1063" s="334"/>
      <c r="F1063" s="334"/>
      <c r="G1063" s="335"/>
      <c r="H1063" s="335"/>
      <c r="I1063" s="336"/>
      <c r="J1063" s="336"/>
      <c r="K1063" s="336"/>
      <c r="L1063" s="336"/>
      <c r="M1063" s="336"/>
      <c r="N1063" s="337" t="str">
        <f t="shared" ca="1" si="64"/>
        <v/>
      </c>
      <c r="O1063" s="337" t="s">
        <v>19143</v>
      </c>
      <c r="P1063" s="338"/>
      <c r="Q1063" s="339" t="str">
        <f t="shared" si="65"/>
        <v/>
      </c>
      <c r="R1063" s="339" t="b">
        <f t="shared" si="66"/>
        <v>1</v>
      </c>
      <c r="S1063" s="339" t="str">
        <f t="shared" si="67"/>
        <v/>
      </c>
    </row>
    <row r="1064" spans="1:19" s="339" customFormat="1" ht="19.899999999999999" customHeight="1">
      <c r="A1064" s="302"/>
      <c r="B1064" s="334"/>
      <c r="C1064" s="334"/>
      <c r="D1064" s="334"/>
      <c r="E1064" s="334"/>
      <c r="F1064" s="334"/>
      <c r="G1064" s="335"/>
      <c r="H1064" s="335"/>
      <c r="I1064" s="336"/>
      <c r="J1064" s="336"/>
      <c r="K1064" s="336"/>
      <c r="L1064" s="336"/>
      <c r="M1064" s="336"/>
      <c r="N1064" s="337" t="str">
        <f t="shared" ca="1" si="64"/>
        <v/>
      </c>
      <c r="O1064" s="337" t="s">
        <v>19143</v>
      </c>
      <c r="P1064" s="338"/>
      <c r="Q1064" s="339" t="str">
        <f t="shared" si="65"/>
        <v/>
      </c>
      <c r="R1064" s="339" t="b">
        <f t="shared" si="66"/>
        <v>1</v>
      </c>
      <c r="S1064" s="339" t="str">
        <f t="shared" si="67"/>
        <v/>
      </c>
    </row>
    <row r="1065" spans="1:19" s="339" customFormat="1" ht="19.899999999999999" customHeight="1">
      <c r="A1065" s="302"/>
      <c r="B1065" s="334"/>
      <c r="C1065" s="334"/>
      <c r="D1065" s="334"/>
      <c r="E1065" s="334"/>
      <c r="F1065" s="334"/>
      <c r="G1065" s="335"/>
      <c r="H1065" s="335"/>
      <c r="I1065" s="336"/>
      <c r="J1065" s="336"/>
      <c r="K1065" s="336"/>
      <c r="L1065" s="336"/>
      <c r="M1065" s="336"/>
      <c r="N1065" s="337" t="str">
        <f t="shared" ca="1" si="64"/>
        <v/>
      </c>
      <c r="O1065" s="337" t="s">
        <v>19143</v>
      </c>
      <c r="P1065" s="338"/>
      <c r="Q1065" s="339" t="str">
        <f t="shared" si="65"/>
        <v/>
      </c>
      <c r="R1065" s="339" t="b">
        <f t="shared" si="66"/>
        <v>1</v>
      </c>
      <c r="S1065" s="339" t="str">
        <f t="shared" si="67"/>
        <v/>
      </c>
    </row>
    <row r="1066" spans="1:19" s="339" customFormat="1" ht="19.899999999999999" customHeight="1">
      <c r="A1066" s="302"/>
      <c r="B1066" s="334"/>
      <c r="C1066" s="334"/>
      <c r="D1066" s="334"/>
      <c r="E1066" s="334"/>
      <c r="F1066" s="334"/>
      <c r="G1066" s="335"/>
      <c r="H1066" s="335"/>
      <c r="I1066" s="336"/>
      <c r="J1066" s="336"/>
      <c r="K1066" s="336"/>
      <c r="L1066" s="336"/>
      <c r="M1066" s="336"/>
      <c r="N1066" s="337" t="str">
        <f t="shared" ca="1" si="64"/>
        <v/>
      </c>
      <c r="O1066" s="337" t="s">
        <v>19143</v>
      </c>
      <c r="P1066" s="338"/>
      <c r="Q1066" s="339" t="str">
        <f t="shared" si="65"/>
        <v/>
      </c>
      <c r="R1066" s="339" t="b">
        <f t="shared" si="66"/>
        <v>1</v>
      </c>
      <c r="S1066" s="339" t="str">
        <f t="shared" si="67"/>
        <v/>
      </c>
    </row>
    <row r="1067" spans="1:19" s="339" customFormat="1" ht="19.899999999999999" customHeight="1">
      <c r="A1067" s="302"/>
      <c r="B1067" s="334"/>
      <c r="C1067" s="334"/>
      <c r="D1067" s="334"/>
      <c r="E1067" s="334"/>
      <c r="F1067" s="334"/>
      <c r="G1067" s="335"/>
      <c r="H1067" s="335"/>
      <c r="I1067" s="336"/>
      <c r="J1067" s="336"/>
      <c r="K1067" s="336"/>
      <c r="L1067" s="336"/>
      <c r="M1067" s="336"/>
      <c r="N1067" s="337" t="str">
        <f t="shared" ca="1" si="64"/>
        <v/>
      </c>
      <c r="O1067" s="337" t="s">
        <v>19143</v>
      </c>
      <c r="P1067" s="338"/>
      <c r="Q1067" s="339" t="str">
        <f t="shared" si="65"/>
        <v/>
      </c>
      <c r="R1067" s="339" t="b">
        <f t="shared" si="66"/>
        <v>1</v>
      </c>
      <c r="S1067" s="339" t="str">
        <f t="shared" si="67"/>
        <v/>
      </c>
    </row>
    <row r="1068" spans="1:19" s="339" customFormat="1" ht="19.899999999999999" customHeight="1">
      <c r="A1068" s="302"/>
      <c r="B1068" s="334"/>
      <c r="C1068" s="334"/>
      <c r="D1068" s="334"/>
      <c r="E1068" s="334"/>
      <c r="F1068" s="334"/>
      <c r="G1068" s="335"/>
      <c r="H1068" s="335"/>
      <c r="I1068" s="336"/>
      <c r="J1068" s="336"/>
      <c r="K1068" s="336"/>
      <c r="L1068" s="336"/>
      <c r="M1068" s="336"/>
      <c r="N1068" s="337" t="str">
        <f t="shared" ca="1" si="64"/>
        <v/>
      </c>
      <c r="O1068" s="337" t="s">
        <v>19143</v>
      </c>
      <c r="P1068" s="338"/>
      <c r="Q1068" s="339" t="str">
        <f t="shared" si="65"/>
        <v/>
      </c>
      <c r="R1068" s="339" t="b">
        <f t="shared" si="66"/>
        <v>1</v>
      </c>
      <c r="S1068" s="339" t="str">
        <f t="shared" si="67"/>
        <v/>
      </c>
    </row>
    <row r="1069" spans="1:19" s="339" customFormat="1" ht="19.899999999999999" customHeight="1">
      <c r="A1069" s="302"/>
      <c r="B1069" s="334"/>
      <c r="C1069" s="334"/>
      <c r="D1069" s="334"/>
      <c r="E1069" s="334"/>
      <c r="F1069" s="334"/>
      <c r="G1069" s="335"/>
      <c r="H1069" s="335"/>
      <c r="I1069" s="336"/>
      <c r="J1069" s="336"/>
      <c r="K1069" s="336"/>
      <c r="L1069" s="336"/>
      <c r="M1069" s="336"/>
      <c r="N1069" s="337" t="str">
        <f t="shared" ca="1" si="64"/>
        <v/>
      </c>
      <c r="O1069" s="337" t="s">
        <v>19143</v>
      </c>
      <c r="P1069" s="338"/>
      <c r="Q1069" s="339" t="str">
        <f t="shared" si="65"/>
        <v/>
      </c>
      <c r="R1069" s="339" t="b">
        <f t="shared" si="66"/>
        <v>1</v>
      </c>
      <c r="S1069" s="339" t="str">
        <f t="shared" si="67"/>
        <v/>
      </c>
    </row>
    <row r="1070" spans="1:19" s="339" customFormat="1" ht="19.899999999999999" customHeight="1">
      <c r="A1070" s="302"/>
      <c r="B1070" s="334"/>
      <c r="C1070" s="334"/>
      <c r="D1070" s="334"/>
      <c r="E1070" s="334"/>
      <c r="F1070" s="334"/>
      <c r="G1070" s="335"/>
      <c r="H1070" s="335"/>
      <c r="I1070" s="336"/>
      <c r="J1070" s="336"/>
      <c r="K1070" s="336"/>
      <c r="L1070" s="336"/>
      <c r="M1070" s="336"/>
      <c r="N1070" s="337" t="str">
        <f t="shared" ca="1" si="64"/>
        <v/>
      </c>
      <c r="O1070" s="337" t="s">
        <v>19143</v>
      </c>
      <c r="P1070" s="338"/>
      <c r="Q1070" s="339" t="str">
        <f t="shared" si="65"/>
        <v/>
      </c>
      <c r="R1070" s="339" t="b">
        <f t="shared" si="66"/>
        <v>1</v>
      </c>
      <c r="S1070" s="339" t="str">
        <f t="shared" si="67"/>
        <v/>
      </c>
    </row>
    <row r="1071" spans="1:19" s="339" customFormat="1" ht="19.899999999999999" customHeight="1">
      <c r="A1071" s="302"/>
      <c r="B1071" s="334"/>
      <c r="C1071" s="334"/>
      <c r="D1071" s="334"/>
      <c r="E1071" s="334"/>
      <c r="F1071" s="334"/>
      <c r="G1071" s="335"/>
      <c r="H1071" s="335"/>
      <c r="I1071" s="336"/>
      <c r="J1071" s="336"/>
      <c r="K1071" s="336"/>
      <c r="L1071" s="336"/>
      <c r="M1071" s="336"/>
      <c r="N1071" s="337" t="str">
        <f t="shared" ca="1" si="64"/>
        <v/>
      </c>
      <c r="O1071" s="337" t="s">
        <v>19143</v>
      </c>
      <c r="P1071" s="338"/>
      <c r="Q1071" s="339" t="str">
        <f t="shared" si="65"/>
        <v/>
      </c>
      <c r="R1071" s="339" t="b">
        <f t="shared" si="66"/>
        <v>1</v>
      </c>
      <c r="S1071" s="339" t="str">
        <f t="shared" si="67"/>
        <v/>
      </c>
    </row>
    <row r="1072" spans="1:19" s="339" customFormat="1" ht="19.899999999999999" customHeight="1">
      <c r="A1072" s="302"/>
      <c r="B1072" s="334"/>
      <c r="C1072" s="334"/>
      <c r="D1072" s="334"/>
      <c r="E1072" s="334"/>
      <c r="F1072" s="334"/>
      <c r="G1072" s="335"/>
      <c r="H1072" s="335"/>
      <c r="I1072" s="336"/>
      <c r="J1072" s="336"/>
      <c r="K1072" s="336"/>
      <c r="L1072" s="336"/>
      <c r="M1072" s="336"/>
      <c r="N1072" s="337" t="str">
        <f t="shared" ca="1" si="64"/>
        <v/>
      </c>
      <c r="O1072" s="337" t="s">
        <v>19143</v>
      </c>
      <c r="P1072" s="338"/>
      <c r="Q1072" s="339" t="str">
        <f t="shared" si="65"/>
        <v/>
      </c>
      <c r="R1072" s="339" t="b">
        <f t="shared" si="66"/>
        <v>1</v>
      </c>
      <c r="S1072" s="339" t="str">
        <f t="shared" si="67"/>
        <v/>
      </c>
    </row>
    <row r="1073" spans="1:19" s="339" customFormat="1" ht="19.899999999999999" customHeight="1">
      <c r="A1073" s="302"/>
      <c r="B1073" s="334"/>
      <c r="C1073" s="334"/>
      <c r="D1073" s="334"/>
      <c r="E1073" s="334"/>
      <c r="F1073" s="334"/>
      <c r="G1073" s="335"/>
      <c r="H1073" s="335"/>
      <c r="I1073" s="336"/>
      <c r="J1073" s="336"/>
      <c r="K1073" s="336"/>
      <c r="L1073" s="336"/>
      <c r="M1073" s="336"/>
      <c r="N1073" s="337" t="str">
        <f t="shared" ca="1" si="64"/>
        <v/>
      </c>
      <c r="O1073" s="337" t="s">
        <v>19143</v>
      </c>
      <c r="P1073" s="338"/>
      <c r="Q1073" s="339" t="str">
        <f t="shared" si="65"/>
        <v/>
      </c>
      <c r="R1073" s="339" t="b">
        <f t="shared" si="66"/>
        <v>1</v>
      </c>
      <c r="S1073" s="339" t="str">
        <f t="shared" si="67"/>
        <v/>
      </c>
    </row>
    <row r="1074" spans="1:19" s="339" customFormat="1" ht="19.899999999999999" customHeight="1">
      <c r="A1074" s="302"/>
      <c r="B1074" s="334"/>
      <c r="C1074" s="334"/>
      <c r="D1074" s="334"/>
      <c r="E1074" s="334"/>
      <c r="F1074" s="334"/>
      <c r="G1074" s="335"/>
      <c r="H1074" s="335"/>
      <c r="I1074" s="336"/>
      <c r="J1074" s="336"/>
      <c r="K1074" s="336"/>
      <c r="L1074" s="336"/>
      <c r="M1074" s="336"/>
      <c r="N1074" s="337" t="str">
        <f t="shared" ca="1" si="64"/>
        <v/>
      </c>
      <c r="O1074" s="337" t="s">
        <v>19143</v>
      </c>
      <c r="P1074" s="338"/>
      <c r="Q1074" s="339" t="str">
        <f t="shared" si="65"/>
        <v/>
      </c>
      <c r="R1074" s="339" t="b">
        <f t="shared" si="66"/>
        <v>1</v>
      </c>
      <c r="S1074" s="339" t="str">
        <f t="shared" si="67"/>
        <v/>
      </c>
    </row>
    <row r="1075" spans="1:19" s="339" customFormat="1" ht="19.899999999999999" customHeight="1">
      <c r="A1075" s="302"/>
      <c r="B1075" s="334"/>
      <c r="C1075" s="334"/>
      <c r="D1075" s="334"/>
      <c r="E1075" s="334"/>
      <c r="F1075" s="334"/>
      <c r="G1075" s="335"/>
      <c r="H1075" s="335"/>
      <c r="I1075" s="336"/>
      <c r="J1075" s="336"/>
      <c r="K1075" s="336"/>
      <c r="L1075" s="336"/>
      <c r="M1075" s="336"/>
      <c r="N1075" s="337" t="str">
        <f t="shared" ca="1" si="64"/>
        <v/>
      </c>
      <c r="O1075" s="337" t="s">
        <v>19143</v>
      </c>
      <c r="P1075" s="338"/>
      <c r="Q1075" s="339" t="str">
        <f t="shared" si="65"/>
        <v/>
      </c>
      <c r="R1075" s="339" t="b">
        <f t="shared" si="66"/>
        <v>1</v>
      </c>
      <c r="S1075" s="339" t="str">
        <f t="shared" si="67"/>
        <v/>
      </c>
    </row>
    <row r="1076" spans="1:19" s="339" customFormat="1" ht="19.899999999999999" customHeight="1">
      <c r="A1076" s="302"/>
      <c r="B1076" s="334"/>
      <c r="C1076" s="334"/>
      <c r="D1076" s="334"/>
      <c r="E1076" s="334"/>
      <c r="F1076" s="334"/>
      <c r="G1076" s="335"/>
      <c r="H1076" s="335"/>
      <c r="I1076" s="336"/>
      <c r="J1076" s="336"/>
      <c r="K1076" s="336"/>
      <c r="L1076" s="336"/>
      <c r="M1076" s="336"/>
      <c r="N1076" s="337" t="str">
        <f t="shared" ca="1" si="64"/>
        <v/>
      </c>
      <c r="O1076" s="337" t="s">
        <v>19143</v>
      </c>
      <c r="P1076" s="338"/>
      <c r="Q1076" s="339" t="str">
        <f t="shared" si="65"/>
        <v/>
      </c>
      <c r="R1076" s="339" t="b">
        <f t="shared" si="66"/>
        <v>1</v>
      </c>
      <c r="S1076" s="339" t="str">
        <f t="shared" si="67"/>
        <v/>
      </c>
    </row>
    <row r="1077" spans="1:19" s="339" customFormat="1" ht="19.899999999999999" customHeight="1">
      <c r="A1077" s="302"/>
      <c r="B1077" s="334"/>
      <c r="C1077" s="334"/>
      <c r="D1077" s="334"/>
      <c r="E1077" s="334"/>
      <c r="F1077" s="334"/>
      <c r="G1077" s="335"/>
      <c r="H1077" s="335"/>
      <c r="I1077" s="336"/>
      <c r="J1077" s="336"/>
      <c r="K1077" s="336"/>
      <c r="L1077" s="336"/>
      <c r="M1077" s="336"/>
      <c r="N1077" s="337" t="str">
        <f t="shared" ca="1" si="64"/>
        <v/>
      </c>
      <c r="O1077" s="337" t="s">
        <v>19143</v>
      </c>
      <c r="P1077" s="338"/>
      <c r="Q1077" s="339" t="str">
        <f t="shared" si="65"/>
        <v/>
      </c>
      <c r="R1077" s="339" t="b">
        <f t="shared" si="66"/>
        <v>1</v>
      </c>
      <c r="S1077" s="339" t="str">
        <f t="shared" si="67"/>
        <v/>
      </c>
    </row>
    <row r="1078" spans="1:19" s="339" customFormat="1" ht="19.899999999999999" customHeight="1">
      <c r="A1078" s="302"/>
      <c r="B1078" s="334"/>
      <c r="C1078" s="334"/>
      <c r="D1078" s="334"/>
      <c r="E1078" s="334"/>
      <c r="F1078" s="334"/>
      <c r="G1078" s="335"/>
      <c r="H1078" s="335"/>
      <c r="I1078" s="336"/>
      <c r="J1078" s="336"/>
      <c r="K1078" s="336"/>
      <c r="L1078" s="336"/>
      <c r="M1078" s="336"/>
      <c r="N1078" s="337" t="str">
        <f t="shared" ca="1" si="64"/>
        <v/>
      </c>
      <c r="O1078" s="337" t="s">
        <v>19143</v>
      </c>
      <c r="P1078" s="338"/>
      <c r="Q1078" s="339" t="str">
        <f t="shared" si="65"/>
        <v/>
      </c>
      <c r="R1078" s="339" t="b">
        <f t="shared" si="66"/>
        <v>1</v>
      </c>
      <c r="S1078" s="339" t="str">
        <f t="shared" si="67"/>
        <v/>
      </c>
    </row>
    <row r="1079" spans="1:19" s="339" customFormat="1" ht="19.899999999999999" customHeight="1">
      <c r="A1079" s="302"/>
      <c r="B1079" s="334"/>
      <c r="C1079" s="334"/>
      <c r="D1079" s="334"/>
      <c r="E1079" s="334"/>
      <c r="F1079" s="334"/>
      <c r="G1079" s="335"/>
      <c r="H1079" s="335"/>
      <c r="I1079" s="336"/>
      <c r="J1079" s="336"/>
      <c r="K1079" s="336"/>
      <c r="L1079" s="336"/>
      <c r="M1079" s="336"/>
      <c r="N1079" s="337" t="str">
        <f t="shared" ca="1" si="64"/>
        <v/>
      </c>
      <c r="O1079" s="337" t="s">
        <v>19143</v>
      </c>
      <c r="P1079" s="338"/>
      <c r="Q1079" s="339" t="str">
        <f t="shared" si="65"/>
        <v/>
      </c>
      <c r="R1079" s="339" t="b">
        <f t="shared" si="66"/>
        <v>1</v>
      </c>
      <c r="S1079" s="339" t="str">
        <f t="shared" si="67"/>
        <v/>
      </c>
    </row>
    <row r="1080" spans="1:19" s="339" customFormat="1" ht="19.899999999999999" customHeight="1">
      <c r="A1080" s="302"/>
      <c r="B1080" s="334"/>
      <c r="C1080" s="334"/>
      <c r="D1080" s="334"/>
      <c r="E1080" s="334"/>
      <c r="F1080" s="334"/>
      <c r="G1080" s="335"/>
      <c r="H1080" s="335"/>
      <c r="I1080" s="336"/>
      <c r="J1080" s="336"/>
      <c r="K1080" s="336"/>
      <c r="L1080" s="336"/>
      <c r="M1080" s="336"/>
      <c r="N1080" s="337" t="str">
        <f t="shared" ca="1" si="64"/>
        <v/>
      </c>
      <c r="O1080" s="337" t="s">
        <v>19143</v>
      </c>
      <c r="P1080" s="338"/>
      <c r="Q1080" s="339" t="str">
        <f t="shared" si="65"/>
        <v/>
      </c>
      <c r="R1080" s="339" t="b">
        <f t="shared" si="66"/>
        <v>1</v>
      </c>
      <c r="S1080" s="339" t="str">
        <f t="shared" si="67"/>
        <v/>
      </c>
    </row>
    <row r="1081" spans="1:19" s="339" customFormat="1" ht="19.899999999999999" customHeight="1">
      <c r="A1081" s="302"/>
      <c r="B1081" s="334"/>
      <c r="C1081" s="334"/>
      <c r="D1081" s="334"/>
      <c r="E1081" s="334"/>
      <c r="F1081" s="334"/>
      <c r="G1081" s="335"/>
      <c r="H1081" s="335"/>
      <c r="I1081" s="336"/>
      <c r="J1081" s="336"/>
      <c r="K1081" s="336"/>
      <c r="L1081" s="336"/>
      <c r="M1081" s="336"/>
      <c r="N1081" s="337" t="str">
        <f t="shared" ca="1" si="64"/>
        <v/>
      </c>
      <c r="O1081" s="337" t="s">
        <v>19143</v>
      </c>
      <c r="P1081" s="338"/>
      <c r="Q1081" s="339" t="str">
        <f t="shared" si="65"/>
        <v/>
      </c>
      <c r="R1081" s="339" t="b">
        <f t="shared" si="66"/>
        <v>1</v>
      </c>
      <c r="S1081" s="339" t="str">
        <f t="shared" si="67"/>
        <v/>
      </c>
    </row>
    <row r="1082" spans="1:19" s="339" customFormat="1" ht="19.899999999999999" customHeight="1">
      <c r="A1082" s="302"/>
      <c r="B1082" s="334"/>
      <c r="C1082" s="334"/>
      <c r="D1082" s="334"/>
      <c r="E1082" s="334"/>
      <c r="F1082" s="334"/>
      <c r="G1082" s="335"/>
      <c r="H1082" s="335"/>
      <c r="I1082" s="336"/>
      <c r="J1082" s="336"/>
      <c r="K1082" s="336"/>
      <c r="L1082" s="336"/>
      <c r="M1082" s="336"/>
      <c r="N1082" s="337" t="str">
        <f t="shared" ca="1" si="64"/>
        <v/>
      </c>
      <c r="O1082" s="337" t="s">
        <v>19143</v>
      </c>
      <c r="P1082" s="338"/>
      <c r="Q1082" s="339" t="str">
        <f t="shared" si="65"/>
        <v/>
      </c>
      <c r="R1082" s="339" t="b">
        <f t="shared" si="66"/>
        <v>1</v>
      </c>
      <c r="S1082" s="339" t="str">
        <f t="shared" si="67"/>
        <v/>
      </c>
    </row>
    <row r="1083" spans="1:19" s="339" customFormat="1" ht="19.899999999999999" customHeight="1">
      <c r="A1083" s="302"/>
      <c r="B1083" s="334"/>
      <c r="C1083" s="334"/>
      <c r="D1083" s="334"/>
      <c r="E1083" s="334"/>
      <c r="F1083" s="334"/>
      <c r="G1083" s="335"/>
      <c r="H1083" s="335"/>
      <c r="I1083" s="336"/>
      <c r="J1083" s="336"/>
      <c r="K1083" s="336"/>
      <c r="L1083" s="336"/>
      <c r="M1083" s="336"/>
      <c r="N1083" s="337" t="str">
        <f t="shared" ca="1" si="64"/>
        <v/>
      </c>
      <c r="O1083" s="337" t="s">
        <v>19143</v>
      </c>
      <c r="P1083" s="338"/>
      <c r="Q1083" s="339" t="str">
        <f t="shared" si="65"/>
        <v/>
      </c>
      <c r="R1083" s="339" t="b">
        <f t="shared" si="66"/>
        <v>1</v>
      </c>
      <c r="S1083" s="339" t="str">
        <f t="shared" si="67"/>
        <v/>
      </c>
    </row>
    <row r="1084" spans="1:19" s="339" customFormat="1" ht="19.899999999999999" customHeight="1">
      <c r="A1084" s="302"/>
      <c r="B1084" s="334"/>
      <c r="C1084" s="334"/>
      <c r="D1084" s="334"/>
      <c r="E1084" s="334"/>
      <c r="F1084" s="334"/>
      <c r="G1084" s="335"/>
      <c r="H1084" s="335"/>
      <c r="I1084" s="336"/>
      <c r="J1084" s="336"/>
      <c r="K1084" s="336"/>
      <c r="L1084" s="336"/>
      <c r="M1084" s="336"/>
      <c r="N1084" s="337" t="str">
        <f t="shared" ca="1" si="64"/>
        <v/>
      </c>
      <c r="O1084" s="337" t="s">
        <v>19143</v>
      </c>
      <c r="P1084" s="338"/>
      <c r="Q1084" s="339" t="str">
        <f t="shared" si="65"/>
        <v/>
      </c>
      <c r="R1084" s="339" t="b">
        <f t="shared" si="66"/>
        <v>1</v>
      </c>
      <c r="S1084" s="339" t="str">
        <f t="shared" si="67"/>
        <v/>
      </c>
    </row>
    <row r="1085" spans="1:19" s="339" customFormat="1" ht="19.899999999999999" customHeight="1">
      <c r="A1085" s="302"/>
      <c r="B1085" s="334"/>
      <c r="C1085" s="334"/>
      <c r="D1085" s="334"/>
      <c r="E1085" s="334"/>
      <c r="F1085" s="334"/>
      <c r="G1085" s="335"/>
      <c r="H1085" s="335"/>
      <c r="I1085" s="336"/>
      <c r="J1085" s="336"/>
      <c r="K1085" s="336"/>
      <c r="L1085" s="336"/>
      <c r="M1085" s="336"/>
      <c r="N1085" s="337" t="str">
        <f t="shared" ca="1" si="64"/>
        <v/>
      </c>
      <c r="O1085" s="337" t="s">
        <v>19143</v>
      </c>
      <c r="P1085" s="338"/>
      <c r="Q1085" s="339" t="str">
        <f t="shared" si="65"/>
        <v/>
      </c>
      <c r="R1085" s="339" t="b">
        <f t="shared" si="66"/>
        <v>1</v>
      </c>
      <c r="S1085" s="339" t="str">
        <f t="shared" si="67"/>
        <v/>
      </c>
    </row>
    <row r="1086" spans="1:19" s="339" customFormat="1" ht="19.899999999999999" customHeight="1">
      <c r="A1086" s="302"/>
      <c r="B1086" s="334"/>
      <c r="C1086" s="334"/>
      <c r="D1086" s="334"/>
      <c r="E1086" s="334"/>
      <c r="F1086" s="334"/>
      <c r="G1086" s="335"/>
      <c r="H1086" s="335"/>
      <c r="I1086" s="336"/>
      <c r="J1086" s="336"/>
      <c r="K1086" s="336"/>
      <c r="L1086" s="336"/>
      <c r="M1086" s="336"/>
      <c r="N1086" s="337" t="str">
        <f t="shared" ca="1" si="64"/>
        <v/>
      </c>
      <c r="O1086" s="337" t="s">
        <v>19143</v>
      </c>
      <c r="P1086" s="338"/>
      <c r="Q1086" s="339" t="str">
        <f t="shared" si="65"/>
        <v/>
      </c>
      <c r="R1086" s="339" t="b">
        <f t="shared" si="66"/>
        <v>1</v>
      </c>
      <c r="S1086" s="339" t="str">
        <f t="shared" si="67"/>
        <v/>
      </c>
    </row>
    <row r="1087" spans="1:19" s="339" customFormat="1" ht="19.899999999999999" customHeight="1">
      <c r="A1087" s="302"/>
      <c r="B1087" s="334"/>
      <c r="C1087" s="334"/>
      <c r="D1087" s="334"/>
      <c r="E1087" s="334"/>
      <c r="F1087" s="334"/>
      <c r="G1087" s="335"/>
      <c r="H1087" s="335"/>
      <c r="I1087" s="336"/>
      <c r="J1087" s="336"/>
      <c r="K1087" s="336"/>
      <c r="L1087" s="336"/>
      <c r="M1087" s="336"/>
      <c r="N1087" s="337" t="str">
        <f t="shared" ca="1" si="64"/>
        <v/>
      </c>
      <c r="O1087" s="337" t="s">
        <v>19143</v>
      </c>
      <c r="P1087" s="338"/>
      <c r="Q1087" s="339" t="str">
        <f t="shared" si="65"/>
        <v/>
      </c>
      <c r="R1087" s="339" t="b">
        <f t="shared" si="66"/>
        <v>1</v>
      </c>
      <c r="S1087" s="339" t="str">
        <f t="shared" si="67"/>
        <v/>
      </c>
    </row>
    <row r="1088" spans="1:19" s="339" customFormat="1" ht="19.899999999999999" customHeight="1">
      <c r="A1088" s="302"/>
      <c r="B1088" s="334"/>
      <c r="C1088" s="334"/>
      <c r="D1088" s="334"/>
      <c r="E1088" s="334"/>
      <c r="F1088" s="334"/>
      <c r="G1088" s="335"/>
      <c r="H1088" s="335"/>
      <c r="I1088" s="336"/>
      <c r="J1088" s="336"/>
      <c r="K1088" s="336"/>
      <c r="L1088" s="336"/>
      <c r="M1088" s="336"/>
      <c r="N1088" s="337" t="str">
        <f t="shared" ca="1" si="64"/>
        <v/>
      </c>
      <c r="O1088" s="337" t="s">
        <v>19143</v>
      </c>
      <c r="P1088" s="338"/>
      <c r="Q1088" s="339" t="str">
        <f t="shared" si="65"/>
        <v/>
      </c>
      <c r="R1088" s="339" t="b">
        <f t="shared" si="66"/>
        <v>1</v>
      </c>
      <c r="S1088" s="339" t="str">
        <f t="shared" si="67"/>
        <v/>
      </c>
    </row>
    <row r="1089" spans="1:19" s="339" customFormat="1" ht="19.899999999999999" customHeight="1">
      <c r="A1089" s="302"/>
      <c r="B1089" s="334"/>
      <c r="C1089" s="334"/>
      <c r="D1089" s="334"/>
      <c r="E1089" s="334"/>
      <c r="F1089" s="334"/>
      <c r="G1089" s="335"/>
      <c r="H1089" s="335"/>
      <c r="I1089" s="336"/>
      <c r="J1089" s="336"/>
      <c r="K1089" s="336"/>
      <c r="L1089" s="336"/>
      <c r="M1089" s="336"/>
      <c r="N1089" s="337" t="str">
        <f t="shared" ca="1" si="64"/>
        <v/>
      </c>
      <c r="O1089" s="337" t="s">
        <v>19143</v>
      </c>
      <c r="P1089" s="338"/>
      <c r="Q1089" s="339" t="str">
        <f t="shared" si="65"/>
        <v/>
      </c>
      <c r="R1089" s="339" t="b">
        <f t="shared" si="66"/>
        <v>1</v>
      </c>
      <c r="S1089" s="339" t="str">
        <f t="shared" si="67"/>
        <v/>
      </c>
    </row>
    <row r="1090" spans="1:19" s="339" customFormat="1" ht="19.899999999999999" customHeight="1">
      <c r="A1090" s="302"/>
      <c r="B1090" s="334"/>
      <c r="C1090" s="334"/>
      <c r="D1090" s="334"/>
      <c r="E1090" s="334"/>
      <c r="F1090" s="334"/>
      <c r="G1090" s="335"/>
      <c r="H1090" s="335"/>
      <c r="I1090" s="336"/>
      <c r="J1090" s="336"/>
      <c r="K1090" s="336"/>
      <c r="L1090" s="336"/>
      <c r="M1090" s="336"/>
      <c r="N1090" s="337" t="str">
        <f t="shared" ca="1" si="64"/>
        <v/>
      </c>
      <c r="O1090" s="337" t="s">
        <v>19143</v>
      </c>
      <c r="P1090" s="338"/>
      <c r="Q1090" s="339" t="str">
        <f t="shared" si="65"/>
        <v/>
      </c>
      <c r="R1090" s="339" t="b">
        <f t="shared" si="66"/>
        <v>1</v>
      </c>
      <c r="S1090" s="339" t="str">
        <f t="shared" si="67"/>
        <v/>
      </c>
    </row>
    <row r="1091" spans="1:19" s="339" customFormat="1" ht="19.899999999999999" customHeight="1">
      <c r="A1091" s="302"/>
      <c r="B1091" s="334"/>
      <c r="C1091" s="334"/>
      <c r="D1091" s="334"/>
      <c r="E1091" s="334"/>
      <c r="F1091" s="334"/>
      <c r="G1091" s="335"/>
      <c r="H1091" s="335"/>
      <c r="I1091" s="336"/>
      <c r="J1091" s="336"/>
      <c r="K1091" s="336"/>
      <c r="L1091" s="336"/>
      <c r="M1091" s="336"/>
      <c r="N1091" s="337" t="str">
        <f t="shared" ca="1" si="64"/>
        <v/>
      </c>
      <c r="O1091" s="337" t="s">
        <v>19143</v>
      </c>
      <c r="P1091" s="338"/>
      <c r="Q1091" s="339" t="str">
        <f t="shared" si="65"/>
        <v/>
      </c>
      <c r="R1091" s="339" t="b">
        <f t="shared" si="66"/>
        <v>1</v>
      </c>
      <c r="S1091" s="339" t="str">
        <f t="shared" si="67"/>
        <v/>
      </c>
    </row>
    <row r="1092" spans="1:19" s="339" customFormat="1" ht="19.899999999999999" customHeight="1">
      <c r="A1092" s="302"/>
      <c r="B1092" s="334"/>
      <c r="C1092" s="334"/>
      <c r="D1092" s="334"/>
      <c r="E1092" s="334"/>
      <c r="F1092" s="334"/>
      <c r="G1092" s="335"/>
      <c r="H1092" s="335"/>
      <c r="I1092" s="336"/>
      <c r="J1092" s="336"/>
      <c r="K1092" s="336"/>
      <c r="L1092" s="336"/>
      <c r="M1092" s="336"/>
      <c r="N1092" s="337" t="str">
        <f t="shared" ca="1" si="64"/>
        <v/>
      </c>
      <c r="O1092" s="337" t="s">
        <v>19143</v>
      </c>
      <c r="P1092" s="338"/>
      <c r="Q1092" s="339" t="str">
        <f t="shared" si="65"/>
        <v/>
      </c>
      <c r="R1092" s="339" t="b">
        <f t="shared" si="66"/>
        <v>1</v>
      </c>
      <c r="S1092" s="339" t="str">
        <f t="shared" si="67"/>
        <v/>
      </c>
    </row>
    <row r="1093" spans="1:19" s="339" customFormat="1" ht="19.89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19143</v>
      </c>
      <c r="P1093" s="338"/>
      <c r="Q1093" s="339" t="str">
        <f t="shared" ref="Q1093:Q1156" si="69">A1093&amp;B1093</f>
        <v/>
      </c>
      <c r="R1093" s="339" t="b">
        <f t="shared" ref="R1093:R1156" si="70">OR(ISBLANK(B1093),ISBLANK(C1093))</f>
        <v>1</v>
      </c>
      <c r="S1093" s="339" t="str">
        <f t="shared" ref="S1093:S1156" si="71">IF(R1093,"",A1093&amp;"+")</f>
        <v/>
      </c>
    </row>
    <row r="1094" spans="1:19" s="339" customFormat="1" ht="19.899999999999999" customHeight="1">
      <c r="A1094" s="302"/>
      <c r="B1094" s="334"/>
      <c r="C1094" s="334"/>
      <c r="D1094" s="334"/>
      <c r="E1094" s="334"/>
      <c r="F1094" s="334"/>
      <c r="G1094" s="335"/>
      <c r="H1094" s="335"/>
      <c r="I1094" s="336"/>
      <c r="J1094" s="336"/>
      <c r="K1094" s="336"/>
      <c r="L1094" s="336"/>
      <c r="M1094" s="336"/>
      <c r="N1094" s="337" t="str">
        <f t="shared" ca="1" si="68"/>
        <v/>
      </c>
      <c r="O1094" s="337" t="s">
        <v>19143</v>
      </c>
      <c r="P1094" s="338"/>
      <c r="Q1094" s="339" t="str">
        <f t="shared" si="69"/>
        <v/>
      </c>
      <c r="R1094" s="339" t="b">
        <f t="shared" si="70"/>
        <v>1</v>
      </c>
      <c r="S1094" s="339" t="str">
        <f t="shared" si="71"/>
        <v/>
      </c>
    </row>
    <row r="1095" spans="1:19" s="339" customFormat="1" ht="19.899999999999999" customHeight="1">
      <c r="A1095" s="302"/>
      <c r="B1095" s="334"/>
      <c r="C1095" s="334"/>
      <c r="D1095" s="334"/>
      <c r="E1095" s="334"/>
      <c r="F1095" s="334"/>
      <c r="G1095" s="335"/>
      <c r="H1095" s="335"/>
      <c r="I1095" s="336"/>
      <c r="J1095" s="336"/>
      <c r="K1095" s="336"/>
      <c r="L1095" s="336"/>
      <c r="M1095" s="336"/>
      <c r="N1095" s="337" t="str">
        <f t="shared" ca="1" si="68"/>
        <v/>
      </c>
      <c r="O1095" s="337" t="s">
        <v>19143</v>
      </c>
      <c r="P1095" s="338"/>
      <c r="Q1095" s="339" t="str">
        <f t="shared" si="69"/>
        <v/>
      </c>
      <c r="R1095" s="339" t="b">
        <f t="shared" si="70"/>
        <v>1</v>
      </c>
      <c r="S1095" s="339" t="str">
        <f t="shared" si="71"/>
        <v/>
      </c>
    </row>
    <row r="1096" spans="1:19" s="339" customFormat="1" ht="19.899999999999999" customHeight="1">
      <c r="A1096" s="302"/>
      <c r="B1096" s="334"/>
      <c r="C1096" s="334"/>
      <c r="D1096" s="334"/>
      <c r="E1096" s="334"/>
      <c r="F1096" s="334"/>
      <c r="G1096" s="335"/>
      <c r="H1096" s="335"/>
      <c r="I1096" s="336"/>
      <c r="J1096" s="336"/>
      <c r="K1096" s="336"/>
      <c r="L1096" s="336"/>
      <c r="M1096" s="336"/>
      <c r="N1096" s="337" t="str">
        <f t="shared" ca="1" si="68"/>
        <v/>
      </c>
      <c r="O1096" s="337" t="s">
        <v>19143</v>
      </c>
      <c r="P1096" s="338"/>
      <c r="Q1096" s="339" t="str">
        <f t="shared" si="69"/>
        <v/>
      </c>
      <c r="R1096" s="339" t="b">
        <f t="shared" si="70"/>
        <v>1</v>
      </c>
      <c r="S1096" s="339" t="str">
        <f t="shared" si="71"/>
        <v/>
      </c>
    </row>
    <row r="1097" spans="1:19" s="339" customFormat="1" ht="19.899999999999999" customHeight="1">
      <c r="A1097" s="302"/>
      <c r="B1097" s="334"/>
      <c r="C1097" s="334"/>
      <c r="D1097" s="334"/>
      <c r="E1097" s="334"/>
      <c r="F1097" s="334"/>
      <c r="G1097" s="335"/>
      <c r="H1097" s="335"/>
      <c r="I1097" s="336"/>
      <c r="J1097" s="336"/>
      <c r="K1097" s="336"/>
      <c r="L1097" s="336"/>
      <c r="M1097" s="336"/>
      <c r="N1097" s="337" t="str">
        <f t="shared" ca="1" si="68"/>
        <v/>
      </c>
      <c r="O1097" s="337" t="s">
        <v>19143</v>
      </c>
      <c r="P1097" s="338"/>
      <c r="Q1097" s="339" t="str">
        <f t="shared" si="69"/>
        <v/>
      </c>
      <c r="R1097" s="339" t="b">
        <f t="shared" si="70"/>
        <v>1</v>
      </c>
      <c r="S1097" s="339" t="str">
        <f t="shared" si="71"/>
        <v/>
      </c>
    </row>
    <row r="1098" spans="1:19" s="339" customFormat="1" ht="19.899999999999999" customHeight="1">
      <c r="A1098" s="302"/>
      <c r="B1098" s="334"/>
      <c r="C1098" s="334"/>
      <c r="D1098" s="334"/>
      <c r="E1098" s="334"/>
      <c r="F1098" s="334"/>
      <c r="G1098" s="335"/>
      <c r="H1098" s="335"/>
      <c r="I1098" s="336"/>
      <c r="J1098" s="336"/>
      <c r="K1098" s="336"/>
      <c r="L1098" s="336"/>
      <c r="M1098" s="336"/>
      <c r="N1098" s="337" t="str">
        <f t="shared" ca="1" si="68"/>
        <v/>
      </c>
      <c r="O1098" s="337" t="s">
        <v>19143</v>
      </c>
      <c r="P1098" s="338"/>
      <c r="Q1098" s="339" t="str">
        <f t="shared" si="69"/>
        <v/>
      </c>
      <c r="R1098" s="339" t="b">
        <f t="shared" si="70"/>
        <v>1</v>
      </c>
      <c r="S1098" s="339" t="str">
        <f t="shared" si="71"/>
        <v/>
      </c>
    </row>
    <row r="1099" spans="1:19" s="339" customFormat="1" ht="19.899999999999999" customHeight="1">
      <c r="A1099" s="302"/>
      <c r="B1099" s="334"/>
      <c r="C1099" s="334"/>
      <c r="D1099" s="334"/>
      <c r="E1099" s="334"/>
      <c r="F1099" s="334"/>
      <c r="G1099" s="335"/>
      <c r="H1099" s="335"/>
      <c r="I1099" s="336"/>
      <c r="J1099" s="336"/>
      <c r="K1099" s="336"/>
      <c r="L1099" s="336"/>
      <c r="M1099" s="336"/>
      <c r="N1099" s="337" t="str">
        <f t="shared" ca="1" si="68"/>
        <v/>
      </c>
      <c r="O1099" s="337" t="s">
        <v>19143</v>
      </c>
      <c r="P1099" s="338"/>
      <c r="Q1099" s="339" t="str">
        <f t="shared" si="69"/>
        <v/>
      </c>
      <c r="R1099" s="339" t="b">
        <f t="shared" si="70"/>
        <v>1</v>
      </c>
      <c r="S1099" s="339" t="str">
        <f t="shared" si="71"/>
        <v/>
      </c>
    </row>
    <row r="1100" spans="1:19" s="339" customFormat="1" ht="19.899999999999999" customHeight="1">
      <c r="A1100" s="302"/>
      <c r="B1100" s="334"/>
      <c r="C1100" s="334"/>
      <c r="D1100" s="334"/>
      <c r="E1100" s="334"/>
      <c r="F1100" s="334"/>
      <c r="G1100" s="335"/>
      <c r="H1100" s="335"/>
      <c r="I1100" s="336"/>
      <c r="J1100" s="336"/>
      <c r="K1100" s="336"/>
      <c r="L1100" s="336"/>
      <c r="M1100" s="336"/>
      <c r="N1100" s="337" t="str">
        <f t="shared" ca="1" si="68"/>
        <v/>
      </c>
      <c r="O1100" s="337" t="s">
        <v>19143</v>
      </c>
      <c r="P1100" s="338"/>
      <c r="Q1100" s="339" t="str">
        <f t="shared" si="69"/>
        <v/>
      </c>
      <c r="R1100" s="339" t="b">
        <f t="shared" si="70"/>
        <v>1</v>
      </c>
      <c r="S1100" s="339" t="str">
        <f t="shared" si="71"/>
        <v/>
      </c>
    </row>
    <row r="1101" spans="1:19" s="339" customFormat="1" ht="19.899999999999999" customHeight="1">
      <c r="A1101" s="302"/>
      <c r="B1101" s="334"/>
      <c r="C1101" s="334"/>
      <c r="D1101" s="334"/>
      <c r="E1101" s="334"/>
      <c r="F1101" s="334"/>
      <c r="G1101" s="335"/>
      <c r="H1101" s="335"/>
      <c r="I1101" s="336"/>
      <c r="J1101" s="336"/>
      <c r="K1101" s="336"/>
      <c r="L1101" s="336"/>
      <c r="M1101" s="336"/>
      <c r="N1101" s="337" t="str">
        <f t="shared" ca="1" si="68"/>
        <v/>
      </c>
      <c r="O1101" s="337" t="s">
        <v>19143</v>
      </c>
      <c r="P1101" s="338"/>
      <c r="Q1101" s="339" t="str">
        <f t="shared" si="69"/>
        <v/>
      </c>
      <c r="R1101" s="339" t="b">
        <f t="shared" si="70"/>
        <v>1</v>
      </c>
      <c r="S1101" s="339" t="str">
        <f t="shared" si="71"/>
        <v/>
      </c>
    </row>
    <row r="1102" spans="1:19" s="339" customFormat="1" ht="19.899999999999999" customHeight="1">
      <c r="A1102" s="302"/>
      <c r="B1102" s="334"/>
      <c r="C1102" s="334"/>
      <c r="D1102" s="334"/>
      <c r="E1102" s="334"/>
      <c r="F1102" s="334"/>
      <c r="G1102" s="335"/>
      <c r="H1102" s="335"/>
      <c r="I1102" s="336"/>
      <c r="J1102" s="336"/>
      <c r="K1102" s="336"/>
      <c r="L1102" s="336"/>
      <c r="M1102" s="336"/>
      <c r="N1102" s="337" t="str">
        <f t="shared" ca="1" si="68"/>
        <v/>
      </c>
      <c r="O1102" s="337" t="s">
        <v>19143</v>
      </c>
      <c r="P1102" s="338"/>
      <c r="Q1102" s="339" t="str">
        <f t="shared" si="69"/>
        <v/>
      </c>
      <c r="R1102" s="339" t="b">
        <f t="shared" si="70"/>
        <v>1</v>
      </c>
      <c r="S1102" s="339" t="str">
        <f t="shared" si="71"/>
        <v/>
      </c>
    </row>
    <row r="1103" spans="1:19" s="339" customFormat="1" ht="19.899999999999999" customHeight="1">
      <c r="A1103" s="302"/>
      <c r="B1103" s="334"/>
      <c r="C1103" s="334"/>
      <c r="D1103" s="334"/>
      <c r="E1103" s="334"/>
      <c r="F1103" s="334"/>
      <c r="G1103" s="335"/>
      <c r="H1103" s="335"/>
      <c r="I1103" s="336"/>
      <c r="J1103" s="336"/>
      <c r="K1103" s="336"/>
      <c r="L1103" s="336"/>
      <c r="M1103" s="336"/>
      <c r="N1103" s="337" t="str">
        <f t="shared" ca="1" si="68"/>
        <v/>
      </c>
      <c r="O1103" s="337" t="s">
        <v>19143</v>
      </c>
      <c r="P1103" s="338"/>
      <c r="Q1103" s="339" t="str">
        <f t="shared" si="69"/>
        <v/>
      </c>
      <c r="R1103" s="339" t="b">
        <f t="shared" si="70"/>
        <v>1</v>
      </c>
      <c r="S1103" s="339" t="str">
        <f t="shared" si="71"/>
        <v/>
      </c>
    </row>
    <row r="1104" spans="1:19" s="339" customFormat="1" ht="19.899999999999999" customHeight="1">
      <c r="A1104" s="302"/>
      <c r="B1104" s="334"/>
      <c r="C1104" s="334"/>
      <c r="D1104" s="334"/>
      <c r="E1104" s="334"/>
      <c r="F1104" s="334"/>
      <c r="G1104" s="335"/>
      <c r="H1104" s="335"/>
      <c r="I1104" s="336"/>
      <c r="J1104" s="336"/>
      <c r="K1104" s="336"/>
      <c r="L1104" s="336"/>
      <c r="M1104" s="336"/>
      <c r="N1104" s="337" t="str">
        <f t="shared" ca="1" si="68"/>
        <v/>
      </c>
      <c r="O1104" s="337" t="s">
        <v>19143</v>
      </c>
      <c r="P1104" s="338"/>
      <c r="Q1104" s="339" t="str">
        <f t="shared" si="69"/>
        <v/>
      </c>
      <c r="R1104" s="339" t="b">
        <f t="shared" si="70"/>
        <v>1</v>
      </c>
      <c r="S1104" s="339" t="str">
        <f t="shared" si="71"/>
        <v/>
      </c>
    </row>
    <row r="1105" spans="1:19" s="339" customFormat="1" ht="19.899999999999999" customHeight="1">
      <c r="A1105" s="302"/>
      <c r="B1105" s="334"/>
      <c r="C1105" s="334"/>
      <c r="D1105" s="334"/>
      <c r="E1105" s="334"/>
      <c r="F1105" s="334"/>
      <c r="G1105" s="335"/>
      <c r="H1105" s="335"/>
      <c r="I1105" s="336"/>
      <c r="J1105" s="336"/>
      <c r="K1105" s="336"/>
      <c r="L1105" s="336"/>
      <c r="M1105" s="336"/>
      <c r="N1105" s="337" t="str">
        <f t="shared" ca="1" si="68"/>
        <v/>
      </c>
      <c r="O1105" s="337" t="s">
        <v>19143</v>
      </c>
      <c r="P1105" s="338"/>
      <c r="Q1105" s="339" t="str">
        <f t="shared" si="69"/>
        <v/>
      </c>
      <c r="R1105" s="339" t="b">
        <f t="shared" si="70"/>
        <v>1</v>
      </c>
      <c r="S1105" s="339" t="str">
        <f t="shared" si="71"/>
        <v/>
      </c>
    </row>
    <row r="1106" spans="1:19" s="339" customFormat="1" ht="19.899999999999999" customHeight="1">
      <c r="A1106" s="302"/>
      <c r="B1106" s="334"/>
      <c r="C1106" s="334"/>
      <c r="D1106" s="334"/>
      <c r="E1106" s="334"/>
      <c r="F1106" s="334"/>
      <c r="G1106" s="335"/>
      <c r="H1106" s="335"/>
      <c r="I1106" s="336"/>
      <c r="J1106" s="336"/>
      <c r="K1106" s="336"/>
      <c r="L1106" s="336"/>
      <c r="M1106" s="336"/>
      <c r="N1106" s="337" t="str">
        <f t="shared" ca="1" si="68"/>
        <v/>
      </c>
      <c r="O1106" s="337" t="s">
        <v>19143</v>
      </c>
      <c r="P1106" s="338"/>
      <c r="Q1106" s="339" t="str">
        <f t="shared" si="69"/>
        <v/>
      </c>
      <c r="R1106" s="339" t="b">
        <f t="shared" si="70"/>
        <v>1</v>
      </c>
      <c r="S1106" s="339" t="str">
        <f t="shared" si="71"/>
        <v/>
      </c>
    </row>
    <row r="1107" spans="1:19" s="339" customFormat="1" ht="19.899999999999999" customHeight="1">
      <c r="A1107" s="302"/>
      <c r="B1107" s="334"/>
      <c r="C1107" s="334"/>
      <c r="D1107" s="334"/>
      <c r="E1107" s="334"/>
      <c r="F1107" s="334"/>
      <c r="G1107" s="335"/>
      <c r="H1107" s="335"/>
      <c r="I1107" s="336"/>
      <c r="J1107" s="336"/>
      <c r="K1107" s="336"/>
      <c r="L1107" s="336"/>
      <c r="M1107" s="336"/>
      <c r="N1107" s="337" t="str">
        <f t="shared" ca="1" si="68"/>
        <v/>
      </c>
      <c r="O1107" s="337" t="s">
        <v>19143</v>
      </c>
      <c r="P1107" s="338"/>
      <c r="Q1107" s="339" t="str">
        <f t="shared" si="69"/>
        <v/>
      </c>
      <c r="R1107" s="339" t="b">
        <f t="shared" si="70"/>
        <v>1</v>
      </c>
      <c r="S1107" s="339" t="str">
        <f t="shared" si="71"/>
        <v/>
      </c>
    </row>
    <row r="1108" spans="1:19" s="339" customFormat="1" ht="19.899999999999999" customHeight="1">
      <c r="A1108" s="302"/>
      <c r="B1108" s="334"/>
      <c r="C1108" s="334"/>
      <c r="D1108" s="334"/>
      <c r="E1108" s="334"/>
      <c r="F1108" s="334"/>
      <c r="G1108" s="335"/>
      <c r="H1108" s="335"/>
      <c r="I1108" s="336"/>
      <c r="J1108" s="336"/>
      <c r="K1108" s="336"/>
      <c r="L1108" s="336"/>
      <c r="M1108" s="336"/>
      <c r="N1108" s="337" t="str">
        <f t="shared" ca="1" si="68"/>
        <v/>
      </c>
      <c r="O1108" s="337" t="s">
        <v>19143</v>
      </c>
      <c r="P1108" s="338"/>
      <c r="Q1108" s="339" t="str">
        <f t="shared" si="69"/>
        <v/>
      </c>
      <c r="R1108" s="339" t="b">
        <f t="shared" si="70"/>
        <v>1</v>
      </c>
      <c r="S1108" s="339" t="str">
        <f t="shared" si="71"/>
        <v/>
      </c>
    </row>
    <row r="1109" spans="1:19" s="339" customFormat="1" ht="19.899999999999999" customHeight="1">
      <c r="A1109" s="302"/>
      <c r="B1109" s="334"/>
      <c r="C1109" s="334"/>
      <c r="D1109" s="334"/>
      <c r="E1109" s="334"/>
      <c r="F1109" s="334"/>
      <c r="G1109" s="335"/>
      <c r="H1109" s="335"/>
      <c r="I1109" s="336"/>
      <c r="J1109" s="336"/>
      <c r="K1109" s="336"/>
      <c r="L1109" s="336"/>
      <c r="M1109" s="336"/>
      <c r="N1109" s="337" t="str">
        <f t="shared" ca="1" si="68"/>
        <v/>
      </c>
      <c r="O1109" s="337" t="s">
        <v>19143</v>
      </c>
      <c r="P1109" s="338"/>
      <c r="Q1109" s="339" t="str">
        <f t="shared" si="69"/>
        <v/>
      </c>
      <c r="R1109" s="339" t="b">
        <f t="shared" si="70"/>
        <v>1</v>
      </c>
      <c r="S1109" s="339" t="str">
        <f t="shared" si="71"/>
        <v/>
      </c>
    </row>
    <row r="1110" spans="1:19" s="339" customFormat="1" ht="19.899999999999999" customHeight="1">
      <c r="A1110" s="302"/>
      <c r="B1110" s="334"/>
      <c r="C1110" s="334"/>
      <c r="D1110" s="334"/>
      <c r="E1110" s="334"/>
      <c r="F1110" s="334"/>
      <c r="G1110" s="335"/>
      <c r="H1110" s="335"/>
      <c r="I1110" s="336"/>
      <c r="J1110" s="336"/>
      <c r="K1110" s="336"/>
      <c r="L1110" s="336"/>
      <c r="M1110" s="336"/>
      <c r="N1110" s="337" t="str">
        <f t="shared" ca="1" si="68"/>
        <v/>
      </c>
      <c r="O1110" s="337" t="s">
        <v>19143</v>
      </c>
      <c r="P1110" s="338"/>
      <c r="Q1110" s="339" t="str">
        <f t="shared" si="69"/>
        <v/>
      </c>
      <c r="R1110" s="339" t="b">
        <f t="shared" si="70"/>
        <v>1</v>
      </c>
      <c r="S1110" s="339" t="str">
        <f t="shared" si="71"/>
        <v/>
      </c>
    </row>
    <row r="1111" spans="1:19" s="339" customFormat="1" ht="19.899999999999999" customHeight="1">
      <c r="A1111" s="302"/>
      <c r="B1111" s="334"/>
      <c r="C1111" s="334"/>
      <c r="D1111" s="334"/>
      <c r="E1111" s="334"/>
      <c r="F1111" s="334"/>
      <c r="G1111" s="335"/>
      <c r="H1111" s="335"/>
      <c r="I1111" s="336"/>
      <c r="J1111" s="336"/>
      <c r="K1111" s="336"/>
      <c r="L1111" s="336"/>
      <c r="M1111" s="336"/>
      <c r="N1111" s="337" t="str">
        <f t="shared" ca="1" si="68"/>
        <v/>
      </c>
      <c r="O1111" s="337" t="s">
        <v>19143</v>
      </c>
      <c r="P1111" s="338"/>
      <c r="Q1111" s="339" t="str">
        <f t="shared" si="69"/>
        <v/>
      </c>
      <c r="R1111" s="339" t="b">
        <f t="shared" si="70"/>
        <v>1</v>
      </c>
      <c r="S1111" s="339" t="str">
        <f t="shared" si="71"/>
        <v/>
      </c>
    </row>
    <row r="1112" spans="1:19" s="339" customFormat="1" ht="19.899999999999999" customHeight="1">
      <c r="A1112" s="302"/>
      <c r="B1112" s="334"/>
      <c r="C1112" s="334"/>
      <c r="D1112" s="334"/>
      <c r="E1112" s="334"/>
      <c r="F1112" s="334"/>
      <c r="G1112" s="335"/>
      <c r="H1112" s="335"/>
      <c r="I1112" s="336"/>
      <c r="J1112" s="336"/>
      <c r="K1112" s="336"/>
      <c r="L1112" s="336"/>
      <c r="M1112" s="336"/>
      <c r="N1112" s="337" t="str">
        <f t="shared" ca="1" si="68"/>
        <v/>
      </c>
      <c r="O1112" s="337" t="s">
        <v>19143</v>
      </c>
      <c r="P1112" s="338"/>
      <c r="Q1112" s="339" t="str">
        <f t="shared" si="69"/>
        <v/>
      </c>
      <c r="R1112" s="339" t="b">
        <f t="shared" si="70"/>
        <v>1</v>
      </c>
      <c r="S1112" s="339" t="str">
        <f t="shared" si="71"/>
        <v/>
      </c>
    </row>
    <row r="1113" spans="1:19" s="339" customFormat="1" ht="19.899999999999999" customHeight="1">
      <c r="A1113" s="302"/>
      <c r="B1113" s="334"/>
      <c r="C1113" s="334"/>
      <c r="D1113" s="334"/>
      <c r="E1113" s="334"/>
      <c r="F1113" s="334"/>
      <c r="G1113" s="335"/>
      <c r="H1113" s="335"/>
      <c r="I1113" s="336"/>
      <c r="J1113" s="336"/>
      <c r="K1113" s="336"/>
      <c r="L1113" s="336"/>
      <c r="M1113" s="336"/>
      <c r="N1113" s="337" t="str">
        <f t="shared" ca="1" si="68"/>
        <v/>
      </c>
      <c r="O1113" s="337" t="s">
        <v>19143</v>
      </c>
      <c r="P1113" s="338"/>
      <c r="Q1113" s="339" t="str">
        <f t="shared" si="69"/>
        <v/>
      </c>
      <c r="R1113" s="339" t="b">
        <f t="shared" si="70"/>
        <v>1</v>
      </c>
      <c r="S1113" s="339" t="str">
        <f t="shared" si="71"/>
        <v/>
      </c>
    </row>
    <row r="1114" spans="1:19" s="339" customFormat="1" ht="19.899999999999999" customHeight="1">
      <c r="A1114" s="302"/>
      <c r="B1114" s="334"/>
      <c r="C1114" s="334"/>
      <c r="D1114" s="334"/>
      <c r="E1114" s="334"/>
      <c r="F1114" s="334"/>
      <c r="G1114" s="335"/>
      <c r="H1114" s="335"/>
      <c r="I1114" s="336"/>
      <c r="J1114" s="336"/>
      <c r="K1114" s="336"/>
      <c r="L1114" s="336"/>
      <c r="M1114" s="336"/>
      <c r="N1114" s="337" t="str">
        <f t="shared" ca="1" si="68"/>
        <v/>
      </c>
      <c r="O1114" s="337" t="s">
        <v>19143</v>
      </c>
      <c r="P1114" s="338"/>
      <c r="Q1114" s="339" t="str">
        <f t="shared" si="69"/>
        <v/>
      </c>
      <c r="R1114" s="339" t="b">
        <f t="shared" si="70"/>
        <v>1</v>
      </c>
      <c r="S1114" s="339" t="str">
        <f t="shared" si="71"/>
        <v/>
      </c>
    </row>
    <row r="1115" spans="1:19" s="339" customFormat="1" ht="19.899999999999999" customHeight="1">
      <c r="A1115" s="302"/>
      <c r="B1115" s="334"/>
      <c r="C1115" s="334"/>
      <c r="D1115" s="334"/>
      <c r="E1115" s="334"/>
      <c r="F1115" s="334"/>
      <c r="G1115" s="335"/>
      <c r="H1115" s="335"/>
      <c r="I1115" s="336"/>
      <c r="J1115" s="336"/>
      <c r="K1115" s="336"/>
      <c r="L1115" s="336"/>
      <c r="M1115" s="336"/>
      <c r="N1115" s="337" t="str">
        <f t="shared" ca="1" si="68"/>
        <v/>
      </c>
      <c r="O1115" s="337" t="s">
        <v>19143</v>
      </c>
      <c r="P1115" s="338"/>
      <c r="Q1115" s="339" t="str">
        <f t="shared" si="69"/>
        <v/>
      </c>
      <c r="R1115" s="339" t="b">
        <f t="shared" si="70"/>
        <v>1</v>
      </c>
      <c r="S1115" s="339" t="str">
        <f t="shared" si="71"/>
        <v/>
      </c>
    </row>
    <row r="1116" spans="1:19" s="339" customFormat="1" ht="19.899999999999999" customHeight="1">
      <c r="A1116" s="302"/>
      <c r="B1116" s="334"/>
      <c r="C1116" s="334"/>
      <c r="D1116" s="334"/>
      <c r="E1116" s="334"/>
      <c r="F1116" s="334"/>
      <c r="G1116" s="335"/>
      <c r="H1116" s="335"/>
      <c r="I1116" s="336"/>
      <c r="J1116" s="336"/>
      <c r="K1116" s="336"/>
      <c r="L1116" s="336"/>
      <c r="M1116" s="336"/>
      <c r="N1116" s="337" t="str">
        <f t="shared" ca="1" si="68"/>
        <v/>
      </c>
      <c r="O1116" s="337" t="s">
        <v>19143</v>
      </c>
      <c r="P1116" s="338"/>
      <c r="Q1116" s="339" t="str">
        <f t="shared" si="69"/>
        <v/>
      </c>
      <c r="R1116" s="339" t="b">
        <f t="shared" si="70"/>
        <v>1</v>
      </c>
      <c r="S1116" s="339" t="str">
        <f t="shared" si="71"/>
        <v/>
      </c>
    </row>
    <row r="1117" spans="1:19" s="339" customFormat="1" ht="19.899999999999999" customHeight="1">
      <c r="A1117" s="302"/>
      <c r="B1117" s="334"/>
      <c r="C1117" s="334"/>
      <c r="D1117" s="334"/>
      <c r="E1117" s="334"/>
      <c r="F1117" s="334"/>
      <c r="G1117" s="335"/>
      <c r="H1117" s="335"/>
      <c r="I1117" s="336"/>
      <c r="J1117" s="336"/>
      <c r="K1117" s="336"/>
      <c r="L1117" s="336"/>
      <c r="M1117" s="336"/>
      <c r="N1117" s="337" t="str">
        <f t="shared" ca="1" si="68"/>
        <v/>
      </c>
      <c r="O1117" s="337" t="s">
        <v>19143</v>
      </c>
      <c r="P1117" s="338"/>
      <c r="Q1117" s="339" t="str">
        <f t="shared" si="69"/>
        <v/>
      </c>
      <c r="R1117" s="339" t="b">
        <f t="shared" si="70"/>
        <v>1</v>
      </c>
      <c r="S1117" s="339" t="str">
        <f t="shared" si="71"/>
        <v/>
      </c>
    </row>
    <row r="1118" spans="1:19" s="339" customFormat="1" ht="19.899999999999999" customHeight="1">
      <c r="A1118" s="302"/>
      <c r="B1118" s="334"/>
      <c r="C1118" s="334"/>
      <c r="D1118" s="334"/>
      <c r="E1118" s="334"/>
      <c r="F1118" s="334"/>
      <c r="G1118" s="335"/>
      <c r="H1118" s="335"/>
      <c r="I1118" s="336"/>
      <c r="J1118" s="336"/>
      <c r="K1118" s="336"/>
      <c r="L1118" s="336"/>
      <c r="M1118" s="336"/>
      <c r="N1118" s="337" t="str">
        <f t="shared" ca="1" si="68"/>
        <v/>
      </c>
      <c r="O1118" s="337" t="s">
        <v>19143</v>
      </c>
      <c r="P1118" s="338"/>
      <c r="Q1118" s="339" t="str">
        <f t="shared" si="69"/>
        <v/>
      </c>
      <c r="R1118" s="339" t="b">
        <f t="shared" si="70"/>
        <v>1</v>
      </c>
      <c r="S1118" s="339" t="str">
        <f t="shared" si="71"/>
        <v/>
      </c>
    </row>
    <row r="1119" spans="1:19" s="339" customFormat="1" ht="19.899999999999999" customHeight="1">
      <c r="A1119" s="302"/>
      <c r="B1119" s="334"/>
      <c r="C1119" s="334"/>
      <c r="D1119" s="334"/>
      <c r="E1119" s="334"/>
      <c r="F1119" s="334"/>
      <c r="G1119" s="335"/>
      <c r="H1119" s="335"/>
      <c r="I1119" s="336"/>
      <c r="J1119" s="336"/>
      <c r="K1119" s="336"/>
      <c r="L1119" s="336"/>
      <c r="M1119" s="336"/>
      <c r="N1119" s="337" t="str">
        <f t="shared" ca="1" si="68"/>
        <v/>
      </c>
      <c r="O1119" s="337" t="s">
        <v>19143</v>
      </c>
      <c r="P1119" s="338"/>
      <c r="Q1119" s="339" t="str">
        <f t="shared" si="69"/>
        <v/>
      </c>
      <c r="R1119" s="339" t="b">
        <f t="shared" si="70"/>
        <v>1</v>
      </c>
      <c r="S1119" s="339" t="str">
        <f t="shared" si="71"/>
        <v/>
      </c>
    </row>
    <row r="1120" spans="1:19" s="339" customFormat="1" ht="19.899999999999999" customHeight="1">
      <c r="A1120" s="302"/>
      <c r="B1120" s="334"/>
      <c r="C1120" s="334"/>
      <c r="D1120" s="334"/>
      <c r="E1120" s="334"/>
      <c r="F1120" s="334"/>
      <c r="G1120" s="335"/>
      <c r="H1120" s="335"/>
      <c r="I1120" s="336"/>
      <c r="J1120" s="336"/>
      <c r="K1120" s="336"/>
      <c r="L1120" s="336"/>
      <c r="M1120" s="336"/>
      <c r="N1120" s="337" t="str">
        <f t="shared" ca="1" si="68"/>
        <v/>
      </c>
      <c r="O1120" s="337" t="s">
        <v>19143</v>
      </c>
      <c r="P1120" s="338"/>
      <c r="Q1120" s="339" t="str">
        <f t="shared" si="69"/>
        <v/>
      </c>
      <c r="R1120" s="339" t="b">
        <f t="shared" si="70"/>
        <v>1</v>
      </c>
      <c r="S1120" s="339" t="str">
        <f t="shared" si="71"/>
        <v/>
      </c>
    </row>
    <row r="1121" spans="1:19" s="339" customFormat="1" ht="19.899999999999999" customHeight="1">
      <c r="A1121" s="302"/>
      <c r="B1121" s="334"/>
      <c r="C1121" s="334"/>
      <c r="D1121" s="334"/>
      <c r="E1121" s="334"/>
      <c r="F1121" s="334"/>
      <c r="G1121" s="335"/>
      <c r="H1121" s="335"/>
      <c r="I1121" s="336"/>
      <c r="J1121" s="336"/>
      <c r="K1121" s="336"/>
      <c r="L1121" s="336"/>
      <c r="M1121" s="336"/>
      <c r="N1121" s="337" t="str">
        <f t="shared" ca="1" si="68"/>
        <v/>
      </c>
      <c r="O1121" s="337" t="s">
        <v>19143</v>
      </c>
      <c r="P1121" s="338"/>
      <c r="Q1121" s="339" t="str">
        <f t="shared" si="69"/>
        <v/>
      </c>
      <c r="R1121" s="339" t="b">
        <f t="shared" si="70"/>
        <v>1</v>
      </c>
      <c r="S1121" s="339" t="str">
        <f t="shared" si="71"/>
        <v/>
      </c>
    </row>
    <row r="1122" spans="1:19" s="339" customFormat="1" ht="19.899999999999999" customHeight="1">
      <c r="A1122" s="302"/>
      <c r="B1122" s="334"/>
      <c r="C1122" s="334"/>
      <c r="D1122" s="334"/>
      <c r="E1122" s="334"/>
      <c r="F1122" s="334"/>
      <c r="G1122" s="335"/>
      <c r="H1122" s="335"/>
      <c r="I1122" s="336"/>
      <c r="J1122" s="336"/>
      <c r="K1122" s="336"/>
      <c r="L1122" s="336"/>
      <c r="M1122" s="336"/>
      <c r="N1122" s="337" t="str">
        <f t="shared" ca="1" si="68"/>
        <v/>
      </c>
      <c r="O1122" s="337" t="s">
        <v>19143</v>
      </c>
      <c r="P1122" s="338"/>
      <c r="Q1122" s="339" t="str">
        <f t="shared" si="69"/>
        <v/>
      </c>
      <c r="R1122" s="339" t="b">
        <f t="shared" si="70"/>
        <v>1</v>
      </c>
      <c r="S1122" s="339" t="str">
        <f t="shared" si="71"/>
        <v/>
      </c>
    </row>
    <row r="1123" spans="1:19" s="339" customFormat="1" ht="19.899999999999999" customHeight="1">
      <c r="A1123" s="302"/>
      <c r="B1123" s="334"/>
      <c r="C1123" s="334"/>
      <c r="D1123" s="334"/>
      <c r="E1123" s="334"/>
      <c r="F1123" s="334"/>
      <c r="G1123" s="335"/>
      <c r="H1123" s="335"/>
      <c r="I1123" s="336"/>
      <c r="J1123" s="336"/>
      <c r="K1123" s="336"/>
      <c r="L1123" s="336"/>
      <c r="M1123" s="336"/>
      <c r="N1123" s="337" t="str">
        <f t="shared" ca="1" si="68"/>
        <v/>
      </c>
      <c r="O1123" s="337" t="s">
        <v>19143</v>
      </c>
      <c r="P1123" s="338"/>
      <c r="Q1123" s="339" t="str">
        <f t="shared" si="69"/>
        <v/>
      </c>
      <c r="R1123" s="339" t="b">
        <f t="shared" si="70"/>
        <v>1</v>
      </c>
      <c r="S1123" s="339" t="str">
        <f t="shared" si="71"/>
        <v/>
      </c>
    </row>
    <row r="1124" spans="1:19" s="339" customFormat="1" ht="19.899999999999999" customHeight="1">
      <c r="A1124" s="302"/>
      <c r="B1124" s="334"/>
      <c r="C1124" s="334"/>
      <c r="D1124" s="334"/>
      <c r="E1124" s="334"/>
      <c r="F1124" s="334"/>
      <c r="G1124" s="335"/>
      <c r="H1124" s="335"/>
      <c r="I1124" s="336"/>
      <c r="J1124" s="336"/>
      <c r="K1124" s="336"/>
      <c r="L1124" s="336"/>
      <c r="M1124" s="336"/>
      <c r="N1124" s="337" t="str">
        <f t="shared" ca="1" si="68"/>
        <v/>
      </c>
      <c r="O1124" s="337" t="s">
        <v>19143</v>
      </c>
      <c r="P1124" s="338"/>
      <c r="Q1124" s="339" t="str">
        <f t="shared" si="69"/>
        <v/>
      </c>
      <c r="R1124" s="339" t="b">
        <f t="shared" si="70"/>
        <v>1</v>
      </c>
      <c r="S1124" s="339" t="str">
        <f t="shared" si="71"/>
        <v/>
      </c>
    </row>
    <row r="1125" spans="1:19" s="339" customFormat="1" ht="19.899999999999999" customHeight="1">
      <c r="A1125" s="302"/>
      <c r="B1125" s="334"/>
      <c r="C1125" s="334"/>
      <c r="D1125" s="334"/>
      <c r="E1125" s="334"/>
      <c r="F1125" s="334"/>
      <c r="G1125" s="335"/>
      <c r="H1125" s="335"/>
      <c r="I1125" s="336"/>
      <c r="J1125" s="336"/>
      <c r="K1125" s="336"/>
      <c r="L1125" s="336"/>
      <c r="M1125" s="336"/>
      <c r="N1125" s="337" t="str">
        <f t="shared" ca="1" si="68"/>
        <v/>
      </c>
      <c r="O1125" s="337" t="s">
        <v>19143</v>
      </c>
      <c r="P1125" s="338"/>
      <c r="Q1125" s="339" t="str">
        <f t="shared" si="69"/>
        <v/>
      </c>
      <c r="R1125" s="339" t="b">
        <f t="shared" si="70"/>
        <v>1</v>
      </c>
      <c r="S1125" s="339" t="str">
        <f t="shared" si="71"/>
        <v/>
      </c>
    </row>
    <row r="1126" spans="1:19" s="339" customFormat="1" ht="19.899999999999999" customHeight="1">
      <c r="A1126" s="302"/>
      <c r="B1126" s="334"/>
      <c r="C1126" s="334"/>
      <c r="D1126" s="334"/>
      <c r="E1126" s="334"/>
      <c r="F1126" s="334"/>
      <c r="G1126" s="335"/>
      <c r="H1126" s="335"/>
      <c r="I1126" s="336"/>
      <c r="J1126" s="336"/>
      <c r="K1126" s="336"/>
      <c r="L1126" s="336"/>
      <c r="M1126" s="336"/>
      <c r="N1126" s="337" t="str">
        <f t="shared" ca="1" si="68"/>
        <v/>
      </c>
      <c r="O1126" s="337" t="s">
        <v>19143</v>
      </c>
      <c r="P1126" s="338"/>
      <c r="Q1126" s="339" t="str">
        <f t="shared" si="69"/>
        <v/>
      </c>
      <c r="R1126" s="339" t="b">
        <f t="shared" si="70"/>
        <v>1</v>
      </c>
      <c r="S1126" s="339" t="str">
        <f t="shared" si="71"/>
        <v/>
      </c>
    </row>
    <row r="1127" spans="1:19" s="339" customFormat="1" ht="19.899999999999999" customHeight="1">
      <c r="A1127" s="302"/>
      <c r="B1127" s="334"/>
      <c r="C1127" s="334"/>
      <c r="D1127" s="334"/>
      <c r="E1127" s="334"/>
      <c r="F1127" s="334"/>
      <c r="G1127" s="335"/>
      <c r="H1127" s="335"/>
      <c r="I1127" s="336"/>
      <c r="J1127" s="336"/>
      <c r="K1127" s="336"/>
      <c r="L1127" s="336"/>
      <c r="M1127" s="336"/>
      <c r="N1127" s="337" t="str">
        <f t="shared" ca="1" si="68"/>
        <v/>
      </c>
      <c r="O1127" s="337" t="s">
        <v>19143</v>
      </c>
      <c r="P1127" s="338"/>
      <c r="Q1127" s="339" t="str">
        <f t="shared" si="69"/>
        <v/>
      </c>
      <c r="R1127" s="339" t="b">
        <f t="shared" si="70"/>
        <v>1</v>
      </c>
      <c r="S1127" s="339" t="str">
        <f t="shared" si="71"/>
        <v/>
      </c>
    </row>
    <row r="1128" spans="1:19" s="339" customFormat="1" ht="19.899999999999999" customHeight="1">
      <c r="A1128" s="302"/>
      <c r="B1128" s="334"/>
      <c r="C1128" s="334"/>
      <c r="D1128" s="334"/>
      <c r="E1128" s="334"/>
      <c r="F1128" s="334"/>
      <c r="G1128" s="335"/>
      <c r="H1128" s="335"/>
      <c r="I1128" s="336"/>
      <c r="J1128" s="336"/>
      <c r="K1128" s="336"/>
      <c r="L1128" s="336"/>
      <c r="M1128" s="336"/>
      <c r="N1128" s="337" t="str">
        <f t="shared" ca="1" si="68"/>
        <v/>
      </c>
      <c r="O1128" s="337" t="s">
        <v>19143</v>
      </c>
      <c r="P1128" s="338"/>
      <c r="Q1128" s="339" t="str">
        <f t="shared" si="69"/>
        <v/>
      </c>
      <c r="R1128" s="339" t="b">
        <f t="shared" si="70"/>
        <v>1</v>
      </c>
      <c r="S1128" s="339" t="str">
        <f t="shared" si="71"/>
        <v/>
      </c>
    </row>
    <row r="1129" spans="1:19" s="339" customFormat="1" ht="19.899999999999999" customHeight="1">
      <c r="A1129" s="302"/>
      <c r="B1129" s="334"/>
      <c r="C1129" s="334"/>
      <c r="D1129" s="334"/>
      <c r="E1129" s="334"/>
      <c r="F1129" s="334"/>
      <c r="G1129" s="335"/>
      <c r="H1129" s="335"/>
      <c r="I1129" s="336"/>
      <c r="J1129" s="336"/>
      <c r="K1129" s="336"/>
      <c r="L1129" s="336"/>
      <c r="M1129" s="336"/>
      <c r="N1129" s="337" t="str">
        <f t="shared" ca="1" si="68"/>
        <v/>
      </c>
      <c r="O1129" s="337" t="s">
        <v>19143</v>
      </c>
      <c r="P1129" s="338"/>
      <c r="Q1129" s="339" t="str">
        <f t="shared" si="69"/>
        <v/>
      </c>
      <c r="R1129" s="339" t="b">
        <f t="shared" si="70"/>
        <v>1</v>
      </c>
      <c r="S1129" s="339" t="str">
        <f t="shared" si="71"/>
        <v/>
      </c>
    </row>
    <row r="1130" spans="1:19" s="339" customFormat="1" ht="19.899999999999999" customHeight="1">
      <c r="A1130" s="302"/>
      <c r="B1130" s="334"/>
      <c r="C1130" s="334"/>
      <c r="D1130" s="334"/>
      <c r="E1130" s="334"/>
      <c r="F1130" s="334"/>
      <c r="G1130" s="335"/>
      <c r="H1130" s="335"/>
      <c r="I1130" s="336"/>
      <c r="J1130" s="336"/>
      <c r="K1130" s="336"/>
      <c r="L1130" s="336"/>
      <c r="M1130" s="336"/>
      <c r="N1130" s="337" t="str">
        <f t="shared" ca="1" si="68"/>
        <v/>
      </c>
      <c r="O1130" s="337" t="s">
        <v>19143</v>
      </c>
      <c r="P1130" s="338"/>
      <c r="Q1130" s="339" t="str">
        <f t="shared" si="69"/>
        <v/>
      </c>
      <c r="R1130" s="339" t="b">
        <f t="shared" si="70"/>
        <v>1</v>
      </c>
      <c r="S1130" s="339" t="str">
        <f t="shared" si="71"/>
        <v/>
      </c>
    </row>
    <row r="1131" spans="1:19" s="339" customFormat="1" ht="19.899999999999999" customHeight="1">
      <c r="A1131" s="302"/>
      <c r="B1131" s="334"/>
      <c r="C1131" s="334"/>
      <c r="D1131" s="334"/>
      <c r="E1131" s="334"/>
      <c r="F1131" s="334"/>
      <c r="G1131" s="335"/>
      <c r="H1131" s="335"/>
      <c r="I1131" s="336"/>
      <c r="J1131" s="336"/>
      <c r="K1131" s="336"/>
      <c r="L1131" s="336"/>
      <c r="M1131" s="336"/>
      <c r="N1131" s="337" t="str">
        <f t="shared" ca="1" si="68"/>
        <v/>
      </c>
      <c r="O1131" s="337" t="s">
        <v>19143</v>
      </c>
      <c r="P1131" s="338"/>
      <c r="Q1131" s="339" t="str">
        <f t="shared" si="69"/>
        <v/>
      </c>
      <c r="R1131" s="339" t="b">
        <f t="shared" si="70"/>
        <v>1</v>
      </c>
      <c r="S1131" s="339" t="str">
        <f t="shared" si="71"/>
        <v/>
      </c>
    </row>
    <row r="1132" spans="1:19" s="339" customFormat="1" ht="19.899999999999999" customHeight="1">
      <c r="A1132" s="302"/>
      <c r="B1132" s="334"/>
      <c r="C1132" s="334"/>
      <c r="D1132" s="334"/>
      <c r="E1132" s="334"/>
      <c r="F1132" s="334"/>
      <c r="G1132" s="335"/>
      <c r="H1132" s="335"/>
      <c r="I1132" s="336"/>
      <c r="J1132" s="336"/>
      <c r="K1132" s="336"/>
      <c r="L1132" s="336"/>
      <c r="M1132" s="336"/>
      <c r="N1132" s="337" t="str">
        <f t="shared" ca="1" si="68"/>
        <v/>
      </c>
      <c r="O1132" s="337" t="s">
        <v>19143</v>
      </c>
      <c r="P1132" s="338"/>
      <c r="Q1132" s="339" t="str">
        <f t="shared" si="69"/>
        <v/>
      </c>
      <c r="R1132" s="339" t="b">
        <f t="shared" si="70"/>
        <v>1</v>
      </c>
      <c r="S1132" s="339" t="str">
        <f t="shared" si="71"/>
        <v/>
      </c>
    </row>
    <row r="1133" spans="1:19" s="339" customFormat="1" ht="19.899999999999999" customHeight="1">
      <c r="A1133" s="302"/>
      <c r="B1133" s="334"/>
      <c r="C1133" s="334"/>
      <c r="D1133" s="334"/>
      <c r="E1133" s="334"/>
      <c r="F1133" s="334"/>
      <c r="G1133" s="335"/>
      <c r="H1133" s="335"/>
      <c r="I1133" s="336"/>
      <c r="J1133" s="336"/>
      <c r="K1133" s="336"/>
      <c r="L1133" s="336"/>
      <c r="M1133" s="336"/>
      <c r="N1133" s="337" t="str">
        <f t="shared" ca="1" si="68"/>
        <v/>
      </c>
      <c r="O1133" s="337" t="s">
        <v>19143</v>
      </c>
      <c r="P1133" s="338"/>
      <c r="Q1133" s="339" t="str">
        <f t="shared" si="69"/>
        <v/>
      </c>
      <c r="R1133" s="339" t="b">
        <f t="shared" si="70"/>
        <v>1</v>
      </c>
      <c r="S1133" s="339" t="str">
        <f t="shared" si="71"/>
        <v/>
      </c>
    </row>
    <row r="1134" spans="1:19" s="339" customFormat="1" ht="19.899999999999999" customHeight="1">
      <c r="A1134" s="302"/>
      <c r="B1134" s="334"/>
      <c r="C1134" s="334"/>
      <c r="D1134" s="334"/>
      <c r="E1134" s="334"/>
      <c r="F1134" s="334"/>
      <c r="G1134" s="335"/>
      <c r="H1134" s="335"/>
      <c r="I1134" s="336"/>
      <c r="J1134" s="336"/>
      <c r="K1134" s="336"/>
      <c r="L1134" s="336"/>
      <c r="M1134" s="336"/>
      <c r="N1134" s="337" t="str">
        <f t="shared" ca="1" si="68"/>
        <v/>
      </c>
      <c r="O1134" s="337" t="s">
        <v>19143</v>
      </c>
      <c r="P1134" s="338"/>
      <c r="Q1134" s="339" t="str">
        <f t="shared" si="69"/>
        <v/>
      </c>
      <c r="R1134" s="339" t="b">
        <f t="shared" si="70"/>
        <v>1</v>
      </c>
      <c r="S1134" s="339" t="str">
        <f t="shared" si="71"/>
        <v/>
      </c>
    </row>
    <row r="1135" spans="1:19" s="339" customFormat="1" ht="19.899999999999999" customHeight="1">
      <c r="A1135" s="302"/>
      <c r="B1135" s="334"/>
      <c r="C1135" s="334"/>
      <c r="D1135" s="334"/>
      <c r="E1135" s="334"/>
      <c r="F1135" s="334"/>
      <c r="G1135" s="335"/>
      <c r="H1135" s="335"/>
      <c r="I1135" s="336"/>
      <c r="J1135" s="336"/>
      <c r="K1135" s="336"/>
      <c r="L1135" s="336"/>
      <c r="M1135" s="336"/>
      <c r="N1135" s="337" t="str">
        <f t="shared" ca="1" si="68"/>
        <v/>
      </c>
      <c r="O1135" s="337" t="s">
        <v>19143</v>
      </c>
      <c r="P1135" s="338"/>
      <c r="Q1135" s="339" t="str">
        <f t="shared" si="69"/>
        <v/>
      </c>
      <c r="R1135" s="339" t="b">
        <f t="shared" si="70"/>
        <v>1</v>
      </c>
      <c r="S1135" s="339" t="str">
        <f t="shared" si="71"/>
        <v/>
      </c>
    </row>
    <row r="1136" spans="1:19" s="339" customFormat="1" ht="19.899999999999999" customHeight="1">
      <c r="A1136" s="302"/>
      <c r="B1136" s="334"/>
      <c r="C1136" s="334"/>
      <c r="D1136" s="334"/>
      <c r="E1136" s="334"/>
      <c r="F1136" s="334"/>
      <c r="G1136" s="335"/>
      <c r="H1136" s="335"/>
      <c r="I1136" s="336"/>
      <c r="J1136" s="336"/>
      <c r="K1136" s="336"/>
      <c r="L1136" s="336"/>
      <c r="M1136" s="336"/>
      <c r="N1136" s="337" t="str">
        <f t="shared" ca="1" si="68"/>
        <v/>
      </c>
      <c r="O1136" s="337" t="s">
        <v>19143</v>
      </c>
      <c r="P1136" s="338"/>
      <c r="Q1136" s="339" t="str">
        <f t="shared" si="69"/>
        <v/>
      </c>
      <c r="R1136" s="339" t="b">
        <f t="shared" si="70"/>
        <v>1</v>
      </c>
      <c r="S1136" s="339" t="str">
        <f t="shared" si="71"/>
        <v/>
      </c>
    </row>
    <row r="1137" spans="1:19" s="339" customFormat="1" ht="19.899999999999999" customHeight="1">
      <c r="A1137" s="302"/>
      <c r="B1137" s="334"/>
      <c r="C1137" s="334"/>
      <c r="D1137" s="334"/>
      <c r="E1137" s="334"/>
      <c r="F1137" s="334"/>
      <c r="G1137" s="335"/>
      <c r="H1137" s="335"/>
      <c r="I1137" s="336"/>
      <c r="J1137" s="336"/>
      <c r="K1137" s="336"/>
      <c r="L1137" s="336"/>
      <c r="M1137" s="336"/>
      <c r="N1137" s="337" t="str">
        <f t="shared" ca="1" si="68"/>
        <v/>
      </c>
      <c r="O1137" s="337" t="s">
        <v>19143</v>
      </c>
      <c r="P1137" s="338"/>
      <c r="Q1137" s="339" t="str">
        <f t="shared" si="69"/>
        <v/>
      </c>
      <c r="R1137" s="339" t="b">
        <f t="shared" si="70"/>
        <v>1</v>
      </c>
      <c r="S1137" s="339" t="str">
        <f t="shared" si="71"/>
        <v/>
      </c>
    </row>
    <row r="1138" spans="1:19" s="339" customFormat="1" ht="19.899999999999999" customHeight="1">
      <c r="A1138" s="302"/>
      <c r="B1138" s="334"/>
      <c r="C1138" s="334"/>
      <c r="D1138" s="334"/>
      <c r="E1138" s="334"/>
      <c r="F1138" s="334"/>
      <c r="G1138" s="335"/>
      <c r="H1138" s="335"/>
      <c r="I1138" s="336"/>
      <c r="J1138" s="336"/>
      <c r="K1138" s="336"/>
      <c r="L1138" s="336"/>
      <c r="M1138" s="336"/>
      <c r="N1138" s="337" t="str">
        <f t="shared" ca="1" si="68"/>
        <v/>
      </c>
      <c r="O1138" s="337" t="s">
        <v>19143</v>
      </c>
      <c r="P1138" s="338"/>
      <c r="Q1138" s="339" t="str">
        <f t="shared" si="69"/>
        <v/>
      </c>
      <c r="R1138" s="339" t="b">
        <f t="shared" si="70"/>
        <v>1</v>
      </c>
      <c r="S1138" s="339" t="str">
        <f t="shared" si="71"/>
        <v/>
      </c>
    </row>
    <row r="1139" spans="1:19" s="339" customFormat="1" ht="19.899999999999999" customHeight="1">
      <c r="A1139" s="302"/>
      <c r="B1139" s="334"/>
      <c r="C1139" s="334"/>
      <c r="D1139" s="334"/>
      <c r="E1139" s="334"/>
      <c r="F1139" s="334"/>
      <c r="G1139" s="335"/>
      <c r="H1139" s="335"/>
      <c r="I1139" s="336"/>
      <c r="J1139" s="336"/>
      <c r="K1139" s="336"/>
      <c r="L1139" s="336"/>
      <c r="M1139" s="336"/>
      <c r="N1139" s="337" t="str">
        <f t="shared" ca="1" si="68"/>
        <v/>
      </c>
      <c r="O1139" s="337" t="s">
        <v>19143</v>
      </c>
      <c r="P1139" s="338"/>
      <c r="Q1139" s="339" t="str">
        <f t="shared" si="69"/>
        <v/>
      </c>
      <c r="R1139" s="339" t="b">
        <f t="shared" si="70"/>
        <v>1</v>
      </c>
      <c r="S1139" s="339" t="str">
        <f t="shared" si="71"/>
        <v/>
      </c>
    </row>
    <row r="1140" spans="1:19" s="339" customFormat="1" ht="19.899999999999999" customHeight="1">
      <c r="A1140" s="302"/>
      <c r="B1140" s="334"/>
      <c r="C1140" s="334"/>
      <c r="D1140" s="334"/>
      <c r="E1140" s="334"/>
      <c r="F1140" s="334"/>
      <c r="G1140" s="335"/>
      <c r="H1140" s="335"/>
      <c r="I1140" s="336"/>
      <c r="J1140" s="336"/>
      <c r="K1140" s="336"/>
      <c r="L1140" s="336"/>
      <c r="M1140" s="336"/>
      <c r="N1140" s="337" t="str">
        <f t="shared" ca="1" si="68"/>
        <v/>
      </c>
      <c r="O1140" s="337" t="s">
        <v>19143</v>
      </c>
      <c r="P1140" s="338"/>
      <c r="Q1140" s="339" t="str">
        <f t="shared" si="69"/>
        <v/>
      </c>
      <c r="R1140" s="339" t="b">
        <f t="shared" si="70"/>
        <v>1</v>
      </c>
      <c r="S1140" s="339" t="str">
        <f t="shared" si="71"/>
        <v/>
      </c>
    </row>
    <row r="1141" spans="1:19" s="339" customFormat="1" ht="19.899999999999999" customHeight="1">
      <c r="A1141" s="302"/>
      <c r="B1141" s="334"/>
      <c r="C1141" s="334"/>
      <c r="D1141" s="334"/>
      <c r="E1141" s="334"/>
      <c r="F1141" s="334"/>
      <c r="G1141" s="335"/>
      <c r="H1141" s="335"/>
      <c r="I1141" s="336"/>
      <c r="J1141" s="336"/>
      <c r="K1141" s="336"/>
      <c r="L1141" s="336"/>
      <c r="M1141" s="336"/>
      <c r="N1141" s="337" t="str">
        <f t="shared" ca="1" si="68"/>
        <v/>
      </c>
      <c r="O1141" s="337" t="s">
        <v>19143</v>
      </c>
      <c r="P1141" s="338"/>
      <c r="Q1141" s="339" t="str">
        <f t="shared" si="69"/>
        <v/>
      </c>
      <c r="R1141" s="339" t="b">
        <f t="shared" si="70"/>
        <v>1</v>
      </c>
      <c r="S1141" s="339" t="str">
        <f t="shared" si="71"/>
        <v/>
      </c>
    </row>
    <row r="1142" spans="1:19" s="339" customFormat="1" ht="19.899999999999999" customHeight="1">
      <c r="A1142" s="302"/>
      <c r="B1142" s="334"/>
      <c r="C1142" s="334"/>
      <c r="D1142" s="334"/>
      <c r="E1142" s="334"/>
      <c r="F1142" s="334"/>
      <c r="G1142" s="335"/>
      <c r="H1142" s="335"/>
      <c r="I1142" s="336"/>
      <c r="J1142" s="336"/>
      <c r="K1142" s="336"/>
      <c r="L1142" s="336"/>
      <c r="M1142" s="336"/>
      <c r="N1142" s="337" t="str">
        <f t="shared" ca="1" si="68"/>
        <v/>
      </c>
      <c r="O1142" s="337" t="s">
        <v>19143</v>
      </c>
      <c r="P1142" s="338"/>
      <c r="Q1142" s="339" t="str">
        <f t="shared" si="69"/>
        <v/>
      </c>
      <c r="R1142" s="339" t="b">
        <f t="shared" si="70"/>
        <v>1</v>
      </c>
      <c r="S1142" s="339" t="str">
        <f t="shared" si="71"/>
        <v/>
      </c>
    </row>
    <row r="1143" spans="1:19" s="339" customFormat="1" ht="19.899999999999999" customHeight="1">
      <c r="A1143" s="302"/>
      <c r="B1143" s="334"/>
      <c r="C1143" s="334"/>
      <c r="D1143" s="334"/>
      <c r="E1143" s="334"/>
      <c r="F1143" s="334"/>
      <c r="G1143" s="335"/>
      <c r="H1143" s="335"/>
      <c r="I1143" s="336"/>
      <c r="J1143" s="336"/>
      <c r="K1143" s="336"/>
      <c r="L1143" s="336"/>
      <c r="M1143" s="336"/>
      <c r="N1143" s="337" t="str">
        <f t="shared" ca="1" si="68"/>
        <v/>
      </c>
      <c r="O1143" s="337" t="s">
        <v>19143</v>
      </c>
      <c r="P1143" s="338"/>
      <c r="Q1143" s="339" t="str">
        <f t="shared" si="69"/>
        <v/>
      </c>
      <c r="R1143" s="339" t="b">
        <f t="shared" si="70"/>
        <v>1</v>
      </c>
      <c r="S1143" s="339" t="str">
        <f t="shared" si="71"/>
        <v/>
      </c>
    </row>
    <row r="1144" spans="1:19" s="339" customFormat="1" ht="19.899999999999999" customHeight="1">
      <c r="A1144" s="302"/>
      <c r="B1144" s="334"/>
      <c r="C1144" s="334"/>
      <c r="D1144" s="334"/>
      <c r="E1144" s="334"/>
      <c r="F1144" s="334"/>
      <c r="G1144" s="335"/>
      <c r="H1144" s="335"/>
      <c r="I1144" s="336"/>
      <c r="J1144" s="336"/>
      <c r="K1144" s="336"/>
      <c r="L1144" s="336"/>
      <c r="M1144" s="336"/>
      <c r="N1144" s="337" t="str">
        <f t="shared" ca="1" si="68"/>
        <v/>
      </c>
      <c r="O1144" s="337" t="s">
        <v>19143</v>
      </c>
      <c r="P1144" s="338"/>
      <c r="Q1144" s="339" t="str">
        <f t="shared" si="69"/>
        <v/>
      </c>
      <c r="R1144" s="339" t="b">
        <f t="shared" si="70"/>
        <v>1</v>
      </c>
      <c r="S1144" s="339" t="str">
        <f t="shared" si="71"/>
        <v/>
      </c>
    </row>
    <row r="1145" spans="1:19" s="339" customFormat="1" ht="19.899999999999999" customHeight="1">
      <c r="A1145" s="302"/>
      <c r="B1145" s="334"/>
      <c r="C1145" s="334"/>
      <c r="D1145" s="334"/>
      <c r="E1145" s="334"/>
      <c r="F1145" s="334"/>
      <c r="G1145" s="335"/>
      <c r="H1145" s="335"/>
      <c r="I1145" s="336"/>
      <c r="J1145" s="336"/>
      <c r="K1145" s="336"/>
      <c r="L1145" s="336"/>
      <c r="M1145" s="336"/>
      <c r="N1145" s="337" t="str">
        <f t="shared" ca="1" si="68"/>
        <v/>
      </c>
      <c r="O1145" s="337" t="s">
        <v>19143</v>
      </c>
      <c r="P1145" s="338"/>
      <c r="Q1145" s="339" t="str">
        <f t="shared" si="69"/>
        <v/>
      </c>
      <c r="R1145" s="339" t="b">
        <f t="shared" si="70"/>
        <v>1</v>
      </c>
      <c r="S1145" s="339" t="str">
        <f t="shared" si="71"/>
        <v/>
      </c>
    </row>
    <row r="1146" spans="1:19" s="339" customFormat="1" ht="19.899999999999999" customHeight="1">
      <c r="A1146" s="302"/>
      <c r="B1146" s="334"/>
      <c r="C1146" s="334"/>
      <c r="D1146" s="334"/>
      <c r="E1146" s="334"/>
      <c r="F1146" s="334"/>
      <c r="G1146" s="335"/>
      <c r="H1146" s="335"/>
      <c r="I1146" s="336"/>
      <c r="J1146" s="336"/>
      <c r="K1146" s="336"/>
      <c r="L1146" s="336"/>
      <c r="M1146" s="336"/>
      <c r="N1146" s="337" t="str">
        <f t="shared" ca="1" si="68"/>
        <v/>
      </c>
      <c r="O1146" s="337" t="s">
        <v>19143</v>
      </c>
      <c r="P1146" s="338"/>
      <c r="Q1146" s="339" t="str">
        <f t="shared" si="69"/>
        <v/>
      </c>
      <c r="R1146" s="339" t="b">
        <f t="shared" si="70"/>
        <v>1</v>
      </c>
      <c r="S1146" s="339" t="str">
        <f t="shared" si="71"/>
        <v/>
      </c>
    </row>
    <row r="1147" spans="1:19" s="339" customFormat="1" ht="19.899999999999999" customHeight="1">
      <c r="A1147" s="302"/>
      <c r="B1147" s="334"/>
      <c r="C1147" s="334"/>
      <c r="D1147" s="334"/>
      <c r="E1147" s="334"/>
      <c r="F1147" s="334"/>
      <c r="G1147" s="335"/>
      <c r="H1147" s="335"/>
      <c r="I1147" s="336"/>
      <c r="J1147" s="336"/>
      <c r="K1147" s="336"/>
      <c r="L1147" s="336"/>
      <c r="M1147" s="336"/>
      <c r="N1147" s="337" t="str">
        <f t="shared" ca="1" si="68"/>
        <v/>
      </c>
      <c r="O1147" s="337" t="s">
        <v>19143</v>
      </c>
      <c r="P1147" s="338"/>
      <c r="Q1147" s="339" t="str">
        <f t="shared" si="69"/>
        <v/>
      </c>
      <c r="R1147" s="339" t="b">
        <f t="shared" si="70"/>
        <v>1</v>
      </c>
      <c r="S1147" s="339" t="str">
        <f t="shared" si="71"/>
        <v/>
      </c>
    </row>
    <row r="1148" spans="1:19" s="339" customFormat="1" ht="19.899999999999999" customHeight="1">
      <c r="A1148" s="302"/>
      <c r="B1148" s="334"/>
      <c r="C1148" s="334"/>
      <c r="D1148" s="334"/>
      <c r="E1148" s="334"/>
      <c r="F1148" s="334"/>
      <c r="G1148" s="335"/>
      <c r="H1148" s="335"/>
      <c r="I1148" s="336"/>
      <c r="J1148" s="336"/>
      <c r="K1148" s="336"/>
      <c r="L1148" s="336"/>
      <c r="M1148" s="336"/>
      <c r="N1148" s="337" t="str">
        <f t="shared" ca="1" si="68"/>
        <v/>
      </c>
      <c r="O1148" s="337" t="s">
        <v>19143</v>
      </c>
      <c r="P1148" s="338"/>
      <c r="Q1148" s="339" t="str">
        <f t="shared" si="69"/>
        <v/>
      </c>
      <c r="R1148" s="339" t="b">
        <f t="shared" si="70"/>
        <v>1</v>
      </c>
      <c r="S1148" s="339" t="str">
        <f t="shared" si="71"/>
        <v/>
      </c>
    </row>
    <row r="1149" spans="1:19" s="339" customFormat="1" ht="19.899999999999999" customHeight="1">
      <c r="A1149" s="302"/>
      <c r="B1149" s="334"/>
      <c r="C1149" s="334"/>
      <c r="D1149" s="334"/>
      <c r="E1149" s="334"/>
      <c r="F1149" s="334"/>
      <c r="G1149" s="335"/>
      <c r="H1149" s="335"/>
      <c r="I1149" s="336"/>
      <c r="J1149" s="336"/>
      <c r="K1149" s="336"/>
      <c r="L1149" s="336"/>
      <c r="M1149" s="336"/>
      <c r="N1149" s="337" t="str">
        <f t="shared" ca="1" si="68"/>
        <v/>
      </c>
      <c r="O1149" s="337" t="s">
        <v>19143</v>
      </c>
      <c r="P1149" s="338"/>
      <c r="Q1149" s="339" t="str">
        <f t="shared" si="69"/>
        <v/>
      </c>
      <c r="R1149" s="339" t="b">
        <f t="shared" si="70"/>
        <v>1</v>
      </c>
      <c r="S1149" s="339" t="str">
        <f t="shared" si="71"/>
        <v/>
      </c>
    </row>
    <row r="1150" spans="1:19" s="339" customFormat="1" ht="19.899999999999999" customHeight="1">
      <c r="A1150" s="302"/>
      <c r="B1150" s="334"/>
      <c r="C1150" s="334"/>
      <c r="D1150" s="334"/>
      <c r="E1150" s="334"/>
      <c r="F1150" s="334"/>
      <c r="G1150" s="335"/>
      <c r="H1150" s="335"/>
      <c r="I1150" s="336"/>
      <c r="J1150" s="336"/>
      <c r="K1150" s="336"/>
      <c r="L1150" s="336"/>
      <c r="M1150" s="336"/>
      <c r="N1150" s="337" t="str">
        <f t="shared" ca="1" si="68"/>
        <v/>
      </c>
      <c r="O1150" s="337" t="s">
        <v>19143</v>
      </c>
      <c r="P1150" s="338"/>
      <c r="Q1150" s="339" t="str">
        <f t="shared" si="69"/>
        <v/>
      </c>
      <c r="R1150" s="339" t="b">
        <f t="shared" si="70"/>
        <v>1</v>
      </c>
      <c r="S1150" s="339" t="str">
        <f t="shared" si="71"/>
        <v/>
      </c>
    </row>
    <row r="1151" spans="1:19" s="339" customFormat="1" ht="19.899999999999999" customHeight="1">
      <c r="A1151" s="302"/>
      <c r="B1151" s="334"/>
      <c r="C1151" s="334"/>
      <c r="D1151" s="334"/>
      <c r="E1151" s="334"/>
      <c r="F1151" s="334"/>
      <c r="G1151" s="335"/>
      <c r="H1151" s="335"/>
      <c r="I1151" s="336"/>
      <c r="J1151" s="336"/>
      <c r="K1151" s="336"/>
      <c r="L1151" s="336"/>
      <c r="M1151" s="336"/>
      <c r="N1151" s="337" t="str">
        <f t="shared" ca="1" si="68"/>
        <v/>
      </c>
      <c r="O1151" s="337" t="s">
        <v>19143</v>
      </c>
      <c r="P1151" s="338"/>
      <c r="Q1151" s="339" t="str">
        <f t="shared" si="69"/>
        <v/>
      </c>
      <c r="R1151" s="339" t="b">
        <f t="shared" si="70"/>
        <v>1</v>
      </c>
      <c r="S1151" s="339" t="str">
        <f t="shared" si="71"/>
        <v/>
      </c>
    </row>
    <row r="1152" spans="1:19" s="339" customFormat="1" ht="19.899999999999999" customHeight="1">
      <c r="A1152" s="302"/>
      <c r="B1152" s="334"/>
      <c r="C1152" s="334"/>
      <c r="D1152" s="334"/>
      <c r="E1152" s="334"/>
      <c r="F1152" s="334"/>
      <c r="G1152" s="335"/>
      <c r="H1152" s="335"/>
      <c r="I1152" s="336"/>
      <c r="J1152" s="336"/>
      <c r="K1152" s="336"/>
      <c r="L1152" s="336"/>
      <c r="M1152" s="336"/>
      <c r="N1152" s="337" t="str">
        <f t="shared" ca="1" si="68"/>
        <v/>
      </c>
      <c r="O1152" s="337" t="s">
        <v>19143</v>
      </c>
      <c r="P1152" s="338"/>
      <c r="Q1152" s="339" t="str">
        <f t="shared" si="69"/>
        <v/>
      </c>
      <c r="R1152" s="339" t="b">
        <f t="shared" si="70"/>
        <v>1</v>
      </c>
      <c r="S1152" s="339" t="str">
        <f t="shared" si="71"/>
        <v/>
      </c>
    </row>
    <row r="1153" spans="1:19" s="339" customFormat="1" ht="19.899999999999999" customHeight="1">
      <c r="A1153" s="302"/>
      <c r="B1153" s="334"/>
      <c r="C1153" s="334"/>
      <c r="D1153" s="334"/>
      <c r="E1153" s="334"/>
      <c r="F1153" s="334"/>
      <c r="G1153" s="335"/>
      <c r="H1153" s="335"/>
      <c r="I1153" s="336"/>
      <c r="J1153" s="336"/>
      <c r="K1153" s="336"/>
      <c r="L1153" s="336"/>
      <c r="M1153" s="336"/>
      <c r="N1153" s="337" t="str">
        <f t="shared" ca="1" si="68"/>
        <v/>
      </c>
      <c r="O1153" s="337" t="s">
        <v>19143</v>
      </c>
      <c r="P1153" s="338"/>
      <c r="Q1153" s="339" t="str">
        <f t="shared" si="69"/>
        <v/>
      </c>
      <c r="R1153" s="339" t="b">
        <f t="shared" si="70"/>
        <v>1</v>
      </c>
      <c r="S1153" s="339" t="str">
        <f t="shared" si="71"/>
        <v/>
      </c>
    </row>
    <row r="1154" spans="1:19" s="339" customFormat="1" ht="19.899999999999999" customHeight="1">
      <c r="A1154" s="302"/>
      <c r="B1154" s="334"/>
      <c r="C1154" s="334"/>
      <c r="D1154" s="334"/>
      <c r="E1154" s="334"/>
      <c r="F1154" s="334"/>
      <c r="G1154" s="335"/>
      <c r="H1154" s="335"/>
      <c r="I1154" s="336"/>
      <c r="J1154" s="336"/>
      <c r="K1154" s="336"/>
      <c r="L1154" s="336"/>
      <c r="M1154" s="336"/>
      <c r="N1154" s="337" t="str">
        <f t="shared" ca="1" si="68"/>
        <v/>
      </c>
      <c r="O1154" s="337" t="s">
        <v>19143</v>
      </c>
      <c r="P1154" s="338"/>
      <c r="Q1154" s="339" t="str">
        <f t="shared" si="69"/>
        <v/>
      </c>
      <c r="R1154" s="339" t="b">
        <f t="shared" si="70"/>
        <v>1</v>
      </c>
      <c r="S1154" s="339" t="str">
        <f t="shared" si="71"/>
        <v/>
      </c>
    </row>
    <row r="1155" spans="1:19" s="339" customFormat="1" ht="19.899999999999999" customHeight="1">
      <c r="A1155" s="302"/>
      <c r="B1155" s="334"/>
      <c r="C1155" s="334"/>
      <c r="D1155" s="334"/>
      <c r="E1155" s="334"/>
      <c r="F1155" s="334"/>
      <c r="G1155" s="335"/>
      <c r="H1155" s="335"/>
      <c r="I1155" s="336"/>
      <c r="J1155" s="336"/>
      <c r="K1155" s="336"/>
      <c r="L1155" s="336"/>
      <c r="M1155" s="336"/>
      <c r="N1155" s="337" t="str">
        <f t="shared" ca="1" si="68"/>
        <v/>
      </c>
      <c r="O1155" s="337" t="s">
        <v>19143</v>
      </c>
      <c r="P1155" s="338"/>
      <c r="Q1155" s="339" t="str">
        <f t="shared" si="69"/>
        <v/>
      </c>
      <c r="R1155" s="339" t="b">
        <f t="shared" si="70"/>
        <v>1</v>
      </c>
      <c r="S1155" s="339" t="str">
        <f t="shared" si="71"/>
        <v/>
      </c>
    </row>
    <row r="1156" spans="1:19" s="339" customFormat="1" ht="19.899999999999999" customHeight="1">
      <c r="A1156" s="302"/>
      <c r="B1156" s="334"/>
      <c r="C1156" s="334"/>
      <c r="D1156" s="334"/>
      <c r="E1156" s="334"/>
      <c r="F1156" s="334"/>
      <c r="G1156" s="335"/>
      <c r="H1156" s="335"/>
      <c r="I1156" s="336"/>
      <c r="J1156" s="336"/>
      <c r="K1156" s="336"/>
      <c r="L1156" s="336"/>
      <c r="M1156" s="336"/>
      <c r="N1156" s="337" t="str">
        <f t="shared" ca="1" si="68"/>
        <v/>
      </c>
      <c r="O1156" s="337" t="s">
        <v>19143</v>
      </c>
      <c r="P1156" s="338"/>
      <c r="Q1156" s="339" t="str">
        <f t="shared" si="69"/>
        <v/>
      </c>
      <c r="R1156" s="339" t="b">
        <f t="shared" si="70"/>
        <v>1</v>
      </c>
      <c r="S1156" s="339" t="str">
        <f t="shared" si="71"/>
        <v/>
      </c>
    </row>
    <row r="1157" spans="1:19" s="339" customFormat="1" ht="19.89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19143</v>
      </c>
      <c r="P1157" s="338"/>
      <c r="Q1157" s="339" t="str">
        <f t="shared" ref="Q1157:Q1220" si="73">A1157&amp;B1157</f>
        <v/>
      </c>
      <c r="R1157" s="339" t="b">
        <f t="shared" ref="R1157:R1220" si="74">OR(ISBLANK(B1157),ISBLANK(C1157))</f>
        <v>1</v>
      </c>
      <c r="S1157" s="339" t="str">
        <f t="shared" ref="S1157:S1220" si="75">IF(R1157,"",A1157&amp;"+")</f>
        <v/>
      </c>
    </row>
    <row r="1158" spans="1:19" s="339" customFormat="1" ht="19.899999999999999" customHeight="1">
      <c r="A1158" s="302"/>
      <c r="B1158" s="334"/>
      <c r="C1158" s="334"/>
      <c r="D1158" s="334"/>
      <c r="E1158" s="334"/>
      <c r="F1158" s="334"/>
      <c r="G1158" s="335"/>
      <c r="H1158" s="335"/>
      <c r="I1158" s="336"/>
      <c r="J1158" s="336"/>
      <c r="K1158" s="336"/>
      <c r="L1158" s="336"/>
      <c r="M1158" s="336"/>
      <c r="N1158" s="337" t="str">
        <f t="shared" ca="1" si="72"/>
        <v/>
      </c>
      <c r="O1158" s="337" t="s">
        <v>19143</v>
      </c>
      <c r="P1158" s="338"/>
      <c r="Q1158" s="339" t="str">
        <f t="shared" si="73"/>
        <v/>
      </c>
      <c r="R1158" s="339" t="b">
        <f t="shared" si="74"/>
        <v>1</v>
      </c>
      <c r="S1158" s="339" t="str">
        <f t="shared" si="75"/>
        <v/>
      </c>
    </row>
    <row r="1159" spans="1:19" s="339" customFormat="1" ht="19.899999999999999" customHeight="1">
      <c r="A1159" s="302"/>
      <c r="B1159" s="334"/>
      <c r="C1159" s="334"/>
      <c r="D1159" s="334"/>
      <c r="E1159" s="334"/>
      <c r="F1159" s="334"/>
      <c r="G1159" s="335"/>
      <c r="H1159" s="335"/>
      <c r="I1159" s="336"/>
      <c r="J1159" s="336"/>
      <c r="K1159" s="336"/>
      <c r="L1159" s="336"/>
      <c r="M1159" s="336"/>
      <c r="N1159" s="337" t="str">
        <f t="shared" ca="1" si="72"/>
        <v/>
      </c>
      <c r="O1159" s="337" t="s">
        <v>19143</v>
      </c>
      <c r="P1159" s="338"/>
      <c r="Q1159" s="339" t="str">
        <f t="shared" si="73"/>
        <v/>
      </c>
      <c r="R1159" s="339" t="b">
        <f t="shared" si="74"/>
        <v>1</v>
      </c>
      <c r="S1159" s="339" t="str">
        <f t="shared" si="75"/>
        <v/>
      </c>
    </row>
    <row r="1160" spans="1:19" s="339" customFormat="1" ht="19.899999999999999" customHeight="1">
      <c r="A1160" s="302"/>
      <c r="B1160" s="334"/>
      <c r="C1160" s="334"/>
      <c r="D1160" s="334"/>
      <c r="E1160" s="334"/>
      <c r="F1160" s="334"/>
      <c r="G1160" s="335"/>
      <c r="H1160" s="335"/>
      <c r="I1160" s="336"/>
      <c r="J1160" s="336"/>
      <c r="K1160" s="336"/>
      <c r="L1160" s="336"/>
      <c r="M1160" s="336"/>
      <c r="N1160" s="337" t="str">
        <f t="shared" ca="1" si="72"/>
        <v/>
      </c>
      <c r="O1160" s="337" t="s">
        <v>19143</v>
      </c>
      <c r="P1160" s="338"/>
      <c r="Q1160" s="339" t="str">
        <f t="shared" si="73"/>
        <v/>
      </c>
      <c r="R1160" s="339" t="b">
        <f t="shared" si="74"/>
        <v>1</v>
      </c>
      <c r="S1160" s="339" t="str">
        <f t="shared" si="75"/>
        <v/>
      </c>
    </row>
    <row r="1161" spans="1:19" s="339" customFormat="1" ht="19.899999999999999" customHeight="1">
      <c r="A1161" s="302"/>
      <c r="B1161" s="334"/>
      <c r="C1161" s="334"/>
      <c r="D1161" s="334"/>
      <c r="E1161" s="334"/>
      <c r="F1161" s="334"/>
      <c r="G1161" s="335"/>
      <c r="H1161" s="335"/>
      <c r="I1161" s="336"/>
      <c r="J1161" s="336"/>
      <c r="K1161" s="336"/>
      <c r="L1161" s="336"/>
      <c r="M1161" s="336"/>
      <c r="N1161" s="337" t="str">
        <f t="shared" ca="1" si="72"/>
        <v/>
      </c>
      <c r="O1161" s="337" t="s">
        <v>19143</v>
      </c>
      <c r="P1161" s="338"/>
      <c r="Q1161" s="339" t="str">
        <f t="shared" si="73"/>
        <v/>
      </c>
      <c r="R1161" s="339" t="b">
        <f t="shared" si="74"/>
        <v>1</v>
      </c>
      <c r="S1161" s="339" t="str">
        <f t="shared" si="75"/>
        <v/>
      </c>
    </row>
    <row r="1162" spans="1:19" s="339" customFormat="1" ht="19.899999999999999" customHeight="1">
      <c r="A1162" s="302"/>
      <c r="B1162" s="334"/>
      <c r="C1162" s="334"/>
      <c r="D1162" s="334"/>
      <c r="E1162" s="334"/>
      <c r="F1162" s="334"/>
      <c r="G1162" s="335"/>
      <c r="H1162" s="335"/>
      <c r="I1162" s="336"/>
      <c r="J1162" s="336"/>
      <c r="K1162" s="336"/>
      <c r="L1162" s="336"/>
      <c r="M1162" s="336"/>
      <c r="N1162" s="337" t="str">
        <f t="shared" ca="1" si="72"/>
        <v/>
      </c>
      <c r="O1162" s="337" t="s">
        <v>19143</v>
      </c>
      <c r="P1162" s="338"/>
      <c r="Q1162" s="339" t="str">
        <f t="shared" si="73"/>
        <v/>
      </c>
      <c r="R1162" s="339" t="b">
        <f t="shared" si="74"/>
        <v>1</v>
      </c>
      <c r="S1162" s="339" t="str">
        <f t="shared" si="75"/>
        <v/>
      </c>
    </row>
    <row r="1163" spans="1:19" s="339" customFormat="1" ht="19.899999999999999" customHeight="1">
      <c r="A1163" s="302"/>
      <c r="B1163" s="334"/>
      <c r="C1163" s="334"/>
      <c r="D1163" s="334"/>
      <c r="E1163" s="334"/>
      <c r="F1163" s="334"/>
      <c r="G1163" s="335"/>
      <c r="H1163" s="335"/>
      <c r="I1163" s="336"/>
      <c r="J1163" s="336"/>
      <c r="K1163" s="336"/>
      <c r="L1163" s="336"/>
      <c r="M1163" s="336"/>
      <c r="N1163" s="337" t="str">
        <f t="shared" ca="1" si="72"/>
        <v/>
      </c>
      <c r="O1163" s="337" t="s">
        <v>19143</v>
      </c>
      <c r="P1163" s="338"/>
      <c r="Q1163" s="339" t="str">
        <f t="shared" si="73"/>
        <v/>
      </c>
      <c r="R1163" s="339" t="b">
        <f t="shared" si="74"/>
        <v>1</v>
      </c>
      <c r="S1163" s="339" t="str">
        <f t="shared" si="75"/>
        <v/>
      </c>
    </row>
    <row r="1164" spans="1:19" s="339" customFormat="1" ht="19.899999999999999" customHeight="1">
      <c r="A1164" s="302"/>
      <c r="B1164" s="334"/>
      <c r="C1164" s="334"/>
      <c r="D1164" s="334"/>
      <c r="E1164" s="334"/>
      <c r="F1164" s="334"/>
      <c r="G1164" s="335"/>
      <c r="H1164" s="335"/>
      <c r="I1164" s="336"/>
      <c r="J1164" s="336"/>
      <c r="K1164" s="336"/>
      <c r="L1164" s="336"/>
      <c r="M1164" s="336"/>
      <c r="N1164" s="337" t="str">
        <f t="shared" ca="1" si="72"/>
        <v/>
      </c>
      <c r="O1164" s="337" t="s">
        <v>19143</v>
      </c>
      <c r="P1164" s="338"/>
      <c r="Q1164" s="339" t="str">
        <f t="shared" si="73"/>
        <v/>
      </c>
      <c r="R1164" s="339" t="b">
        <f t="shared" si="74"/>
        <v>1</v>
      </c>
      <c r="S1164" s="339" t="str">
        <f t="shared" si="75"/>
        <v/>
      </c>
    </row>
    <row r="1165" spans="1:19" s="339" customFormat="1" ht="19.899999999999999" customHeight="1">
      <c r="A1165" s="302"/>
      <c r="B1165" s="334"/>
      <c r="C1165" s="334"/>
      <c r="D1165" s="334"/>
      <c r="E1165" s="334"/>
      <c r="F1165" s="334"/>
      <c r="G1165" s="335"/>
      <c r="H1165" s="335"/>
      <c r="I1165" s="336"/>
      <c r="J1165" s="336"/>
      <c r="K1165" s="336"/>
      <c r="L1165" s="336"/>
      <c r="M1165" s="336"/>
      <c r="N1165" s="337" t="str">
        <f t="shared" ca="1" si="72"/>
        <v/>
      </c>
      <c r="O1165" s="337" t="s">
        <v>19143</v>
      </c>
      <c r="P1165" s="338"/>
      <c r="Q1165" s="339" t="str">
        <f t="shared" si="73"/>
        <v/>
      </c>
      <c r="R1165" s="339" t="b">
        <f t="shared" si="74"/>
        <v>1</v>
      </c>
      <c r="S1165" s="339" t="str">
        <f t="shared" si="75"/>
        <v/>
      </c>
    </row>
    <row r="1166" spans="1:19" s="339" customFormat="1" ht="19.899999999999999" customHeight="1">
      <c r="A1166" s="302"/>
      <c r="B1166" s="334"/>
      <c r="C1166" s="334"/>
      <c r="D1166" s="334"/>
      <c r="E1166" s="334"/>
      <c r="F1166" s="334"/>
      <c r="G1166" s="335"/>
      <c r="H1166" s="335"/>
      <c r="I1166" s="336"/>
      <c r="J1166" s="336"/>
      <c r="K1166" s="336"/>
      <c r="L1166" s="336"/>
      <c r="M1166" s="336"/>
      <c r="N1166" s="337" t="str">
        <f t="shared" ca="1" si="72"/>
        <v/>
      </c>
      <c r="O1166" s="337" t="s">
        <v>19143</v>
      </c>
      <c r="P1166" s="338"/>
      <c r="Q1166" s="339" t="str">
        <f t="shared" si="73"/>
        <v/>
      </c>
      <c r="R1166" s="339" t="b">
        <f t="shared" si="74"/>
        <v>1</v>
      </c>
      <c r="S1166" s="339" t="str">
        <f t="shared" si="75"/>
        <v/>
      </c>
    </row>
    <row r="1167" spans="1:19" s="339" customFormat="1" ht="19.899999999999999" customHeight="1">
      <c r="A1167" s="302"/>
      <c r="B1167" s="334"/>
      <c r="C1167" s="334"/>
      <c r="D1167" s="334"/>
      <c r="E1167" s="334"/>
      <c r="F1167" s="334"/>
      <c r="G1167" s="335"/>
      <c r="H1167" s="335"/>
      <c r="I1167" s="336"/>
      <c r="J1167" s="336"/>
      <c r="K1167" s="336"/>
      <c r="L1167" s="336"/>
      <c r="M1167" s="336"/>
      <c r="N1167" s="337" t="str">
        <f t="shared" ca="1" si="72"/>
        <v/>
      </c>
      <c r="O1167" s="337" t="s">
        <v>19143</v>
      </c>
      <c r="P1167" s="338"/>
      <c r="Q1167" s="339" t="str">
        <f t="shared" si="73"/>
        <v/>
      </c>
      <c r="R1167" s="339" t="b">
        <f t="shared" si="74"/>
        <v>1</v>
      </c>
      <c r="S1167" s="339" t="str">
        <f t="shared" si="75"/>
        <v/>
      </c>
    </row>
    <row r="1168" spans="1:19" s="339" customFormat="1" ht="19.899999999999999" customHeight="1">
      <c r="A1168" s="302"/>
      <c r="B1168" s="334"/>
      <c r="C1168" s="334"/>
      <c r="D1168" s="334"/>
      <c r="E1168" s="334"/>
      <c r="F1168" s="334"/>
      <c r="G1168" s="335"/>
      <c r="H1168" s="335"/>
      <c r="I1168" s="336"/>
      <c r="J1168" s="336"/>
      <c r="K1168" s="336"/>
      <c r="L1168" s="336"/>
      <c r="M1168" s="336"/>
      <c r="N1168" s="337" t="str">
        <f t="shared" ca="1" si="72"/>
        <v/>
      </c>
      <c r="O1168" s="337" t="s">
        <v>19143</v>
      </c>
      <c r="P1168" s="338"/>
      <c r="Q1168" s="339" t="str">
        <f t="shared" si="73"/>
        <v/>
      </c>
      <c r="R1168" s="339" t="b">
        <f t="shared" si="74"/>
        <v>1</v>
      </c>
      <c r="S1168" s="339" t="str">
        <f t="shared" si="75"/>
        <v/>
      </c>
    </row>
    <row r="1169" spans="1:19" s="339" customFormat="1" ht="19.899999999999999" customHeight="1">
      <c r="A1169" s="302"/>
      <c r="B1169" s="334"/>
      <c r="C1169" s="334"/>
      <c r="D1169" s="334"/>
      <c r="E1169" s="334"/>
      <c r="F1169" s="334"/>
      <c r="G1169" s="335"/>
      <c r="H1169" s="335"/>
      <c r="I1169" s="336"/>
      <c r="J1169" s="336"/>
      <c r="K1169" s="336"/>
      <c r="L1169" s="336"/>
      <c r="M1169" s="336"/>
      <c r="N1169" s="337" t="str">
        <f t="shared" ca="1" si="72"/>
        <v/>
      </c>
      <c r="O1169" s="337" t="s">
        <v>19143</v>
      </c>
      <c r="P1169" s="338"/>
      <c r="Q1169" s="339" t="str">
        <f t="shared" si="73"/>
        <v/>
      </c>
      <c r="R1169" s="339" t="b">
        <f t="shared" si="74"/>
        <v>1</v>
      </c>
      <c r="S1169" s="339" t="str">
        <f t="shared" si="75"/>
        <v/>
      </c>
    </row>
    <row r="1170" spans="1:19" s="339" customFormat="1" ht="19.899999999999999" customHeight="1">
      <c r="A1170" s="302"/>
      <c r="B1170" s="334"/>
      <c r="C1170" s="334"/>
      <c r="D1170" s="334"/>
      <c r="E1170" s="334"/>
      <c r="F1170" s="334"/>
      <c r="G1170" s="335"/>
      <c r="H1170" s="335"/>
      <c r="I1170" s="336"/>
      <c r="J1170" s="336"/>
      <c r="K1170" s="336"/>
      <c r="L1170" s="336"/>
      <c r="M1170" s="336"/>
      <c r="N1170" s="337" t="str">
        <f t="shared" ca="1" si="72"/>
        <v/>
      </c>
      <c r="O1170" s="337" t="s">
        <v>19143</v>
      </c>
      <c r="P1170" s="338"/>
      <c r="Q1170" s="339" t="str">
        <f t="shared" si="73"/>
        <v/>
      </c>
      <c r="R1170" s="339" t="b">
        <f t="shared" si="74"/>
        <v>1</v>
      </c>
      <c r="S1170" s="339" t="str">
        <f t="shared" si="75"/>
        <v/>
      </c>
    </row>
    <row r="1171" spans="1:19" s="339" customFormat="1" ht="19.899999999999999" customHeight="1">
      <c r="A1171" s="302"/>
      <c r="B1171" s="334"/>
      <c r="C1171" s="334"/>
      <c r="D1171" s="334"/>
      <c r="E1171" s="334"/>
      <c r="F1171" s="334"/>
      <c r="G1171" s="335"/>
      <c r="H1171" s="335"/>
      <c r="I1171" s="336"/>
      <c r="J1171" s="336"/>
      <c r="K1171" s="336"/>
      <c r="L1171" s="336"/>
      <c r="M1171" s="336"/>
      <c r="N1171" s="337" t="str">
        <f t="shared" ca="1" si="72"/>
        <v/>
      </c>
      <c r="O1171" s="337" t="s">
        <v>19143</v>
      </c>
      <c r="P1171" s="338"/>
      <c r="Q1171" s="339" t="str">
        <f t="shared" si="73"/>
        <v/>
      </c>
      <c r="R1171" s="339" t="b">
        <f t="shared" si="74"/>
        <v>1</v>
      </c>
      <c r="S1171" s="339" t="str">
        <f t="shared" si="75"/>
        <v/>
      </c>
    </row>
    <row r="1172" spans="1:19" s="339" customFormat="1" ht="19.899999999999999" customHeight="1">
      <c r="A1172" s="302"/>
      <c r="B1172" s="334"/>
      <c r="C1172" s="334"/>
      <c r="D1172" s="334"/>
      <c r="E1172" s="334"/>
      <c r="F1172" s="334"/>
      <c r="G1172" s="335"/>
      <c r="H1172" s="335"/>
      <c r="I1172" s="336"/>
      <c r="J1172" s="336"/>
      <c r="K1172" s="336"/>
      <c r="L1172" s="336"/>
      <c r="M1172" s="336"/>
      <c r="N1172" s="337" t="str">
        <f t="shared" ca="1" si="72"/>
        <v/>
      </c>
      <c r="O1172" s="337" t="s">
        <v>19143</v>
      </c>
      <c r="P1172" s="338"/>
      <c r="Q1172" s="339" t="str">
        <f t="shared" si="73"/>
        <v/>
      </c>
      <c r="R1172" s="339" t="b">
        <f t="shared" si="74"/>
        <v>1</v>
      </c>
      <c r="S1172" s="339" t="str">
        <f t="shared" si="75"/>
        <v/>
      </c>
    </row>
    <row r="1173" spans="1:19" s="339" customFormat="1" ht="19.899999999999999" customHeight="1">
      <c r="A1173" s="302"/>
      <c r="B1173" s="334"/>
      <c r="C1173" s="334"/>
      <c r="D1173" s="334"/>
      <c r="E1173" s="334"/>
      <c r="F1173" s="334"/>
      <c r="G1173" s="335"/>
      <c r="H1173" s="335"/>
      <c r="I1173" s="336"/>
      <c r="J1173" s="336"/>
      <c r="K1173" s="336"/>
      <c r="L1173" s="336"/>
      <c r="M1173" s="336"/>
      <c r="N1173" s="337" t="str">
        <f t="shared" ca="1" si="72"/>
        <v/>
      </c>
      <c r="O1173" s="337" t="s">
        <v>19143</v>
      </c>
      <c r="P1173" s="338"/>
      <c r="Q1173" s="339" t="str">
        <f t="shared" si="73"/>
        <v/>
      </c>
      <c r="R1173" s="339" t="b">
        <f t="shared" si="74"/>
        <v>1</v>
      </c>
      <c r="S1173" s="339" t="str">
        <f t="shared" si="75"/>
        <v/>
      </c>
    </row>
    <row r="1174" spans="1:19" s="339" customFormat="1" ht="19.899999999999999" customHeight="1">
      <c r="A1174" s="302"/>
      <c r="B1174" s="334"/>
      <c r="C1174" s="334"/>
      <c r="D1174" s="334"/>
      <c r="E1174" s="334"/>
      <c r="F1174" s="334"/>
      <c r="G1174" s="335"/>
      <c r="H1174" s="335"/>
      <c r="I1174" s="336"/>
      <c r="J1174" s="336"/>
      <c r="K1174" s="336"/>
      <c r="L1174" s="336"/>
      <c r="M1174" s="336"/>
      <c r="N1174" s="337" t="str">
        <f t="shared" ca="1" si="72"/>
        <v/>
      </c>
      <c r="O1174" s="337" t="s">
        <v>19143</v>
      </c>
      <c r="P1174" s="338"/>
      <c r="Q1174" s="339" t="str">
        <f t="shared" si="73"/>
        <v/>
      </c>
      <c r="R1174" s="339" t="b">
        <f t="shared" si="74"/>
        <v>1</v>
      </c>
      <c r="S1174" s="339" t="str">
        <f t="shared" si="75"/>
        <v/>
      </c>
    </row>
    <row r="1175" spans="1:19" s="339" customFormat="1" ht="19.899999999999999" customHeight="1">
      <c r="A1175" s="302"/>
      <c r="B1175" s="334"/>
      <c r="C1175" s="334"/>
      <c r="D1175" s="334"/>
      <c r="E1175" s="334"/>
      <c r="F1175" s="334"/>
      <c r="G1175" s="335"/>
      <c r="H1175" s="335"/>
      <c r="I1175" s="336"/>
      <c r="J1175" s="336"/>
      <c r="K1175" s="336"/>
      <c r="L1175" s="336"/>
      <c r="M1175" s="336"/>
      <c r="N1175" s="337" t="str">
        <f t="shared" ca="1" si="72"/>
        <v/>
      </c>
      <c r="O1175" s="337" t="s">
        <v>19143</v>
      </c>
      <c r="P1175" s="338"/>
      <c r="Q1175" s="339" t="str">
        <f t="shared" si="73"/>
        <v/>
      </c>
      <c r="R1175" s="339" t="b">
        <f t="shared" si="74"/>
        <v>1</v>
      </c>
      <c r="S1175" s="339" t="str">
        <f t="shared" si="75"/>
        <v/>
      </c>
    </row>
    <row r="1176" spans="1:19" s="339" customFormat="1" ht="19.899999999999999" customHeight="1">
      <c r="A1176" s="302"/>
      <c r="B1176" s="334"/>
      <c r="C1176" s="334"/>
      <c r="D1176" s="334"/>
      <c r="E1176" s="334"/>
      <c r="F1176" s="334"/>
      <c r="G1176" s="335"/>
      <c r="H1176" s="335"/>
      <c r="I1176" s="336"/>
      <c r="J1176" s="336"/>
      <c r="K1176" s="336"/>
      <c r="L1176" s="336"/>
      <c r="M1176" s="336"/>
      <c r="N1176" s="337" t="str">
        <f t="shared" ca="1" si="72"/>
        <v/>
      </c>
      <c r="O1176" s="337" t="s">
        <v>19143</v>
      </c>
      <c r="P1176" s="338"/>
      <c r="Q1176" s="339" t="str">
        <f t="shared" si="73"/>
        <v/>
      </c>
      <c r="R1176" s="339" t="b">
        <f t="shared" si="74"/>
        <v>1</v>
      </c>
      <c r="S1176" s="339" t="str">
        <f t="shared" si="75"/>
        <v/>
      </c>
    </row>
    <row r="1177" spans="1:19" s="339" customFormat="1" ht="19.899999999999999" customHeight="1">
      <c r="A1177" s="302"/>
      <c r="B1177" s="334"/>
      <c r="C1177" s="334"/>
      <c r="D1177" s="334"/>
      <c r="E1177" s="334"/>
      <c r="F1177" s="334"/>
      <c r="G1177" s="335"/>
      <c r="H1177" s="335"/>
      <c r="I1177" s="336"/>
      <c r="J1177" s="336"/>
      <c r="K1177" s="336"/>
      <c r="L1177" s="336"/>
      <c r="M1177" s="336"/>
      <c r="N1177" s="337" t="str">
        <f t="shared" ca="1" si="72"/>
        <v/>
      </c>
      <c r="O1177" s="337" t="s">
        <v>19143</v>
      </c>
      <c r="P1177" s="338"/>
      <c r="Q1177" s="339" t="str">
        <f t="shared" si="73"/>
        <v/>
      </c>
      <c r="R1177" s="339" t="b">
        <f t="shared" si="74"/>
        <v>1</v>
      </c>
      <c r="S1177" s="339" t="str">
        <f t="shared" si="75"/>
        <v/>
      </c>
    </row>
    <row r="1178" spans="1:19" s="339" customFormat="1" ht="19.899999999999999" customHeight="1">
      <c r="A1178" s="302"/>
      <c r="B1178" s="334"/>
      <c r="C1178" s="334"/>
      <c r="D1178" s="334"/>
      <c r="E1178" s="334"/>
      <c r="F1178" s="334"/>
      <c r="G1178" s="335"/>
      <c r="H1178" s="335"/>
      <c r="I1178" s="336"/>
      <c r="J1178" s="336"/>
      <c r="K1178" s="336"/>
      <c r="L1178" s="336"/>
      <c r="M1178" s="336"/>
      <c r="N1178" s="337" t="str">
        <f t="shared" ca="1" si="72"/>
        <v/>
      </c>
      <c r="O1178" s="337" t="s">
        <v>19143</v>
      </c>
      <c r="P1178" s="338"/>
      <c r="Q1178" s="339" t="str">
        <f t="shared" si="73"/>
        <v/>
      </c>
      <c r="R1178" s="339" t="b">
        <f t="shared" si="74"/>
        <v>1</v>
      </c>
      <c r="S1178" s="339" t="str">
        <f t="shared" si="75"/>
        <v/>
      </c>
    </row>
    <row r="1179" spans="1:19" s="339" customFormat="1" ht="19.899999999999999" customHeight="1">
      <c r="A1179" s="302"/>
      <c r="B1179" s="334"/>
      <c r="C1179" s="334"/>
      <c r="D1179" s="334"/>
      <c r="E1179" s="334"/>
      <c r="F1179" s="334"/>
      <c r="G1179" s="335"/>
      <c r="H1179" s="335"/>
      <c r="I1179" s="336"/>
      <c r="J1179" s="336"/>
      <c r="K1179" s="336"/>
      <c r="L1179" s="336"/>
      <c r="M1179" s="336"/>
      <c r="N1179" s="337" t="str">
        <f t="shared" ca="1" si="72"/>
        <v/>
      </c>
      <c r="O1179" s="337" t="s">
        <v>19143</v>
      </c>
      <c r="P1179" s="338"/>
      <c r="Q1179" s="339" t="str">
        <f t="shared" si="73"/>
        <v/>
      </c>
      <c r="R1179" s="339" t="b">
        <f t="shared" si="74"/>
        <v>1</v>
      </c>
      <c r="S1179" s="339" t="str">
        <f t="shared" si="75"/>
        <v/>
      </c>
    </row>
    <row r="1180" spans="1:19" s="339" customFormat="1" ht="19.899999999999999" customHeight="1">
      <c r="A1180" s="302"/>
      <c r="B1180" s="334"/>
      <c r="C1180" s="334"/>
      <c r="D1180" s="334"/>
      <c r="E1180" s="334"/>
      <c r="F1180" s="334"/>
      <c r="G1180" s="335"/>
      <c r="H1180" s="335"/>
      <c r="I1180" s="336"/>
      <c r="J1180" s="336"/>
      <c r="K1180" s="336"/>
      <c r="L1180" s="336"/>
      <c r="M1180" s="336"/>
      <c r="N1180" s="337" t="str">
        <f t="shared" ca="1" si="72"/>
        <v/>
      </c>
      <c r="O1180" s="337" t="s">
        <v>19143</v>
      </c>
      <c r="P1180" s="338"/>
      <c r="Q1180" s="339" t="str">
        <f t="shared" si="73"/>
        <v/>
      </c>
      <c r="R1180" s="339" t="b">
        <f t="shared" si="74"/>
        <v>1</v>
      </c>
      <c r="S1180" s="339" t="str">
        <f t="shared" si="75"/>
        <v/>
      </c>
    </row>
    <row r="1181" spans="1:19" s="339" customFormat="1" ht="19.899999999999999" customHeight="1">
      <c r="A1181" s="302"/>
      <c r="B1181" s="334"/>
      <c r="C1181" s="334"/>
      <c r="D1181" s="334"/>
      <c r="E1181" s="334"/>
      <c r="F1181" s="334"/>
      <c r="G1181" s="335"/>
      <c r="H1181" s="335"/>
      <c r="I1181" s="336"/>
      <c r="J1181" s="336"/>
      <c r="K1181" s="336"/>
      <c r="L1181" s="336"/>
      <c r="M1181" s="336"/>
      <c r="N1181" s="337" t="str">
        <f t="shared" ca="1" si="72"/>
        <v/>
      </c>
      <c r="O1181" s="337" t="s">
        <v>19143</v>
      </c>
      <c r="P1181" s="338"/>
      <c r="Q1181" s="339" t="str">
        <f t="shared" si="73"/>
        <v/>
      </c>
      <c r="R1181" s="339" t="b">
        <f t="shared" si="74"/>
        <v>1</v>
      </c>
      <c r="S1181" s="339" t="str">
        <f t="shared" si="75"/>
        <v/>
      </c>
    </row>
    <row r="1182" spans="1:19" s="339" customFormat="1" ht="19.899999999999999" customHeight="1">
      <c r="A1182" s="302"/>
      <c r="B1182" s="334"/>
      <c r="C1182" s="334"/>
      <c r="D1182" s="334"/>
      <c r="E1182" s="334"/>
      <c r="F1182" s="334"/>
      <c r="G1182" s="335"/>
      <c r="H1182" s="335"/>
      <c r="I1182" s="336"/>
      <c r="J1182" s="336"/>
      <c r="K1182" s="336"/>
      <c r="L1182" s="336"/>
      <c r="M1182" s="336"/>
      <c r="N1182" s="337" t="str">
        <f t="shared" ca="1" si="72"/>
        <v/>
      </c>
      <c r="O1182" s="337" t="s">
        <v>19143</v>
      </c>
      <c r="P1182" s="338"/>
      <c r="Q1182" s="339" t="str">
        <f t="shared" si="73"/>
        <v/>
      </c>
      <c r="R1182" s="339" t="b">
        <f t="shared" si="74"/>
        <v>1</v>
      </c>
      <c r="S1182" s="339" t="str">
        <f t="shared" si="75"/>
        <v/>
      </c>
    </row>
    <row r="1183" spans="1:19" s="339" customFormat="1" ht="19.899999999999999" customHeight="1">
      <c r="A1183" s="302"/>
      <c r="B1183" s="334"/>
      <c r="C1183" s="334"/>
      <c r="D1183" s="334"/>
      <c r="E1183" s="334"/>
      <c r="F1183" s="334"/>
      <c r="G1183" s="335"/>
      <c r="H1183" s="335"/>
      <c r="I1183" s="336"/>
      <c r="J1183" s="336"/>
      <c r="K1183" s="336"/>
      <c r="L1183" s="336"/>
      <c r="M1183" s="336"/>
      <c r="N1183" s="337" t="str">
        <f t="shared" ca="1" si="72"/>
        <v/>
      </c>
      <c r="O1183" s="337" t="s">
        <v>19143</v>
      </c>
      <c r="P1183" s="338"/>
      <c r="Q1183" s="339" t="str">
        <f t="shared" si="73"/>
        <v/>
      </c>
      <c r="R1183" s="339" t="b">
        <f t="shared" si="74"/>
        <v>1</v>
      </c>
      <c r="S1183" s="339" t="str">
        <f t="shared" si="75"/>
        <v/>
      </c>
    </row>
    <row r="1184" spans="1:19" s="339" customFormat="1" ht="19.899999999999999" customHeight="1">
      <c r="A1184" s="302"/>
      <c r="B1184" s="334"/>
      <c r="C1184" s="334"/>
      <c r="D1184" s="334"/>
      <c r="E1184" s="334"/>
      <c r="F1184" s="334"/>
      <c r="G1184" s="335"/>
      <c r="H1184" s="335"/>
      <c r="I1184" s="336"/>
      <c r="J1184" s="336"/>
      <c r="K1184" s="336"/>
      <c r="L1184" s="336"/>
      <c r="M1184" s="336"/>
      <c r="N1184" s="337" t="str">
        <f t="shared" ca="1" si="72"/>
        <v/>
      </c>
      <c r="O1184" s="337" t="s">
        <v>19143</v>
      </c>
      <c r="P1184" s="338"/>
      <c r="Q1184" s="339" t="str">
        <f t="shared" si="73"/>
        <v/>
      </c>
      <c r="R1184" s="339" t="b">
        <f t="shared" si="74"/>
        <v>1</v>
      </c>
      <c r="S1184" s="339" t="str">
        <f t="shared" si="75"/>
        <v/>
      </c>
    </row>
    <row r="1185" spans="1:19" s="339" customFormat="1" ht="19.899999999999999" customHeight="1">
      <c r="A1185" s="302"/>
      <c r="B1185" s="334"/>
      <c r="C1185" s="334"/>
      <c r="D1185" s="334"/>
      <c r="E1185" s="334"/>
      <c r="F1185" s="334"/>
      <c r="G1185" s="335"/>
      <c r="H1185" s="335"/>
      <c r="I1185" s="336"/>
      <c r="J1185" s="336"/>
      <c r="K1185" s="336"/>
      <c r="L1185" s="336"/>
      <c r="M1185" s="336"/>
      <c r="N1185" s="337" t="str">
        <f t="shared" ca="1" si="72"/>
        <v/>
      </c>
      <c r="O1185" s="337" t="s">
        <v>19143</v>
      </c>
      <c r="P1185" s="338"/>
      <c r="Q1185" s="339" t="str">
        <f t="shared" si="73"/>
        <v/>
      </c>
      <c r="R1185" s="339" t="b">
        <f t="shared" si="74"/>
        <v>1</v>
      </c>
      <c r="S1185" s="339" t="str">
        <f t="shared" si="75"/>
        <v/>
      </c>
    </row>
    <row r="1186" spans="1:19" s="339" customFormat="1" ht="19.899999999999999" customHeight="1">
      <c r="A1186" s="302"/>
      <c r="B1186" s="334"/>
      <c r="C1186" s="334"/>
      <c r="D1186" s="334"/>
      <c r="E1186" s="334"/>
      <c r="F1186" s="334"/>
      <c r="G1186" s="335"/>
      <c r="H1186" s="335"/>
      <c r="I1186" s="336"/>
      <c r="J1186" s="336"/>
      <c r="K1186" s="336"/>
      <c r="L1186" s="336"/>
      <c r="M1186" s="336"/>
      <c r="N1186" s="337" t="str">
        <f t="shared" ca="1" si="72"/>
        <v/>
      </c>
      <c r="O1186" s="337" t="s">
        <v>19143</v>
      </c>
      <c r="P1186" s="338"/>
      <c r="Q1186" s="339" t="str">
        <f t="shared" si="73"/>
        <v/>
      </c>
      <c r="R1186" s="339" t="b">
        <f t="shared" si="74"/>
        <v>1</v>
      </c>
      <c r="S1186" s="339" t="str">
        <f t="shared" si="75"/>
        <v/>
      </c>
    </row>
    <row r="1187" spans="1:19" s="339" customFormat="1" ht="19.899999999999999" customHeight="1">
      <c r="A1187" s="302"/>
      <c r="B1187" s="334"/>
      <c r="C1187" s="334"/>
      <c r="D1187" s="334"/>
      <c r="E1187" s="334"/>
      <c r="F1187" s="334"/>
      <c r="G1187" s="335"/>
      <c r="H1187" s="335"/>
      <c r="I1187" s="336"/>
      <c r="J1187" s="336"/>
      <c r="K1187" s="336"/>
      <c r="L1187" s="336"/>
      <c r="M1187" s="336"/>
      <c r="N1187" s="337" t="str">
        <f t="shared" ca="1" si="72"/>
        <v/>
      </c>
      <c r="O1187" s="337" t="s">
        <v>19143</v>
      </c>
      <c r="P1187" s="338"/>
      <c r="Q1187" s="339" t="str">
        <f t="shared" si="73"/>
        <v/>
      </c>
      <c r="R1187" s="339" t="b">
        <f t="shared" si="74"/>
        <v>1</v>
      </c>
      <c r="S1187" s="339" t="str">
        <f t="shared" si="75"/>
        <v/>
      </c>
    </row>
    <row r="1188" spans="1:19" s="339" customFormat="1" ht="19.899999999999999" customHeight="1">
      <c r="A1188" s="302"/>
      <c r="B1188" s="334"/>
      <c r="C1188" s="334"/>
      <c r="D1188" s="334"/>
      <c r="E1188" s="334"/>
      <c r="F1188" s="334"/>
      <c r="G1188" s="335"/>
      <c r="H1188" s="335"/>
      <c r="I1188" s="336"/>
      <c r="J1188" s="336"/>
      <c r="K1188" s="336"/>
      <c r="L1188" s="336"/>
      <c r="M1188" s="336"/>
      <c r="N1188" s="337" t="str">
        <f t="shared" ca="1" si="72"/>
        <v/>
      </c>
      <c r="O1188" s="337" t="s">
        <v>19143</v>
      </c>
      <c r="P1188" s="338"/>
      <c r="Q1188" s="339" t="str">
        <f t="shared" si="73"/>
        <v/>
      </c>
      <c r="R1188" s="339" t="b">
        <f t="shared" si="74"/>
        <v>1</v>
      </c>
      <c r="S1188" s="339" t="str">
        <f t="shared" si="75"/>
        <v/>
      </c>
    </row>
    <row r="1189" spans="1:19" s="339" customFormat="1" ht="19.899999999999999" customHeight="1">
      <c r="A1189" s="302"/>
      <c r="B1189" s="334"/>
      <c r="C1189" s="334"/>
      <c r="D1189" s="334"/>
      <c r="E1189" s="334"/>
      <c r="F1189" s="334"/>
      <c r="G1189" s="335"/>
      <c r="H1189" s="335"/>
      <c r="I1189" s="336"/>
      <c r="J1189" s="336"/>
      <c r="K1189" s="336"/>
      <c r="L1189" s="336"/>
      <c r="M1189" s="336"/>
      <c r="N1189" s="337" t="str">
        <f t="shared" ca="1" si="72"/>
        <v/>
      </c>
      <c r="O1189" s="337" t="s">
        <v>19143</v>
      </c>
      <c r="P1189" s="338"/>
      <c r="Q1189" s="339" t="str">
        <f t="shared" si="73"/>
        <v/>
      </c>
      <c r="R1189" s="339" t="b">
        <f t="shared" si="74"/>
        <v>1</v>
      </c>
      <c r="S1189" s="339" t="str">
        <f t="shared" si="75"/>
        <v/>
      </c>
    </row>
    <row r="1190" spans="1:19" s="339" customFormat="1" ht="19.899999999999999" customHeight="1">
      <c r="A1190" s="302"/>
      <c r="B1190" s="334"/>
      <c r="C1190" s="334"/>
      <c r="D1190" s="334"/>
      <c r="E1190" s="334"/>
      <c r="F1190" s="334"/>
      <c r="G1190" s="335"/>
      <c r="H1190" s="335"/>
      <c r="I1190" s="336"/>
      <c r="J1190" s="336"/>
      <c r="K1190" s="336"/>
      <c r="L1190" s="336"/>
      <c r="M1190" s="336"/>
      <c r="N1190" s="337" t="str">
        <f t="shared" ca="1" si="72"/>
        <v/>
      </c>
      <c r="O1190" s="337" t="s">
        <v>19143</v>
      </c>
      <c r="P1190" s="338"/>
      <c r="Q1190" s="339" t="str">
        <f t="shared" si="73"/>
        <v/>
      </c>
      <c r="R1190" s="339" t="b">
        <f t="shared" si="74"/>
        <v>1</v>
      </c>
      <c r="S1190" s="339" t="str">
        <f t="shared" si="75"/>
        <v/>
      </c>
    </row>
    <row r="1191" spans="1:19" s="339" customFormat="1" ht="19.899999999999999" customHeight="1">
      <c r="A1191" s="302"/>
      <c r="B1191" s="334"/>
      <c r="C1191" s="334"/>
      <c r="D1191" s="334"/>
      <c r="E1191" s="334"/>
      <c r="F1191" s="334"/>
      <c r="G1191" s="335"/>
      <c r="H1191" s="335"/>
      <c r="I1191" s="336"/>
      <c r="J1191" s="336"/>
      <c r="K1191" s="336"/>
      <c r="L1191" s="336"/>
      <c r="M1191" s="336"/>
      <c r="N1191" s="337" t="str">
        <f t="shared" ca="1" si="72"/>
        <v/>
      </c>
      <c r="O1191" s="337" t="s">
        <v>19143</v>
      </c>
      <c r="P1191" s="338"/>
      <c r="Q1191" s="339" t="str">
        <f t="shared" si="73"/>
        <v/>
      </c>
      <c r="R1191" s="339" t="b">
        <f t="shared" si="74"/>
        <v>1</v>
      </c>
      <c r="S1191" s="339" t="str">
        <f t="shared" si="75"/>
        <v/>
      </c>
    </row>
    <row r="1192" spans="1:19" s="339" customFormat="1" ht="19.899999999999999" customHeight="1">
      <c r="A1192" s="302"/>
      <c r="B1192" s="334"/>
      <c r="C1192" s="334"/>
      <c r="D1192" s="334"/>
      <c r="E1192" s="334"/>
      <c r="F1192" s="334"/>
      <c r="G1192" s="335"/>
      <c r="H1192" s="335"/>
      <c r="I1192" s="336"/>
      <c r="J1192" s="336"/>
      <c r="K1192" s="336"/>
      <c r="L1192" s="336"/>
      <c r="M1192" s="336"/>
      <c r="N1192" s="337" t="str">
        <f t="shared" ca="1" si="72"/>
        <v/>
      </c>
      <c r="O1192" s="337" t="s">
        <v>19143</v>
      </c>
      <c r="P1192" s="338"/>
      <c r="Q1192" s="339" t="str">
        <f t="shared" si="73"/>
        <v/>
      </c>
      <c r="R1192" s="339" t="b">
        <f t="shared" si="74"/>
        <v>1</v>
      </c>
      <c r="S1192" s="339" t="str">
        <f t="shared" si="75"/>
        <v/>
      </c>
    </row>
    <row r="1193" spans="1:19" s="339" customFormat="1" ht="19.899999999999999" customHeight="1">
      <c r="A1193" s="302"/>
      <c r="B1193" s="334"/>
      <c r="C1193" s="334"/>
      <c r="D1193" s="334"/>
      <c r="E1193" s="334"/>
      <c r="F1193" s="334"/>
      <c r="G1193" s="335"/>
      <c r="H1193" s="335"/>
      <c r="I1193" s="336"/>
      <c r="J1193" s="336"/>
      <c r="K1193" s="336"/>
      <c r="L1193" s="336"/>
      <c r="M1193" s="336"/>
      <c r="N1193" s="337" t="str">
        <f t="shared" ca="1" si="72"/>
        <v/>
      </c>
      <c r="O1193" s="337" t="s">
        <v>19143</v>
      </c>
      <c r="P1193" s="338"/>
      <c r="Q1193" s="339" t="str">
        <f t="shared" si="73"/>
        <v/>
      </c>
      <c r="R1193" s="339" t="b">
        <f t="shared" si="74"/>
        <v>1</v>
      </c>
      <c r="S1193" s="339" t="str">
        <f t="shared" si="75"/>
        <v/>
      </c>
    </row>
    <row r="1194" spans="1:19" s="339" customFormat="1" ht="19.899999999999999" customHeight="1">
      <c r="A1194" s="302"/>
      <c r="B1194" s="334"/>
      <c r="C1194" s="334"/>
      <c r="D1194" s="334"/>
      <c r="E1194" s="334"/>
      <c r="F1194" s="334"/>
      <c r="G1194" s="335"/>
      <c r="H1194" s="335"/>
      <c r="I1194" s="336"/>
      <c r="J1194" s="336"/>
      <c r="K1194" s="336"/>
      <c r="L1194" s="336"/>
      <c r="M1194" s="336"/>
      <c r="N1194" s="337" t="str">
        <f t="shared" ca="1" si="72"/>
        <v/>
      </c>
      <c r="O1194" s="337" t="s">
        <v>19143</v>
      </c>
      <c r="P1194" s="338"/>
      <c r="Q1194" s="339" t="str">
        <f t="shared" si="73"/>
        <v/>
      </c>
      <c r="R1194" s="339" t="b">
        <f t="shared" si="74"/>
        <v>1</v>
      </c>
      <c r="S1194" s="339" t="str">
        <f t="shared" si="75"/>
        <v/>
      </c>
    </row>
    <row r="1195" spans="1:19" s="339" customFormat="1" ht="19.899999999999999" customHeight="1">
      <c r="A1195" s="302"/>
      <c r="B1195" s="334"/>
      <c r="C1195" s="334"/>
      <c r="D1195" s="334"/>
      <c r="E1195" s="334"/>
      <c r="F1195" s="334"/>
      <c r="G1195" s="335"/>
      <c r="H1195" s="335"/>
      <c r="I1195" s="336"/>
      <c r="J1195" s="336"/>
      <c r="K1195" s="336"/>
      <c r="L1195" s="336"/>
      <c r="M1195" s="336"/>
      <c r="N1195" s="337" t="str">
        <f t="shared" ca="1" si="72"/>
        <v/>
      </c>
      <c r="O1195" s="337" t="s">
        <v>19143</v>
      </c>
      <c r="P1195" s="338"/>
      <c r="Q1195" s="339" t="str">
        <f t="shared" si="73"/>
        <v/>
      </c>
      <c r="R1195" s="339" t="b">
        <f t="shared" si="74"/>
        <v>1</v>
      </c>
      <c r="S1195" s="339" t="str">
        <f t="shared" si="75"/>
        <v/>
      </c>
    </row>
    <row r="1196" spans="1:19" s="339" customFormat="1" ht="19.899999999999999" customHeight="1">
      <c r="A1196" s="302"/>
      <c r="B1196" s="334"/>
      <c r="C1196" s="334"/>
      <c r="D1196" s="334"/>
      <c r="E1196" s="334"/>
      <c r="F1196" s="334"/>
      <c r="G1196" s="335"/>
      <c r="H1196" s="335"/>
      <c r="I1196" s="336"/>
      <c r="J1196" s="336"/>
      <c r="K1196" s="336"/>
      <c r="L1196" s="336"/>
      <c r="M1196" s="336"/>
      <c r="N1196" s="337" t="str">
        <f t="shared" ca="1" si="72"/>
        <v/>
      </c>
      <c r="O1196" s="337" t="s">
        <v>19143</v>
      </c>
      <c r="P1196" s="338"/>
      <c r="Q1196" s="339" t="str">
        <f t="shared" si="73"/>
        <v/>
      </c>
      <c r="R1196" s="339" t="b">
        <f t="shared" si="74"/>
        <v>1</v>
      </c>
      <c r="S1196" s="339" t="str">
        <f t="shared" si="75"/>
        <v/>
      </c>
    </row>
    <row r="1197" spans="1:19" s="339" customFormat="1" ht="19.899999999999999" customHeight="1">
      <c r="A1197" s="302"/>
      <c r="B1197" s="334"/>
      <c r="C1197" s="334"/>
      <c r="D1197" s="334"/>
      <c r="E1197" s="334"/>
      <c r="F1197" s="334"/>
      <c r="G1197" s="335"/>
      <c r="H1197" s="335"/>
      <c r="I1197" s="336"/>
      <c r="J1197" s="336"/>
      <c r="K1197" s="336"/>
      <c r="L1197" s="336"/>
      <c r="M1197" s="336"/>
      <c r="N1197" s="337" t="str">
        <f t="shared" ca="1" si="72"/>
        <v/>
      </c>
      <c r="O1197" s="337" t="s">
        <v>19143</v>
      </c>
      <c r="P1197" s="338"/>
      <c r="Q1197" s="339" t="str">
        <f t="shared" si="73"/>
        <v/>
      </c>
      <c r="R1197" s="339" t="b">
        <f t="shared" si="74"/>
        <v>1</v>
      </c>
      <c r="S1197" s="339" t="str">
        <f t="shared" si="75"/>
        <v/>
      </c>
    </row>
    <row r="1198" spans="1:19" s="339" customFormat="1" ht="19.899999999999999" customHeight="1">
      <c r="A1198" s="302"/>
      <c r="B1198" s="334"/>
      <c r="C1198" s="334"/>
      <c r="D1198" s="334"/>
      <c r="E1198" s="334"/>
      <c r="F1198" s="334"/>
      <c r="G1198" s="335"/>
      <c r="H1198" s="335"/>
      <c r="I1198" s="336"/>
      <c r="J1198" s="336"/>
      <c r="K1198" s="336"/>
      <c r="L1198" s="336"/>
      <c r="M1198" s="336"/>
      <c r="N1198" s="337" t="str">
        <f t="shared" ca="1" si="72"/>
        <v/>
      </c>
      <c r="O1198" s="337" t="s">
        <v>19143</v>
      </c>
      <c r="P1198" s="338"/>
      <c r="Q1198" s="339" t="str">
        <f t="shared" si="73"/>
        <v/>
      </c>
      <c r="R1198" s="339" t="b">
        <f t="shared" si="74"/>
        <v>1</v>
      </c>
      <c r="S1198" s="339" t="str">
        <f t="shared" si="75"/>
        <v/>
      </c>
    </row>
    <row r="1199" spans="1:19" s="339" customFormat="1" ht="19.899999999999999" customHeight="1">
      <c r="A1199" s="302"/>
      <c r="B1199" s="334"/>
      <c r="C1199" s="334"/>
      <c r="D1199" s="334"/>
      <c r="E1199" s="334"/>
      <c r="F1199" s="334"/>
      <c r="G1199" s="335"/>
      <c r="H1199" s="335"/>
      <c r="I1199" s="336"/>
      <c r="J1199" s="336"/>
      <c r="K1199" s="336"/>
      <c r="L1199" s="336"/>
      <c r="M1199" s="336"/>
      <c r="N1199" s="337" t="str">
        <f t="shared" ca="1" si="72"/>
        <v/>
      </c>
      <c r="O1199" s="337" t="s">
        <v>19143</v>
      </c>
      <c r="P1199" s="338"/>
      <c r="Q1199" s="339" t="str">
        <f t="shared" si="73"/>
        <v/>
      </c>
      <c r="R1199" s="339" t="b">
        <f t="shared" si="74"/>
        <v>1</v>
      </c>
      <c r="S1199" s="339" t="str">
        <f t="shared" si="75"/>
        <v/>
      </c>
    </row>
    <row r="1200" spans="1:19" s="339" customFormat="1" ht="19.899999999999999" customHeight="1">
      <c r="A1200" s="302"/>
      <c r="B1200" s="334"/>
      <c r="C1200" s="334"/>
      <c r="D1200" s="334"/>
      <c r="E1200" s="334"/>
      <c r="F1200" s="334"/>
      <c r="G1200" s="335"/>
      <c r="H1200" s="335"/>
      <c r="I1200" s="336"/>
      <c r="J1200" s="336"/>
      <c r="K1200" s="336"/>
      <c r="L1200" s="336"/>
      <c r="M1200" s="336"/>
      <c r="N1200" s="337" t="str">
        <f t="shared" ca="1" si="72"/>
        <v/>
      </c>
      <c r="O1200" s="337" t="s">
        <v>19143</v>
      </c>
      <c r="P1200" s="338"/>
      <c r="Q1200" s="339" t="str">
        <f t="shared" si="73"/>
        <v/>
      </c>
      <c r="R1200" s="339" t="b">
        <f t="shared" si="74"/>
        <v>1</v>
      </c>
      <c r="S1200" s="339" t="str">
        <f t="shared" si="75"/>
        <v/>
      </c>
    </row>
    <row r="1201" spans="1:19" s="339" customFormat="1" ht="19.899999999999999" customHeight="1">
      <c r="A1201" s="302"/>
      <c r="B1201" s="334"/>
      <c r="C1201" s="334"/>
      <c r="D1201" s="334"/>
      <c r="E1201" s="334"/>
      <c r="F1201" s="334"/>
      <c r="G1201" s="335"/>
      <c r="H1201" s="335"/>
      <c r="I1201" s="336"/>
      <c r="J1201" s="336"/>
      <c r="K1201" s="336"/>
      <c r="L1201" s="336"/>
      <c r="M1201" s="336"/>
      <c r="N1201" s="337" t="str">
        <f t="shared" ca="1" si="72"/>
        <v/>
      </c>
      <c r="O1201" s="337" t="s">
        <v>19143</v>
      </c>
      <c r="P1201" s="338"/>
      <c r="Q1201" s="339" t="str">
        <f t="shared" si="73"/>
        <v/>
      </c>
      <c r="R1201" s="339" t="b">
        <f t="shared" si="74"/>
        <v>1</v>
      </c>
      <c r="S1201" s="339" t="str">
        <f t="shared" si="75"/>
        <v/>
      </c>
    </row>
    <row r="1202" spans="1:19" s="339" customFormat="1" ht="19.899999999999999" customHeight="1">
      <c r="A1202" s="302"/>
      <c r="B1202" s="334"/>
      <c r="C1202" s="334"/>
      <c r="D1202" s="334"/>
      <c r="E1202" s="334"/>
      <c r="F1202" s="334"/>
      <c r="G1202" s="335"/>
      <c r="H1202" s="335"/>
      <c r="I1202" s="336"/>
      <c r="J1202" s="336"/>
      <c r="K1202" s="336"/>
      <c r="L1202" s="336"/>
      <c r="M1202" s="336"/>
      <c r="N1202" s="337" t="str">
        <f t="shared" ca="1" si="72"/>
        <v/>
      </c>
      <c r="O1202" s="337" t="s">
        <v>19143</v>
      </c>
      <c r="P1202" s="338"/>
      <c r="Q1202" s="339" t="str">
        <f t="shared" si="73"/>
        <v/>
      </c>
      <c r="R1202" s="339" t="b">
        <f t="shared" si="74"/>
        <v>1</v>
      </c>
      <c r="S1202" s="339" t="str">
        <f t="shared" si="75"/>
        <v/>
      </c>
    </row>
    <row r="1203" spans="1:19" s="339" customFormat="1" ht="19.899999999999999" customHeight="1">
      <c r="A1203" s="302"/>
      <c r="B1203" s="334"/>
      <c r="C1203" s="334"/>
      <c r="D1203" s="334"/>
      <c r="E1203" s="334"/>
      <c r="F1203" s="334"/>
      <c r="G1203" s="335"/>
      <c r="H1203" s="335"/>
      <c r="I1203" s="336"/>
      <c r="J1203" s="336"/>
      <c r="K1203" s="336"/>
      <c r="L1203" s="336"/>
      <c r="M1203" s="336"/>
      <c r="N1203" s="337" t="str">
        <f t="shared" ca="1" si="72"/>
        <v/>
      </c>
      <c r="O1203" s="337" t="s">
        <v>19143</v>
      </c>
      <c r="P1203" s="338"/>
      <c r="Q1203" s="339" t="str">
        <f t="shared" si="73"/>
        <v/>
      </c>
      <c r="R1203" s="339" t="b">
        <f t="shared" si="74"/>
        <v>1</v>
      </c>
      <c r="S1203" s="339" t="str">
        <f t="shared" si="75"/>
        <v/>
      </c>
    </row>
    <row r="1204" spans="1:19" s="339" customFormat="1" ht="19.899999999999999" customHeight="1">
      <c r="A1204" s="302"/>
      <c r="B1204" s="334"/>
      <c r="C1204" s="334"/>
      <c r="D1204" s="334"/>
      <c r="E1204" s="334"/>
      <c r="F1204" s="334"/>
      <c r="G1204" s="335"/>
      <c r="H1204" s="335"/>
      <c r="I1204" s="336"/>
      <c r="J1204" s="336"/>
      <c r="K1204" s="336"/>
      <c r="L1204" s="336"/>
      <c r="M1204" s="336"/>
      <c r="N1204" s="337" t="str">
        <f t="shared" ca="1" si="72"/>
        <v/>
      </c>
      <c r="O1204" s="337" t="s">
        <v>19143</v>
      </c>
      <c r="P1204" s="338"/>
      <c r="Q1204" s="339" t="str">
        <f t="shared" si="73"/>
        <v/>
      </c>
      <c r="R1204" s="339" t="b">
        <f t="shared" si="74"/>
        <v>1</v>
      </c>
      <c r="S1204" s="339" t="str">
        <f t="shared" si="75"/>
        <v/>
      </c>
    </row>
    <row r="1205" spans="1:19" s="339" customFormat="1" ht="19.899999999999999" customHeight="1">
      <c r="A1205" s="302"/>
      <c r="B1205" s="334"/>
      <c r="C1205" s="334"/>
      <c r="D1205" s="334"/>
      <c r="E1205" s="334"/>
      <c r="F1205" s="334"/>
      <c r="G1205" s="335"/>
      <c r="H1205" s="335"/>
      <c r="I1205" s="336"/>
      <c r="J1205" s="336"/>
      <c r="K1205" s="336"/>
      <c r="L1205" s="336"/>
      <c r="M1205" s="336"/>
      <c r="N1205" s="337" t="str">
        <f t="shared" ca="1" si="72"/>
        <v/>
      </c>
      <c r="O1205" s="337" t="s">
        <v>19143</v>
      </c>
      <c r="P1205" s="338"/>
      <c r="Q1205" s="339" t="str">
        <f t="shared" si="73"/>
        <v/>
      </c>
      <c r="R1205" s="339" t="b">
        <f t="shared" si="74"/>
        <v>1</v>
      </c>
      <c r="S1205" s="339" t="str">
        <f t="shared" si="75"/>
        <v/>
      </c>
    </row>
    <row r="1206" spans="1:19" s="339" customFormat="1" ht="19.899999999999999" customHeight="1">
      <c r="A1206" s="302"/>
      <c r="B1206" s="334"/>
      <c r="C1206" s="334"/>
      <c r="D1206" s="334"/>
      <c r="E1206" s="334"/>
      <c r="F1206" s="334"/>
      <c r="G1206" s="335"/>
      <c r="H1206" s="335"/>
      <c r="I1206" s="336"/>
      <c r="J1206" s="336"/>
      <c r="K1206" s="336"/>
      <c r="L1206" s="336"/>
      <c r="M1206" s="336"/>
      <c r="N1206" s="337" t="str">
        <f t="shared" ca="1" si="72"/>
        <v/>
      </c>
      <c r="O1206" s="337" t="s">
        <v>19143</v>
      </c>
      <c r="P1206" s="338"/>
      <c r="Q1206" s="339" t="str">
        <f t="shared" si="73"/>
        <v/>
      </c>
      <c r="R1206" s="339" t="b">
        <f t="shared" si="74"/>
        <v>1</v>
      </c>
      <c r="S1206" s="339" t="str">
        <f t="shared" si="75"/>
        <v/>
      </c>
    </row>
    <row r="1207" spans="1:19" s="339" customFormat="1" ht="19.899999999999999" customHeight="1">
      <c r="A1207" s="302"/>
      <c r="B1207" s="334"/>
      <c r="C1207" s="334"/>
      <c r="D1207" s="334"/>
      <c r="E1207" s="334"/>
      <c r="F1207" s="334"/>
      <c r="G1207" s="335"/>
      <c r="H1207" s="335"/>
      <c r="I1207" s="336"/>
      <c r="J1207" s="336"/>
      <c r="K1207" s="336"/>
      <c r="L1207" s="336"/>
      <c r="M1207" s="336"/>
      <c r="N1207" s="337" t="str">
        <f t="shared" ca="1" si="72"/>
        <v/>
      </c>
      <c r="O1207" s="337" t="s">
        <v>19143</v>
      </c>
      <c r="P1207" s="338"/>
      <c r="Q1207" s="339" t="str">
        <f t="shared" si="73"/>
        <v/>
      </c>
      <c r="R1207" s="339" t="b">
        <f t="shared" si="74"/>
        <v>1</v>
      </c>
      <c r="S1207" s="339" t="str">
        <f t="shared" si="75"/>
        <v/>
      </c>
    </row>
    <row r="1208" spans="1:19" s="339" customFormat="1" ht="19.899999999999999" customHeight="1">
      <c r="A1208" s="302"/>
      <c r="B1208" s="334"/>
      <c r="C1208" s="334"/>
      <c r="D1208" s="334"/>
      <c r="E1208" s="334"/>
      <c r="F1208" s="334"/>
      <c r="G1208" s="335"/>
      <c r="H1208" s="335"/>
      <c r="I1208" s="336"/>
      <c r="J1208" s="336"/>
      <c r="K1208" s="336"/>
      <c r="L1208" s="336"/>
      <c r="M1208" s="336"/>
      <c r="N1208" s="337" t="str">
        <f t="shared" ca="1" si="72"/>
        <v/>
      </c>
      <c r="O1208" s="337" t="s">
        <v>19143</v>
      </c>
      <c r="P1208" s="338"/>
      <c r="Q1208" s="339" t="str">
        <f t="shared" si="73"/>
        <v/>
      </c>
      <c r="R1208" s="339" t="b">
        <f t="shared" si="74"/>
        <v>1</v>
      </c>
      <c r="S1208" s="339" t="str">
        <f t="shared" si="75"/>
        <v/>
      </c>
    </row>
    <row r="1209" spans="1:19" s="339" customFormat="1" ht="19.899999999999999" customHeight="1">
      <c r="A1209" s="302"/>
      <c r="B1209" s="334"/>
      <c r="C1209" s="334"/>
      <c r="D1209" s="334"/>
      <c r="E1209" s="334"/>
      <c r="F1209" s="334"/>
      <c r="G1209" s="335"/>
      <c r="H1209" s="335"/>
      <c r="I1209" s="336"/>
      <c r="J1209" s="336"/>
      <c r="K1209" s="336"/>
      <c r="L1209" s="336"/>
      <c r="M1209" s="336"/>
      <c r="N1209" s="337" t="str">
        <f t="shared" ca="1" si="72"/>
        <v/>
      </c>
      <c r="O1209" s="337" t="s">
        <v>19143</v>
      </c>
      <c r="P1209" s="338"/>
      <c r="Q1209" s="339" t="str">
        <f t="shared" si="73"/>
        <v/>
      </c>
      <c r="R1209" s="339" t="b">
        <f t="shared" si="74"/>
        <v>1</v>
      </c>
      <c r="S1209" s="339" t="str">
        <f t="shared" si="75"/>
        <v/>
      </c>
    </row>
    <row r="1210" spans="1:19" s="339" customFormat="1" ht="19.899999999999999" customHeight="1">
      <c r="A1210" s="302"/>
      <c r="B1210" s="334"/>
      <c r="C1210" s="334"/>
      <c r="D1210" s="334"/>
      <c r="E1210" s="334"/>
      <c r="F1210" s="334"/>
      <c r="G1210" s="335"/>
      <c r="H1210" s="335"/>
      <c r="I1210" s="336"/>
      <c r="J1210" s="336"/>
      <c r="K1210" s="336"/>
      <c r="L1210" s="336"/>
      <c r="M1210" s="336"/>
      <c r="N1210" s="337" t="str">
        <f t="shared" ca="1" si="72"/>
        <v/>
      </c>
      <c r="O1210" s="337" t="s">
        <v>19143</v>
      </c>
      <c r="P1210" s="338"/>
      <c r="Q1210" s="339" t="str">
        <f t="shared" si="73"/>
        <v/>
      </c>
      <c r="R1210" s="339" t="b">
        <f t="shared" si="74"/>
        <v>1</v>
      </c>
      <c r="S1210" s="339" t="str">
        <f t="shared" si="75"/>
        <v/>
      </c>
    </row>
    <row r="1211" spans="1:19" s="339" customFormat="1" ht="19.899999999999999" customHeight="1">
      <c r="A1211" s="302"/>
      <c r="B1211" s="334"/>
      <c r="C1211" s="334"/>
      <c r="D1211" s="334"/>
      <c r="E1211" s="334"/>
      <c r="F1211" s="334"/>
      <c r="G1211" s="335"/>
      <c r="H1211" s="335"/>
      <c r="I1211" s="336"/>
      <c r="J1211" s="336"/>
      <c r="K1211" s="336"/>
      <c r="L1211" s="336"/>
      <c r="M1211" s="336"/>
      <c r="N1211" s="337" t="str">
        <f t="shared" ca="1" si="72"/>
        <v/>
      </c>
      <c r="O1211" s="337" t="s">
        <v>19143</v>
      </c>
      <c r="P1211" s="338"/>
      <c r="Q1211" s="339" t="str">
        <f t="shared" si="73"/>
        <v/>
      </c>
      <c r="R1211" s="339" t="b">
        <f t="shared" si="74"/>
        <v>1</v>
      </c>
      <c r="S1211" s="339" t="str">
        <f t="shared" si="75"/>
        <v/>
      </c>
    </row>
    <row r="1212" spans="1:19" s="339" customFormat="1" ht="19.899999999999999" customHeight="1">
      <c r="A1212" s="302"/>
      <c r="B1212" s="334"/>
      <c r="C1212" s="334"/>
      <c r="D1212" s="334"/>
      <c r="E1212" s="334"/>
      <c r="F1212" s="334"/>
      <c r="G1212" s="335"/>
      <c r="H1212" s="335"/>
      <c r="I1212" s="336"/>
      <c r="J1212" s="336"/>
      <c r="K1212" s="336"/>
      <c r="L1212" s="336"/>
      <c r="M1212" s="336"/>
      <c r="N1212" s="337" t="str">
        <f t="shared" ca="1" si="72"/>
        <v/>
      </c>
      <c r="O1212" s="337" t="s">
        <v>19143</v>
      </c>
      <c r="P1212" s="338"/>
      <c r="Q1212" s="339" t="str">
        <f t="shared" si="73"/>
        <v/>
      </c>
      <c r="R1212" s="339" t="b">
        <f t="shared" si="74"/>
        <v>1</v>
      </c>
      <c r="S1212" s="339" t="str">
        <f t="shared" si="75"/>
        <v/>
      </c>
    </row>
    <row r="1213" spans="1:19" s="339" customFormat="1" ht="19.899999999999999" customHeight="1">
      <c r="A1213" s="302"/>
      <c r="B1213" s="334"/>
      <c r="C1213" s="334"/>
      <c r="D1213" s="334"/>
      <c r="E1213" s="334"/>
      <c r="F1213" s="334"/>
      <c r="G1213" s="335"/>
      <c r="H1213" s="335"/>
      <c r="I1213" s="336"/>
      <c r="J1213" s="336"/>
      <c r="K1213" s="336"/>
      <c r="L1213" s="336"/>
      <c r="M1213" s="336"/>
      <c r="N1213" s="337" t="str">
        <f t="shared" ca="1" si="72"/>
        <v/>
      </c>
      <c r="O1213" s="337" t="s">
        <v>19143</v>
      </c>
      <c r="P1213" s="338"/>
      <c r="Q1213" s="339" t="str">
        <f t="shared" si="73"/>
        <v/>
      </c>
      <c r="R1213" s="339" t="b">
        <f t="shared" si="74"/>
        <v>1</v>
      </c>
      <c r="S1213" s="339" t="str">
        <f t="shared" si="75"/>
        <v/>
      </c>
    </row>
    <row r="1214" spans="1:19" s="339" customFormat="1" ht="19.899999999999999" customHeight="1">
      <c r="A1214" s="302"/>
      <c r="B1214" s="334"/>
      <c r="C1214" s="334"/>
      <c r="D1214" s="334"/>
      <c r="E1214" s="334"/>
      <c r="F1214" s="334"/>
      <c r="G1214" s="335"/>
      <c r="H1214" s="335"/>
      <c r="I1214" s="336"/>
      <c r="J1214" s="336"/>
      <c r="K1214" s="336"/>
      <c r="L1214" s="336"/>
      <c r="M1214" s="336"/>
      <c r="N1214" s="337" t="str">
        <f t="shared" ca="1" si="72"/>
        <v/>
      </c>
      <c r="O1214" s="337" t="s">
        <v>19143</v>
      </c>
      <c r="P1214" s="338"/>
      <c r="Q1214" s="339" t="str">
        <f t="shared" si="73"/>
        <v/>
      </c>
      <c r="R1214" s="339" t="b">
        <f t="shared" si="74"/>
        <v>1</v>
      </c>
      <c r="S1214" s="339" t="str">
        <f t="shared" si="75"/>
        <v/>
      </c>
    </row>
    <row r="1215" spans="1:19" s="339" customFormat="1" ht="19.899999999999999" customHeight="1">
      <c r="A1215" s="302"/>
      <c r="B1215" s="334"/>
      <c r="C1215" s="334"/>
      <c r="D1215" s="334"/>
      <c r="E1215" s="334"/>
      <c r="F1215" s="334"/>
      <c r="G1215" s="335"/>
      <c r="H1215" s="335"/>
      <c r="I1215" s="336"/>
      <c r="J1215" s="336"/>
      <c r="K1215" s="336"/>
      <c r="L1215" s="336"/>
      <c r="M1215" s="336"/>
      <c r="N1215" s="337" t="str">
        <f t="shared" ca="1" si="72"/>
        <v/>
      </c>
      <c r="O1215" s="337" t="s">
        <v>19143</v>
      </c>
      <c r="P1215" s="338"/>
      <c r="Q1215" s="339" t="str">
        <f t="shared" si="73"/>
        <v/>
      </c>
      <c r="R1215" s="339" t="b">
        <f t="shared" si="74"/>
        <v>1</v>
      </c>
      <c r="S1215" s="339" t="str">
        <f t="shared" si="75"/>
        <v/>
      </c>
    </row>
    <row r="1216" spans="1:19" s="339" customFormat="1" ht="19.899999999999999" customHeight="1">
      <c r="A1216" s="302"/>
      <c r="B1216" s="334"/>
      <c r="C1216" s="334"/>
      <c r="D1216" s="334"/>
      <c r="E1216" s="334"/>
      <c r="F1216" s="334"/>
      <c r="G1216" s="335"/>
      <c r="H1216" s="335"/>
      <c r="I1216" s="336"/>
      <c r="J1216" s="336"/>
      <c r="K1216" s="336"/>
      <c r="L1216" s="336"/>
      <c r="M1216" s="336"/>
      <c r="N1216" s="337" t="str">
        <f t="shared" ca="1" si="72"/>
        <v/>
      </c>
      <c r="O1216" s="337" t="s">
        <v>19143</v>
      </c>
      <c r="P1216" s="338"/>
      <c r="Q1216" s="339" t="str">
        <f t="shared" si="73"/>
        <v/>
      </c>
      <c r="R1216" s="339" t="b">
        <f t="shared" si="74"/>
        <v>1</v>
      </c>
      <c r="S1216" s="339" t="str">
        <f t="shared" si="75"/>
        <v/>
      </c>
    </row>
    <row r="1217" spans="1:19" s="339" customFormat="1" ht="19.899999999999999" customHeight="1">
      <c r="A1217" s="302"/>
      <c r="B1217" s="334"/>
      <c r="C1217" s="334"/>
      <c r="D1217" s="334"/>
      <c r="E1217" s="334"/>
      <c r="F1217" s="334"/>
      <c r="G1217" s="335"/>
      <c r="H1217" s="335"/>
      <c r="I1217" s="336"/>
      <c r="J1217" s="336"/>
      <c r="K1217" s="336"/>
      <c r="L1217" s="336"/>
      <c r="M1217" s="336"/>
      <c r="N1217" s="337" t="str">
        <f t="shared" ca="1" si="72"/>
        <v/>
      </c>
      <c r="O1217" s="337" t="s">
        <v>19143</v>
      </c>
      <c r="P1217" s="338"/>
      <c r="Q1217" s="339" t="str">
        <f t="shared" si="73"/>
        <v/>
      </c>
      <c r="R1217" s="339" t="b">
        <f t="shared" si="74"/>
        <v>1</v>
      </c>
      <c r="S1217" s="339" t="str">
        <f t="shared" si="75"/>
        <v/>
      </c>
    </row>
    <row r="1218" spans="1:19" s="339" customFormat="1" ht="19.899999999999999" customHeight="1">
      <c r="A1218" s="302"/>
      <c r="B1218" s="334"/>
      <c r="C1218" s="334"/>
      <c r="D1218" s="334"/>
      <c r="E1218" s="334"/>
      <c r="F1218" s="334"/>
      <c r="G1218" s="335"/>
      <c r="H1218" s="335"/>
      <c r="I1218" s="336"/>
      <c r="J1218" s="336"/>
      <c r="K1218" s="336"/>
      <c r="L1218" s="336"/>
      <c r="M1218" s="336"/>
      <c r="N1218" s="337" t="str">
        <f t="shared" ca="1" si="72"/>
        <v/>
      </c>
      <c r="O1218" s="337" t="s">
        <v>19143</v>
      </c>
      <c r="P1218" s="338"/>
      <c r="Q1218" s="339" t="str">
        <f t="shared" si="73"/>
        <v/>
      </c>
      <c r="R1218" s="339" t="b">
        <f t="shared" si="74"/>
        <v>1</v>
      </c>
      <c r="S1218" s="339" t="str">
        <f t="shared" si="75"/>
        <v/>
      </c>
    </row>
    <row r="1219" spans="1:19" s="339" customFormat="1" ht="19.899999999999999" customHeight="1">
      <c r="A1219" s="302"/>
      <c r="B1219" s="334"/>
      <c r="C1219" s="334"/>
      <c r="D1219" s="334"/>
      <c r="E1219" s="334"/>
      <c r="F1219" s="334"/>
      <c r="G1219" s="335"/>
      <c r="H1219" s="335"/>
      <c r="I1219" s="336"/>
      <c r="J1219" s="336"/>
      <c r="K1219" s="336"/>
      <c r="L1219" s="336"/>
      <c r="M1219" s="336"/>
      <c r="N1219" s="337" t="str">
        <f t="shared" ca="1" si="72"/>
        <v/>
      </c>
      <c r="O1219" s="337" t="s">
        <v>19143</v>
      </c>
      <c r="P1219" s="338"/>
      <c r="Q1219" s="339" t="str">
        <f t="shared" si="73"/>
        <v/>
      </c>
      <c r="R1219" s="339" t="b">
        <f t="shared" si="74"/>
        <v>1</v>
      </c>
      <c r="S1219" s="339" t="str">
        <f t="shared" si="75"/>
        <v/>
      </c>
    </row>
    <row r="1220" spans="1:19" s="339" customFormat="1" ht="19.899999999999999" customHeight="1">
      <c r="A1220" s="302"/>
      <c r="B1220" s="334"/>
      <c r="C1220" s="334"/>
      <c r="D1220" s="334"/>
      <c r="E1220" s="334"/>
      <c r="F1220" s="334"/>
      <c r="G1220" s="335"/>
      <c r="H1220" s="335"/>
      <c r="I1220" s="336"/>
      <c r="J1220" s="336"/>
      <c r="K1220" s="336"/>
      <c r="L1220" s="336"/>
      <c r="M1220" s="336"/>
      <c r="N1220" s="337" t="str">
        <f t="shared" ca="1" si="72"/>
        <v/>
      </c>
      <c r="O1220" s="337" t="s">
        <v>19143</v>
      </c>
      <c r="P1220" s="338"/>
      <c r="Q1220" s="339" t="str">
        <f t="shared" si="73"/>
        <v/>
      </c>
      <c r="R1220" s="339" t="b">
        <f t="shared" si="74"/>
        <v>1</v>
      </c>
      <c r="S1220" s="339" t="str">
        <f t="shared" si="75"/>
        <v/>
      </c>
    </row>
    <row r="1221" spans="1:19" s="339" customFormat="1" ht="19.89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19143</v>
      </c>
      <c r="P1221" s="338"/>
      <c r="Q1221" s="339" t="str">
        <f t="shared" ref="Q1221:Q1284" si="77">A1221&amp;B1221</f>
        <v/>
      </c>
      <c r="R1221" s="339" t="b">
        <f t="shared" ref="R1221:R1284" si="78">OR(ISBLANK(B1221),ISBLANK(C1221))</f>
        <v>1</v>
      </c>
      <c r="S1221" s="339" t="str">
        <f t="shared" ref="S1221:S1284" si="79">IF(R1221,"",A1221&amp;"+")</f>
        <v/>
      </c>
    </row>
    <row r="1222" spans="1:19" s="339" customFormat="1" ht="19.899999999999999" customHeight="1">
      <c r="A1222" s="302"/>
      <c r="B1222" s="334"/>
      <c r="C1222" s="334"/>
      <c r="D1222" s="334"/>
      <c r="E1222" s="334"/>
      <c r="F1222" s="334"/>
      <c r="G1222" s="335"/>
      <c r="H1222" s="335"/>
      <c r="I1222" s="336"/>
      <c r="J1222" s="336"/>
      <c r="K1222" s="336"/>
      <c r="L1222" s="336"/>
      <c r="M1222" s="336"/>
      <c r="N1222" s="337" t="str">
        <f t="shared" ca="1" si="76"/>
        <v/>
      </c>
      <c r="O1222" s="337" t="s">
        <v>19143</v>
      </c>
      <c r="P1222" s="338"/>
      <c r="Q1222" s="339" t="str">
        <f t="shared" si="77"/>
        <v/>
      </c>
      <c r="R1222" s="339" t="b">
        <f t="shared" si="78"/>
        <v>1</v>
      </c>
      <c r="S1222" s="339" t="str">
        <f t="shared" si="79"/>
        <v/>
      </c>
    </row>
    <row r="1223" spans="1:19" s="339" customFormat="1" ht="19.899999999999999" customHeight="1">
      <c r="A1223" s="302"/>
      <c r="B1223" s="334"/>
      <c r="C1223" s="334"/>
      <c r="D1223" s="334"/>
      <c r="E1223" s="334"/>
      <c r="F1223" s="334"/>
      <c r="G1223" s="335"/>
      <c r="H1223" s="335"/>
      <c r="I1223" s="336"/>
      <c r="J1223" s="336"/>
      <c r="K1223" s="336"/>
      <c r="L1223" s="336"/>
      <c r="M1223" s="336"/>
      <c r="N1223" s="337" t="str">
        <f t="shared" ca="1" si="76"/>
        <v/>
      </c>
      <c r="O1223" s="337" t="s">
        <v>19143</v>
      </c>
      <c r="P1223" s="338"/>
      <c r="Q1223" s="339" t="str">
        <f t="shared" si="77"/>
        <v/>
      </c>
      <c r="R1223" s="339" t="b">
        <f t="shared" si="78"/>
        <v>1</v>
      </c>
      <c r="S1223" s="339" t="str">
        <f t="shared" si="79"/>
        <v/>
      </c>
    </row>
    <row r="1224" spans="1:19" s="339" customFormat="1" ht="19.899999999999999" customHeight="1">
      <c r="A1224" s="302"/>
      <c r="B1224" s="334"/>
      <c r="C1224" s="334"/>
      <c r="D1224" s="334"/>
      <c r="E1224" s="334"/>
      <c r="F1224" s="334"/>
      <c r="G1224" s="335"/>
      <c r="H1224" s="335"/>
      <c r="I1224" s="336"/>
      <c r="J1224" s="336"/>
      <c r="K1224" s="336"/>
      <c r="L1224" s="336"/>
      <c r="M1224" s="336"/>
      <c r="N1224" s="337" t="str">
        <f t="shared" ca="1" si="76"/>
        <v/>
      </c>
      <c r="O1224" s="337" t="s">
        <v>19143</v>
      </c>
      <c r="P1224" s="338"/>
      <c r="Q1224" s="339" t="str">
        <f t="shared" si="77"/>
        <v/>
      </c>
      <c r="R1224" s="339" t="b">
        <f t="shared" si="78"/>
        <v>1</v>
      </c>
      <c r="S1224" s="339" t="str">
        <f t="shared" si="79"/>
        <v/>
      </c>
    </row>
    <row r="1225" spans="1:19" s="339" customFormat="1" ht="19.899999999999999" customHeight="1">
      <c r="A1225" s="302"/>
      <c r="B1225" s="334"/>
      <c r="C1225" s="334"/>
      <c r="D1225" s="334"/>
      <c r="E1225" s="334"/>
      <c r="F1225" s="334"/>
      <c r="G1225" s="335"/>
      <c r="H1225" s="335"/>
      <c r="I1225" s="336"/>
      <c r="J1225" s="336"/>
      <c r="K1225" s="336"/>
      <c r="L1225" s="336"/>
      <c r="M1225" s="336"/>
      <c r="N1225" s="337" t="str">
        <f t="shared" ca="1" si="76"/>
        <v/>
      </c>
      <c r="O1225" s="337" t="s">
        <v>19143</v>
      </c>
      <c r="P1225" s="338"/>
      <c r="Q1225" s="339" t="str">
        <f t="shared" si="77"/>
        <v/>
      </c>
      <c r="R1225" s="339" t="b">
        <f t="shared" si="78"/>
        <v>1</v>
      </c>
      <c r="S1225" s="339" t="str">
        <f t="shared" si="79"/>
        <v/>
      </c>
    </row>
    <row r="1226" spans="1:19" s="339" customFormat="1" ht="19.899999999999999" customHeight="1">
      <c r="A1226" s="302"/>
      <c r="B1226" s="334"/>
      <c r="C1226" s="334"/>
      <c r="D1226" s="334"/>
      <c r="E1226" s="334"/>
      <c r="F1226" s="334"/>
      <c r="G1226" s="335"/>
      <c r="H1226" s="335"/>
      <c r="I1226" s="336"/>
      <c r="J1226" s="336"/>
      <c r="K1226" s="336"/>
      <c r="L1226" s="336"/>
      <c r="M1226" s="336"/>
      <c r="N1226" s="337" t="str">
        <f t="shared" ca="1" si="76"/>
        <v/>
      </c>
      <c r="O1226" s="337" t="s">
        <v>19143</v>
      </c>
      <c r="P1226" s="338"/>
      <c r="Q1226" s="339" t="str">
        <f t="shared" si="77"/>
        <v/>
      </c>
      <c r="R1226" s="339" t="b">
        <f t="shared" si="78"/>
        <v>1</v>
      </c>
      <c r="S1226" s="339" t="str">
        <f t="shared" si="79"/>
        <v/>
      </c>
    </row>
    <row r="1227" spans="1:19" s="339" customFormat="1" ht="19.899999999999999" customHeight="1">
      <c r="A1227" s="302"/>
      <c r="B1227" s="334"/>
      <c r="C1227" s="334"/>
      <c r="D1227" s="334"/>
      <c r="E1227" s="334"/>
      <c r="F1227" s="334"/>
      <c r="G1227" s="335"/>
      <c r="H1227" s="335"/>
      <c r="I1227" s="336"/>
      <c r="J1227" s="336"/>
      <c r="K1227" s="336"/>
      <c r="L1227" s="336"/>
      <c r="M1227" s="336"/>
      <c r="N1227" s="337" t="str">
        <f t="shared" ca="1" si="76"/>
        <v/>
      </c>
      <c r="O1227" s="337" t="s">
        <v>19143</v>
      </c>
      <c r="P1227" s="338"/>
      <c r="Q1227" s="339" t="str">
        <f t="shared" si="77"/>
        <v/>
      </c>
      <c r="R1227" s="339" t="b">
        <f t="shared" si="78"/>
        <v>1</v>
      </c>
      <c r="S1227" s="339" t="str">
        <f t="shared" si="79"/>
        <v/>
      </c>
    </row>
    <row r="1228" spans="1:19" s="339" customFormat="1" ht="19.899999999999999" customHeight="1">
      <c r="A1228" s="302"/>
      <c r="B1228" s="334"/>
      <c r="C1228" s="334"/>
      <c r="D1228" s="334"/>
      <c r="E1228" s="334"/>
      <c r="F1228" s="334"/>
      <c r="G1228" s="335"/>
      <c r="H1228" s="335"/>
      <c r="I1228" s="336"/>
      <c r="J1228" s="336"/>
      <c r="K1228" s="336"/>
      <c r="L1228" s="336"/>
      <c r="M1228" s="336"/>
      <c r="N1228" s="337" t="str">
        <f t="shared" ca="1" si="76"/>
        <v/>
      </c>
      <c r="O1228" s="337" t="s">
        <v>19143</v>
      </c>
      <c r="P1228" s="338"/>
      <c r="Q1228" s="339" t="str">
        <f t="shared" si="77"/>
        <v/>
      </c>
      <c r="R1228" s="339" t="b">
        <f t="shared" si="78"/>
        <v>1</v>
      </c>
      <c r="S1228" s="339" t="str">
        <f t="shared" si="79"/>
        <v/>
      </c>
    </row>
    <row r="1229" spans="1:19" s="339" customFormat="1" ht="19.899999999999999" customHeight="1">
      <c r="A1229" s="302"/>
      <c r="B1229" s="334"/>
      <c r="C1229" s="334"/>
      <c r="D1229" s="334"/>
      <c r="E1229" s="334"/>
      <c r="F1229" s="334"/>
      <c r="G1229" s="335"/>
      <c r="H1229" s="335"/>
      <c r="I1229" s="336"/>
      <c r="J1229" s="336"/>
      <c r="K1229" s="336"/>
      <c r="L1229" s="336"/>
      <c r="M1229" s="336"/>
      <c r="N1229" s="337" t="str">
        <f t="shared" ca="1" si="76"/>
        <v/>
      </c>
      <c r="O1229" s="337" t="s">
        <v>19143</v>
      </c>
      <c r="P1229" s="338"/>
      <c r="Q1229" s="339" t="str">
        <f t="shared" si="77"/>
        <v/>
      </c>
      <c r="R1229" s="339" t="b">
        <f t="shared" si="78"/>
        <v>1</v>
      </c>
      <c r="S1229" s="339" t="str">
        <f t="shared" si="79"/>
        <v/>
      </c>
    </row>
    <row r="1230" spans="1:19" s="339" customFormat="1" ht="19.899999999999999" customHeight="1">
      <c r="A1230" s="302"/>
      <c r="B1230" s="334"/>
      <c r="C1230" s="334"/>
      <c r="D1230" s="334"/>
      <c r="E1230" s="334"/>
      <c r="F1230" s="334"/>
      <c r="G1230" s="335"/>
      <c r="H1230" s="335"/>
      <c r="I1230" s="336"/>
      <c r="J1230" s="336"/>
      <c r="K1230" s="336"/>
      <c r="L1230" s="336"/>
      <c r="M1230" s="336"/>
      <c r="N1230" s="337" t="str">
        <f t="shared" ca="1" si="76"/>
        <v/>
      </c>
      <c r="O1230" s="337" t="s">
        <v>19143</v>
      </c>
      <c r="P1230" s="338"/>
      <c r="Q1230" s="339" t="str">
        <f t="shared" si="77"/>
        <v/>
      </c>
      <c r="R1230" s="339" t="b">
        <f t="shared" si="78"/>
        <v>1</v>
      </c>
      <c r="S1230" s="339" t="str">
        <f t="shared" si="79"/>
        <v/>
      </c>
    </row>
    <row r="1231" spans="1:19" s="339" customFormat="1" ht="19.899999999999999" customHeight="1">
      <c r="A1231" s="302"/>
      <c r="B1231" s="334"/>
      <c r="C1231" s="334"/>
      <c r="D1231" s="334"/>
      <c r="E1231" s="334"/>
      <c r="F1231" s="334"/>
      <c r="G1231" s="335"/>
      <c r="H1231" s="335"/>
      <c r="I1231" s="336"/>
      <c r="J1231" s="336"/>
      <c r="K1231" s="336"/>
      <c r="L1231" s="336"/>
      <c r="M1231" s="336"/>
      <c r="N1231" s="337" t="str">
        <f t="shared" ca="1" si="76"/>
        <v/>
      </c>
      <c r="O1231" s="337" t="s">
        <v>19143</v>
      </c>
      <c r="P1231" s="338"/>
      <c r="Q1231" s="339" t="str">
        <f t="shared" si="77"/>
        <v/>
      </c>
      <c r="R1231" s="339" t="b">
        <f t="shared" si="78"/>
        <v>1</v>
      </c>
      <c r="S1231" s="339" t="str">
        <f t="shared" si="79"/>
        <v/>
      </c>
    </row>
    <row r="1232" spans="1:19" s="339" customFormat="1" ht="19.899999999999999" customHeight="1">
      <c r="A1232" s="302"/>
      <c r="B1232" s="334"/>
      <c r="C1232" s="334"/>
      <c r="D1232" s="334"/>
      <c r="E1232" s="334"/>
      <c r="F1232" s="334"/>
      <c r="G1232" s="335"/>
      <c r="H1232" s="335"/>
      <c r="I1232" s="336"/>
      <c r="J1232" s="336"/>
      <c r="K1232" s="336"/>
      <c r="L1232" s="336"/>
      <c r="M1232" s="336"/>
      <c r="N1232" s="337" t="str">
        <f t="shared" ca="1" si="76"/>
        <v/>
      </c>
      <c r="O1232" s="337" t="s">
        <v>19143</v>
      </c>
      <c r="P1232" s="338"/>
      <c r="Q1232" s="339" t="str">
        <f t="shared" si="77"/>
        <v/>
      </c>
      <c r="R1232" s="339" t="b">
        <f t="shared" si="78"/>
        <v>1</v>
      </c>
      <c r="S1232" s="339" t="str">
        <f t="shared" si="79"/>
        <v/>
      </c>
    </row>
    <row r="1233" spans="1:19" s="339" customFormat="1" ht="19.899999999999999" customHeight="1">
      <c r="A1233" s="302"/>
      <c r="B1233" s="334"/>
      <c r="C1233" s="334"/>
      <c r="D1233" s="334"/>
      <c r="E1233" s="334"/>
      <c r="F1233" s="334"/>
      <c r="G1233" s="335"/>
      <c r="H1233" s="335"/>
      <c r="I1233" s="336"/>
      <c r="J1233" s="336"/>
      <c r="K1233" s="336"/>
      <c r="L1233" s="336"/>
      <c r="M1233" s="336"/>
      <c r="N1233" s="337" t="str">
        <f t="shared" ca="1" si="76"/>
        <v/>
      </c>
      <c r="O1233" s="337" t="s">
        <v>19143</v>
      </c>
      <c r="P1233" s="338"/>
      <c r="Q1233" s="339" t="str">
        <f t="shared" si="77"/>
        <v/>
      </c>
      <c r="R1233" s="339" t="b">
        <f t="shared" si="78"/>
        <v>1</v>
      </c>
      <c r="S1233" s="339" t="str">
        <f t="shared" si="79"/>
        <v/>
      </c>
    </row>
    <row r="1234" spans="1:19" s="339" customFormat="1" ht="19.899999999999999" customHeight="1">
      <c r="A1234" s="302"/>
      <c r="B1234" s="334"/>
      <c r="C1234" s="334"/>
      <c r="D1234" s="334"/>
      <c r="E1234" s="334"/>
      <c r="F1234" s="334"/>
      <c r="G1234" s="335"/>
      <c r="H1234" s="335"/>
      <c r="I1234" s="336"/>
      <c r="J1234" s="336"/>
      <c r="K1234" s="336"/>
      <c r="L1234" s="336"/>
      <c r="M1234" s="336"/>
      <c r="N1234" s="337" t="str">
        <f t="shared" ca="1" si="76"/>
        <v/>
      </c>
      <c r="O1234" s="337" t="s">
        <v>19143</v>
      </c>
      <c r="P1234" s="338"/>
      <c r="Q1234" s="339" t="str">
        <f t="shared" si="77"/>
        <v/>
      </c>
      <c r="R1234" s="339" t="b">
        <f t="shared" si="78"/>
        <v>1</v>
      </c>
      <c r="S1234" s="339" t="str">
        <f t="shared" si="79"/>
        <v/>
      </c>
    </row>
    <row r="1235" spans="1:19" s="339" customFormat="1" ht="19.899999999999999" customHeight="1">
      <c r="A1235" s="302"/>
      <c r="B1235" s="334"/>
      <c r="C1235" s="334"/>
      <c r="D1235" s="334"/>
      <c r="E1235" s="334"/>
      <c r="F1235" s="334"/>
      <c r="G1235" s="335"/>
      <c r="H1235" s="335"/>
      <c r="I1235" s="336"/>
      <c r="J1235" s="336"/>
      <c r="K1235" s="336"/>
      <c r="L1235" s="336"/>
      <c r="M1235" s="336"/>
      <c r="N1235" s="337" t="str">
        <f t="shared" ca="1" si="76"/>
        <v/>
      </c>
      <c r="O1235" s="337" t="s">
        <v>19143</v>
      </c>
      <c r="P1235" s="338"/>
      <c r="Q1235" s="339" t="str">
        <f t="shared" si="77"/>
        <v/>
      </c>
      <c r="R1235" s="339" t="b">
        <f t="shared" si="78"/>
        <v>1</v>
      </c>
      <c r="S1235" s="339" t="str">
        <f t="shared" si="79"/>
        <v/>
      </c>
    </row>
    <row r="1236" spans="1:19" s="339" customFormat="1" ht="19.899999999999999" customHeight="1">
      <c r="A1236" s="302"/>
      <c r="B1236" s="334"/>
      <c r="C1236" s="334"/>
      <c r="D1236" s="334"/>
      <c r="E1236" s="334"/>
      <c r="F1236" s="334"/>
      <c r="G1236" s="335"/>
      <c r="H1236" s="335"/>
      <c r="I1236" s="336"/>
      <c r="J1236" s="336"/>
      <c r="K1236" s="336"/>
      <c r="L1236" s="336"/>
      <c r="M1236" s="336"/>
      <c r="N1236" s="337" t="str">
        <f t="shared" ca="1" si="76"/>
        <v/>
      </c>
      <c r="O1236" s="337" t="s">
        <v>19143</v>
      </c>
      <c r="P1236" s="338"/>
      <c r="Q1236" s="339" t="str">
        <f t="shared" si="77"/>
        <v/>
      </c>
      <c r="R1236" s="339" t="b">
        <f t="shared" si="78"/>
        <v>1</v>
      </c>
      <c r="S1236" s="339" t="str">
        <f t="shared" si="79"/>
        <v/>
      </c>
    </row>
    <row r="1237" spans="1:19" s="339" customFormat="1" ht="19.899999999999999" customHeight="1">
      <c r="A1237" s="302"/>
      <c r="B1237" s="334"/>
      <c r="C1237" s="334"/>
      <c r="D1237" s="334"/>
      <c r="E1237" s="334"/>
      <c r="F1237" s="334"/>
      <c r="G1237" s="335"/>
      <c r="H1237" s="335"/>
      <c r="I1237" s="336"/>
      <c r="J1237" s="336"/>
      <c r="K1237" s="336"/>
      <c r="L1237" s="336"/>
      <c r="M1237" s="336"/>
      <c r="N1237" s="337" t="str">
        <f t="shared" ca="1" si="76"/>
        <v/>
      </c>
      <c r="O1237" s="337" t="s">
        <v>19143</v>
      </c>
      <c r="P1237" s="338"/>
      <c r="Q1237" s="339" t="str">
        <f t="shared" si="77"/>
        <v/>
      </c>
      <c r="R1237" s="339" t="b">
        <f t="shared" si="78"/>
        <v>1</v>
      </c>
      <c r="S1237" s="339" t="str">
        <f t="shared" si="79"/>
        <v/>
      </c>
    </row>
    <row r="1238" spans="1:19" s="339" customFormat="1" ht="19.899999999999999" customHeight="1">
      <c r="A1238" s="302"/>
      <c r="B1238" s="334"/>
      <c r="C1238" s="334"/>
      <c r="D1238" s="334"/>
      <c r="E1238" s="334"/>
      <c r="F1238" s="334"/>
      <c r="G1238" s="335"/>
      <c r="H1238" s="335"/>
      <c r="I1238" s="336"/>
      <c r="J1238" s="336"/>
      <c r="K1238" s="336"/>
      <c r="L1238" s="336"/>
      <c r="M1238" s="336"/>
      <c r="N1238" s="337" t="str">
        <f t="shared" ca="1" si="76"/>
        <v/>
      </c>
      <c r="O1238" s="337" t="s">
        <v>19143</v>
      </c>
      <c r="P1238" s="338"/>
      <c r="Q1238" s="339" t="str">
        <f t="shared" si="77"/>
        <v/>
      </c>
      <c r="R1238" s="339" t="b">
        <f t="shared" si="78"/>
        <v>1</v>
      </c>
      <c r="S1238" s="339" t="str">
        <f t="shared" si="79"/>
        <v/>
      </c>
    </row>
    <row r="1239" spans="1:19" s="339" customFormat="1" ht="19.899999999999999" customHeight="1">
      <c r="A1239" s="302"/>
      <c r="B1239" s="334"/>
      <c r="C1239" s="334"/>
      <c r="D1239" s="334"/>
      <c r="E1239" s="334"/>
      <c r="F1239" s="334"/>
      <c r="G1239" s="335"/>
      <c r="H1239" s="335"/>
      <c r="I1239" s="336"/>
      <c r="J1239" s="336"/>
      <c r="K1239" s="336"/>
      <c r="L1239" s="336"/>
      <c r="M1239" s="336"/>
      <c r="N1239" s="337" t="str">
        <f t="shared" ca="1" si="76"/>
        <v/>
      </c>
      <c r="O1239" s="337" t="s">
        <v>19143</v>
      </c>
      <c r="P1239" s="338"/>
      <c r="Q1239" s="339" t="str">
        <f t="shared" si="77"/>
        <v/>
      </c>
      <c r="R1239" s="339" t="b">
        <f t="shared" si="78"/>
        <v>1</v>
      </c>
      <c r="S1239" s="339" t="str">
        <f t="shared" si="79"/>
        <v/>
      </c>
    </row>
    <row r="1240" spans="1:19" s="339" customFormat="1" ht="19.899999999999999" customHeight="1">
      <c r="A1240" s="302"/>
      <c r="B1240" s="334"/>
      <c r="C1240" s="334"/>
      <c r="D1240" s="334"/>
      <c r="E1240" s="334"/>
      <c r="F1240" s="334"/>
      <c r="G1240" s="335"/>
      <c r="H1240" s="335"/>
      <c r="I1240" s="336"/>
      <c r="J1240" s="336"/>
      <c r="K1240" s="336"/>
      <c r="L1240" s="336"/>
      <c r="M1240" s="336"/>
      <c r="N1240" s="337" t="str">
        <f t="shared" ca="1" si="76"/>
        <v/>
      </c>
      <c r="O1240" s="337" t="s">
        <v>19143</v>
      </c>
      <c r="P1240" s="338"/>
      <c r="Q1240" s="339" t="str">
        <f t="shared" si="77"/>
        <v/>
      </c>
      <c r="R1240" s="339" t="b">
        <f t="shared" si="78"/>
        <v>1</v>
      </c>
      <c r="S1240" s="339" t="str">
        <f t="shared" si="79"/>
        <v/>
      </c>
    </row>
    <row r="1241" spans="1:19" s="339" customFormat="1" ht="19.899999999999999" customHeight="1">
      <c r="A1241" s="302"/>
      <c r="B1241" s="334"/>
      <c r="C1241" s="334"/>
      <c r="D1241" s="334"/>
      <c r="E1241" s="334"/>
      <c r="F1241" s="334"/>
      <c r="G1241" s="335"/>
      <c r="H1241" s="335"/>
      <c r="I1241" s="336"/>
      <c r="J1241" s="336"/>
      <c r="K1241" s="336"/>
      <c r="L1241" s="336"/>
      <c r="M1241" s="336"/>
      <c r="N1241" s="337" t="str">
        <f t="shared" ca="1" si="76"/>
        <v/>
      </c>
      <c r="O1241" s="337" t="s">
        <v>19143</v>
      </c>
      <c r="P1241" s="338"/>
      <c r="Q1241" s="339" t="str">
        <f t="shared" si="77"/>
        <v/>
      </c>
      <c r="R1241" s="339" t="b">
        <f t="shared" si="78"/>
        <v>1</v>
      </c>
      <c r="S1241" s="339" t="str">
        <f t="shared" si="79"/>
        <v/>
      </c>
    </row>
    <row r="1242" spans="1:19" s="339" customFormat="1" ht="19.899999999999999" customHeight="1">
      <c r="A1242" s="302"/>
      <c r="B1242" s="334"/>
      <c r="C1242" s="334"/>
      <c r="D1242" s="334"/>
      <c r="E1242" s="334"/>
      <c r="F1242" s="334"/>
      <c r="G1242" s="335"/>
      <c r="H1242" s="335"/>
      <c r="I1242" s="336"/>
      <c r="J1242" s="336"/>
      <c r="K1242" s="336"/>
      <c r="L1242" s="336"/>
      <c r="M1242" s="336"/>
      <c r="N1242" s="337" t="str">
        <f t="shared" ca="1" si="76"/>
        <v/>
      </c>
      <c r="O1242" s="337" t="s">
        <v>19143</v>
      </c>
      <c r="P1242" s="338"/>
      <c r="Q1242" s="339" t="str">
        <f t="shared" si="77"/>
        <v/>
      </c>
      <c r="R1242" s="339" t="b">
        <f t="shared" si="78"/>
        <v>1</v>
      </c>
      <c r="S1242" s="339" t="str">
        <f t="shared" si="79"/>
        <v/>
      </c>
    </row>
    <row r="1243" spans="1:19" s="339" customFormat="1" ht="19.899999999999999" customHeight="1">
      <c r="A1243" s="302"/>
      <c r="B1243" s="334"/>
      <c r="C1243" s="334"/>
      <c r="D1243" s="334"/>
      <c r="E1243" s="334"/>
      <c r="F1243" s="334"/>
      <c r="G1243" s="335"/>
      <c r="H1243" s="335"/>
      <c r="I1243" s="336"/>
      <c r="J1243" s="336"/>
      <c r="K1243" s="336"/>
      <c r="L1243" s="336"/>
      <c r="M1243" s="336"/>
      <c r="N1243" s="337" t="str">
        <f t="shared" ca="1" si="76"/>
        <v/>
      </c>
      <c r="O1243" s="337" t="s">
        <v>19143</v>
      </c>
      <c r="P1243" s="338"/>
      <c r="Q1243" s="339" t="str">
        <f t="shared" si="77"/>
        <v/>
      </c>
      <c r="R1243" s="339" t="b">
        <f t="shared" si="78"/>
        <v>1</v>
      </c>
      <c r="S1243" s="339" t="str">
        <f t="shared" si="79"/>
        <v/>
      </c>
    </row>
    <row r="1244" spans="1:19" s="339" customFormat="1" ht="19.899999999999999" customHeight="1">
      <c r="A1244" s="302"/>
      <c r="B1244" s="334"/>
      <c r="C1244" s="334"/>
      <c r="D1244" s="334"/>
      <c r="E1244" s="334"/>
      <c r="F1244" s="334"/>
      <c r="G1244" s="335"/>
      <c r="H1244" s="335"/>
      <c r="I1244" s="336"/>
      <c r="J1244" s="336"/>
      <c r="K1244" s="336"/>
      <c r="L1244" s="336"/>
      <c r="M1244" s="336"/>
      <c r="N1244" s="337" t="str">
        <f t="shared" ca="1" si="76"/>
        <v/>
      </c>
      <c r="O1244" s="337" t="s">
        <v>19143</v>
      </c>
      <c r="P1244" s="338"/>
      <c r="Q1244" s="339" t="str">
        <f t="shared" si="77"/>
        <v/>
      </c>
      <c r="R1244" s="339" t="b">
        <f t="shared" si="78"/>
        <v>1</v>
      </c>
      <c r="S1244" s="339" t="str">
        <f t="shared" si="79"/>
        <v/>
      </c>
    </row>
    <row r="1245" spans="1:19" s="339" customFormat="1" ht="19.899999999999999" customHeight="1">
      <c r="A1245" s="302"/>
      <c r="B1245" s="334"/>
      <c r="C1245" s="334"/>
      <c r="D1245" s="334"/>
      <c r="E1245" s="334"/>
      <c r="F1245" s="334"/>
      <c r="G1245" s="335"/>
      <c r="H1245" s="335"/>
      <c r="I1245" s="336"/>
      <c r="J1245" s="336"/>
      <c r="K1245" s="336"/>
      <c r="L1245" s="336"/>
      <c r="M1245" s="336"/>
      <c r="N1245" s="337" t="str">
        <f t="shared" ca="1" si="76"/>
        <v/>
      </c>
      <c r="O1245" s="337" t="s">
        <v>19143</v>
      </c>
      <c r="P1245" s="338"/>
      <c r="Q1245" s="339" t="str">
        <f t="shared" si="77"/>
        <v/>
      </c>
      <c r="R1245" s="339" t="b">
        <f t="shared" si="78"/>
        <v>1</v>
      </c>
      <c r="S1245" s="339" t="str">
        <f t="shared" si="79"/>
        <v/>
      </c>
    </row>
    <row r="1246" spans="1:19" s="339" customFormat="1" ht="19.899999999999999" customHeight="1">
      <c r="A1246" s="302"/>
      <c r="B1246" s="334"/>
      <c r="C1246" s="334"/>
      <c r="D1246" s="334"/>
      <c r="E1246" s="334"/>
      <c r="F1246" s="334"/>
      <c r="G1246" s="335"/>
      <c r="H1246" s="335"/>
      <c r="I1246" s="336"/>
      <c r="J1246" s="336"/>
      <c r="K1246" s="336"/>
      <c r="L1246" s="336"/>
      <c r="M1246" s="336"/>
      <c r="N1246" s="337" t="str">
        <f t="shared" ca="1" si="76"/>
        <v/>
      </c>
      <c r="O1246" s="337" t="s">
        <v>19143</v>
      </c>
      <c r="P1246" s="338"/>
      <c r="Q1246" s="339" t="str">
        <f t="shared" si="77"/>
        <v/>
      </c>
      <c r="R1246" s="339" t="b">
        <f t="shared" si="78"/>
        <v>1</v>
      </c>
      <c r="S1246" s="339" t="str">
        <f t="shared" si="79"/>
        <v/>
      </c>
    </row>
    <row r="1247" spans="1:19" s="339" customFormat="1" ht="19.899999999999999" customHeight="1">
      <c r="A1247" s="302"/>
      <c r="B1247" s="334"/>
      <c r="C1247" s="334"/>
      <c r="D1247" s="334"/>
      <c r="E1247" s="334"/>
      <c r="F1247" s="334"/>
      <c r="G1247" s="335"/>
      <c r="H1247" s="335"/>
      <c r="I1247" s="336"/>
      <c r="J1247" s="336"/>
      <c r="K1247" s="336"/>
      <c r="L1247" s="336"/>
      <c r="M1247" s="336"/>
      <c r="N1247" s="337" t="str">
        <f t="shared" ca="1" si="76"/>
        <v/>
      </c>
      <c r="O1247" s="337" t="s">
        <v>19143</v>
      </c>
      <c r="P1247" s="338"/>
      <c r="Q1247" s="339" t="str">
        <f t="shared" si="77"/>
        <v/>
      </c>
      <c r="R1247" s="339" t="b">
        <f t="shared" si="78"/>
        <v>1</v>
      </c>
      <c r="S1247" s="339" t="str">
        <f t="shared" si="79"/>
        <v/>
      </c>
    </row>
    <row r="1248" spans="1:19" s="339" customFormat="1" ht="19.899999999999999" customHeight="1">
      <c r="A1248" s="302"/>
      <c r="B1248" s="334"/>
      <c r="C1248" s="334"/>
      <c r="D1248" s="334"/>
      <c r="E1248" s="334"/>
      <c r="F1248" s="334"/>
      <c r="G1248" s="335"/>
      <c r="H1248" s="335"/>
      <c r="I1248" s="336"/>
      <c r="J1248" s="336"/>
      <c r="K1248" s="336"/>
      <c r="L1248" s="336"/>
      <c r="M1248" s="336"/>
      <c r="N1248" s="337" t="str">
        <f t="shared" ca="1" si="76"/>
        <v/>
      </c>
      <c r="O1248" s="337" t="s">
        <v>19143</v>
      </c>
      <c r="P1248" s="338"/>
      <c r="Q1248" s="339" t="str">
        <f t="shared" si="77"/>
        <v/>
      </c>
      <c r="R1248" s="339" t="b">
        <f t="shared" si="78"/>
        <v>1</v>
      </c>
      <c r="S1248" s="339" t="str">
        <f t="shared" si="79"/>
        <v/>
      </c>
    </row>
    <row r="1249" spans="1:19" s="339" customFormat="1" ht="19.899999999999999" customHeight="1">
      <c r="A1249" s="302"/>
      <c r="B1249" s="334"/>
      <c r="C1249" s="334"/>
      <c r="D1249" s="334"/>
      <c r="E1249" s="334"/>
      <c r="F1249" s="334"/>
      <c r="G1249" s="335"/>
      <c r="H1249" s="335"/>
      <c r="I1249" s="336"/>
      <c r="J1249" s="336"/>
      <c r="K1249" s="336"/>
      <c r="L1249" s="336"/>
      <c r="M1249" s="336"/>
      <c r="N1249" s="337" t="str">
        <f t="shared" ca="1" si="76"/>
        <v/>
      </c>
      <c r="O1249" s="337" t="s">
        <v>19143</v>
      </c>
      <c r="P1249" s="338"/>
      <c r="Q1249" s="339" t="str">
        <f t="shared" si="77"/>
        <v/>
      </c>
      <c r="R1249" s="339" t="b">
        <f t="shared" si="78"/>
        <v>1</v>
      </c>
      <c r="S1249" s="339" t="str">
        <f t="shared" si="79"/>
        <v/>
      </c>
    </row>
    <row r="1250" spans="1:19" s="339" customFormat="1" ht="19.899999999999999" customHeight="1">
      <c r="A1250" s="302"/>
      <c r="B1250" s="334"/>
      <c r="C1250" s="334"/>
      <c r="D1250" s="334"/>
      <c r="E1250" s="334"/>
      <c r="F1250" s="334"/>
      <c r="G1250" s="335"/>
      <c r="H1250" s="335"/>
      <c r="I1250" s="336"/>
      <c r="J1250" s="336"/>
      <c r="K1250" s="336"/>
      <c r="L1250" s="336"/>
      <c r="M1250" s="336"/>
      <c r="N1250" s="337" t="str">
        <f t="shared" ca="1" si="76"/>
        <v/>
      </c>
      <c r="O1250" s="337" t="s">
        <v>19143</v>
      </c>
      <c r="P1250" s="338"/>
      <c r="Q1250" s="339" t="str">
        <f t="shared" si="77"/>
        <v/>
      </c>
      <c r="R1250" s="339" t="b">
        <f t="shared" si="78"/>
        <v>1</v>
      </c>
      <c r="S1250" s="339" t="str">
        <f t="shared" si="79"/>
        <v/>
      </c>
    </row>
    <row r="1251" spans="1:19" s="339" customFormat="1" ht="19.899999999999999" customHeight="1">
      <c r="A1251" s="302"/>
      <c r="B1251" s="334"/>
      <c r="C1251" s="334"/>
      <c r="D1251" s="334"/>
      <c r="E1251" s="334"/>
      <c r="F1251" s="334"/>
      <c r="G1251" s="335"/>
      <c r="H1251" s="335"/>
      <c r="I1251" s="336"/>
      <c r="J1251" s="336"/>
      <c r="K1251" s="336"/>
      <c r="L1251" s="336"/>
      <c r="M1251" s="336"/>
      <c r="N1251" s="337" t="str">
        <f t="shared" ca="1" si="76"/>
        <v/>
      </c>
      <c r="O1251" s="337" t="s">
        <v>19143</v>
      </c>
      <c r="P1251" s="338"/>
      <c r="Q1251" s="339" t="str">
        <f t="shared" si="77"/>
        <v/>
      </c>
      <c r="R1251" s="339" t="b">
        <f t="shared" si="78"/>
        <v>1</v>
      </c>
      <c r="S1251" s="339" t="str">
        <f t="shared" si="79"/>
        <v/>
      </c>
    </row>
    <row r="1252" spans="1:19" s="339" customFormat="1" ht="19.899999999999999" customHeight="1">
      <c r="A1252" s="302"/>
      <c r="B1252" s="334"/>
      <c r="C1252" s="334"/>
      <c r="D1252" s="334"/>
      <c r="E1252" s="334"/>
      <c r="F1252" s="334"/>
      <c r="G1252" s="335"/>
      <c r="H1252" s="335"/>
      <c r="I1252" s="336"/>
      <c r="J1252" s="336"/>
      <c r="K1252" s="336"/>
      <c r="L1252" s="336"/>
      <c r="M1252" s="336"/>
      <c r="N1252" s="337" t="str">
        <f t="shared" ca="1" si="76"/>
        <v/>
      </c>
      <c r="O1252" s="337" t="s">
        <v>19143</v>
      </c>
      <c r="P1252" s="338"/>
      <c r="Q1252" s="339" t="str">
        <f t="shared" si="77"/>
        <v/>
      </c>
      <c r="R1252" s="339" t="b">
        <f t="shared" si="78"/>
        <v>1</v>
      </c>
      <c r="S1252" s="339" t="str">
        <f t="shared" si="79"/>
        <v/>
      </c>
    </row>
    <row r="1253" spans="1:19" s="339" customFormat="1" ht="19.899999999999999" customHeight="1">
      <c r="A1253" s="302"/>
      <c r="B1253" s="334"/>
      <c r="C1253" s="334"/>
      <c r="D1253" s="334"/>
      <c r="E1253" s="334"/>
      <c r="F1253" s="334"/>
      <c r="G1253" s="335"/>
      <c r="H1253" s="335"/>
      <c r="I1253" s="336"/>
      <c r="J1253" s="336"/>
      <c r="K1253" s="336"/>
      <c r="L1253" s="336"/>
      <c r="M1253" s="336"/>
      <c r="N1253" s="337" t="str">
        <f t="shared" ca="1" si="76"/>
        <v/>
      </c>
      <c r="O1253" s="337" t="s">
        <v>19143</v>
      </c>
      <c r="P1253" s="338"/>
      <c r="Q1253" s="339" t="str">
        <f t="shared" si="77"/>
        <v/>
      </c>
      <c r="R1253" s="339" t="b">
        <f t="shared" si="78"/>
        <v>1</v>
      </c>
      <c r="S1253" s="339" t="str">
        <f t="shared" si="79"/>
        <v/>
      </c>
    </row>
    <row r="1254" spans="1:19" s="339" customFormat="1" ht="19.899999999999999" customHeight="1">
      <c r="A1254" s="302"/>
      <c r="B1254" s="334"/>
      <c r="C1254" s="334"/>
      <c r="D1254" s="334"/>
      <c r="E1254" s="334"/>
      <c r="F1254" s="334"/>
      <c r="G1254" s="335"/>
      <c r="H1254" s="335"/>
      <c r="I1254" s="336"/>
      <c r="J1254" s="336"/>
      <c r="K1254" s="336"/>
      <c r="L1254" s="336"/>
      <c r="M1254" s="336"/>
      <c r="N1254" s="337" t="str">
        <f t="shared" ca="1" si="76"/>
        <v/>
      </c>
      <c r="O1254" s="337" t="s">
        <v>19143</v>
      </c>
      <c r="P1254" s="338"/>
      <c r="Q1254" s="339" t="str">
        <f t="shared" si="77"/>
        <v/>
      </c>
      <c r="R1254" s="339" t="b">
        <f t="shared" si="78"/>
        <v>1</v>
      </c>
      <c r="S1254" s="339" t="str">
        <f t="shared" si="79"/>
        <v/>
      </c>
    </row>
    <row r="1255" spans="1:19" s="339" customFormat="1" ht="19.899999999999999" customHeight="1">
      <c r="A1255" s="302"/>
      <c r="B1255" s="334"/>
      <c r="C1255" s="334"/>
      <c r="D1255" s="334"/>
      <c r="E1255" s="334"/>
      <c r="F1255" s="334"/>
      <c r="G1255" s="335"/>
      <c r="H1255" s="335"/>
      <c r="I1255" s="336"/>
      <c r="J1255" s="336"/>
      <c r="K1255" s="336"/>
      <c r="L1255" s="336"/>
      <c r="M1255" s="336"/>
      <c r="N1255" s="337" t="str">
        <f t="shared" ca="1" si="76"/>
        <v/>
      </c>
      <c r="O1255" s="337" t="s">
        <v>19143</v>
      </c>
      <c r="P1255" s="338"/>
      <c r="Q1255" s="339" t="str">
        <f t="shared" si="77"/>
        <v/>
      </c>
      <c r="R1255" s="339" t="b">
        <f t="shared" si="78"/>
        <v>1</v>
      </c>
      <c r="S1255" s="339" t="str">
        <f t="shared" si="79"/>
        <v/>
      </c>
    </row>
    <row r="1256" spans="1:19" s="339" customFormat="1" ht="19.899999999999999" customHeight="1">
      <c r="A1256" s="302"/>
      <c r="B1256" s="334"/>
      <c r="C1256" s="334"/>
      <c r="D1256" s="334"/>
      <c r="E1256" s="334"/>
      <c r="F1256" s="334"/>
      <c r="G1256" s="335"/>
      <c r="H1256" s="335"/>
      <c r="I1256" s="336"/>
      <c r="J1256" s="336"/>
      <c r="K1256" s="336"/>
      <c r="L1256" s="336"/>
      <c r="M1256" s="336"/>
      <c r="N1256" s="337" t="str">
        <f t="shared" ca="1" si="76"/>
        <v/>
      </c>
      <c r="O1256" s="337" t="s">
        <v>19143</v>
      </c>
      <c r="P1256" s="338"/>
      <c r="Q1256" s="339" t="str">
        <f t="shared" si="77"/>
        <v/>
      </c>
      <c r="R1256" s="339" t="b">
        <f t="shared" si="78"/>
        <v>1</v>
      </c>
      <c r="S1256" s="339" t="str">
        <f t="shared" si="79"/>
        <v/>
      </c>
    </row>
    <row r="1257" spans="1:19" s="339" customFormat="1" ht="19.899999999999999" customHeight="1">
      <c r="A1257" s="302"/>
      <c r="B1257" s="334"/>
      <c r="C1257" s="334"/>
      <c r="D1257" s="334"/>
      <c r="E1257" s="334"/>
      <c r="F1257" s="334"/>
      <c r="G1257" s="335"/>
      <c r="H1257" s="335"/>
      <c r="I1257" s="336"/>
      <c r="J1257" s="336"/>
      <c r="K1257" s="336"/>
      <c r="L1257" s="336"/>
      <c r="M1257" s="336"/>
      <c r="N1257" s="337" t="str">
        <f t="shared" ca="1" si="76"/>
        <v/>
      </c>
      <c r="O1257" s="337" t="s">
        <v>19143</v>
      </c>
      <c r="P1257" s="338"/>
      <c r="Q1257" s="339" t="str">
        <f t="shared" si="77"/>
        <v/>
      </c>
      <c r="R1257" s="339" t="b">
        <f t="shared" si="78"/>
        <v>1</v>
      </c>
      <c r="S1257" s="339" t="str">
        <f t="shared" si="79"/>
        <v/>
      </c>
    </row>
    <row r="1258" spans="1:19" s="339" customFormat="1" ht="19.899999999999999" customHeight="1">
      <c r="A1258" s="302"/>
      <c r="B1258" s="334"/>
      <c r="C1258" s="334"/>
      <c r="D1258" s="334"/>
      <c r="E1258" s="334"/>
      <c r="F1258" s="334"/>
      <c r="G1258" s="335"/>
      <c r="H1258" s="335"/>
      <c r="I1258" s="336"/>
      <c r="J1258" s="336"/>
      <c r="K1258" s="336"/>
      <c r="L1258" s="336"/>
      <c r="M1258" s="336"/>
      <c r="N1258" s="337" t="str">
        <f t="shared" ca="1" si="76"/>
        <v/>
      </c>
      <c r="O1258" s="337" t="s">
        <v>19143</v>
      </c>
      <c r="P1258" s="338"/>
      <c r="Q1258" s="339" t="str">
        <f t="shared" si="77"/>
        <v/>
      </c>
      <c r="R1258" s="339" t="b">
        <f t="shared" si="78"/>
        <v>1</v>
      </c>
      <c r="S1258" s="339" t="str">
        <f t="shared" si="79"/>
        <v/>
      </c>
    </row>
    <row r="1259" spans="1:19" s="339" customFormat="1" ht="19.899999999999999" customHeight="1">
      <c r="A1259" s="302"/>
      <c r="B1259" s="334"/>
      <c r="C1259" s="334"/>
      <c r="D1259" s="334"/>
      <c r="E1259" s="334"/>
      <c r="F1259" s="334"/>
      <c r="G1259" s="335"/>
      <c r="H1259" s="335"/>
      <c r="I1259" s="336"/>
      <c r="J1259" s="336"/>
      <c r="K1259" s="336"/>
      <c r="L1259" s="336"/>
      <c r="M1259" s="336"/>
      <c r="N1259" s="337" t="str">
        <f t="shared" ca="1" si="76"/>
        <v/>
      </c>
      <c r="O1259" s="337" t="s">
        <v>19143</v>
      </c>
      <c r="P1259" s="338"/>
      <c r="Q1259" s="339" t="str">
        <f t="shared" si="77"/>
        <v/>
      </c>
      <c r="R1259" s="339" t="b">
        <f t="shared" si="78"/>
        <v>1</v>
      </c>
      <c r="S1259" s="339" t="str">
        <f t="shared" si="79"/>
        <v/>
      </c>
    </row>
    <row r="1260" spans="1:19" s="339" customFormat="1" ht="19.899999999999999" customHeight="1">
      <c r="A1260" s="302"/>
      <c r="B1260" s="334"/>
      <c r="C1260" s="334"/>
      <c r="D1260" s="334"/>
      <c r="E1260" s="334"/>
      <c r="F1260" s="334"/>
      <c r="G1260" s="335"/>
      <c r="H1260" s="335"/>
      <c r="I1260" s="336"/>
      <c r="J1260" s="336"/>
      <c r="K1260" s="336"/>
      <c r="L1260" s="336"/>
      <c r="M1260" s="336"/>
      <c r="N1260" s="337" t="str">
        <f t="shared" ca="1" si="76"/>
        <v/>
      </c>
      <c r="O1260" s="337" t="s">
        <v>19143</v>
      </c>
      <c r="P1260" s="338"/>
      <c r="Q1260" s="339" t="str">
        <f t="shared" si="77"/>
        <v/>
      </c>
      <c r="R1260" s="339" t="b">
        <f t="shared" si="78"/>
        <v>1</v>
      </c>
      <c r="S1260" s="339" t="str">
        <f t="shared" si="79"/>
        <v/>
      </c>
    </row>
    <row r="1261" spans="1:19" s="339" customFormat="1" ht="19.899999999999999" customHeight="1">
      <c r="A1261" s="302"/>
      <c r="B1261" s="334"/>
      <c r="C1261" s="334"/>
      <c r="D1261" s="334"/>
      <c r="E1261" s="334"/>
      <c r="F1261" s="334"/>
      <c r="G1261" s="335"/>
      <c r="H1261" s="335"/>
      <c r="I1261" s="336"/>
      <c r="J1261" s="336"/>
      <c r="K1261" s="336"/>
      <c r="L1261" s="336"/>
      <c r="M1261" s="336"/>
      <c r="N1261" s="337" t="str">
        <f t="shared" ca="1" si="76"/>
        <v/>
      </c>
      <c r="O1261" s="337" t="s">
        <v>19143</v>
      </c>
      <c r="P1261" s="338"/>
      <c r="Q1261" s="339" t="str">
        <f t="shared" si="77"/>
        <v/>
      </c>
      <c r="R1261" s="339" t="b">
        <f t="shared" si="78"/>
        <v>1</v>
      </c>
      <c r="S1261" s="339" t="str">
        <f t="shared" si="79"/>
        <v/>
      </c>
    </row>
    <row r="1262" spans="1:19" s="339" customFormat="1" ht="19.899999999999999" customHeight="1">
      <c r="A1262" s="302"/>
      <c r="B1262" s="334"/>
      <c r="C1262" s="334"/>
      <c r="D1262" s="334"/>
      <c r="E1262" s="334"/>
      <c r="F1262" s="334"/>
      <c r="G1262" s="335"/>
      <c r="H1262" s="335"/>
      <c r="I1262" s="336"/>
      <c r="J1262" s="336"/>
      <c r="K1262" s="336"/>
      <c r="L1262" s="336"/>
      <c r="M1262" s="336"/>
      <c r="N1262" s="337" t="str">
        <f t="shared" ca="1" si="76"/>
        <v/>
      </c>
      <c r="O1262" s="337" t="s">
        <v>19143</v>
      </c>
      <c r="P1262" s="338"/>
      <c r="Q1262" s="339" t="str">
        <f t="shared" si="77"/>
        <v/>
      </c>
      <c r="R1262" s="339" t="b">
        <f t="shared" si="78"/>
        <v>1</v>
      </c>
      <c r="S1262" s="339" t="str">
        <f t="shared" si="79"/>
        <v/>
      </c>
    </row>
    <row r="1263" spans="1:19" s="339" customFormat="1" ht="19.899999999999999" customHeight="1">
      <c r="A1263" s="302"/>
      <c r="B1263" s="334"/>
      <c r="C1263" s="334"/>
      <c r="D1263" s="334"/>
      <c r="E1263" s="334"/>
      <c r="F1263" s="334"/>
      <c r="G1263" s="335"/>
      <c r="H1263" s="335"/>
      <c r="I1263" s="336"/>
      <c r="J1263" s="336"/>
      <c r="K1263" s="336"/>
      <c r="L1263" s="336"/>
      <c r="M1263" s="336"/>
      <c r="N1263" s="337" t="str">
        <f t="shared" ca="1" si="76"/>
        <v/>
      </c>
      <c r="O1263" s="337" t="s">
        <v>19143</v>
      </c>
      <c r="P1263" s="338"/>
      <c r="Q1263" s="339" t="str">
        <f t="shared" si="77"/>
        <v/>
      </c>
      <c r="R1263" s="339" t="b">
        <f t="shared" si="78"/>
        <v>1</v>
      </c>
      <c r="S1263" s="339" t="str">
        <f t="shared" si="79"/>
        <v/>
      </c>
    </row>
    <row r="1264" spans="1:19" s="339" customFormat="1" ht="19.899999999999999" customHeight="1">
      <c r="A1264" s="302"/>
      <c r="B1264" s="334"/>
      <c r="C1264" s="334"/>
      <c r="D1264" s="334"/>
      <c r="E1264" s="334"/>
      <c r="F1264" s="334"/>
      <c r="G1264" s="335"/>
      <c r="H1264" s="335"/>
      <c r="I1264" s="336"/>
      <c r="J1264" s="336"/>
      <c r="K1264" s="336"/>
      <c r="L1264" s="336"/>
      <c r="M1264" s="336"/>
      <c r="N1264" s="337" t="str">
        <f t="shared" ca="1" si="76"/>
        <v/>
      </c>
      <c r="O1264" s="337" t="s">
        <v>19143</v>
      </c>
      <c r="P1264" s="338"/>
      <c r="Q1264" s="339" t="str">
        <f t="shared" si="77"/>
        <v/>
      </c>
      <c r="R1264" s="339" t="b">
        <f t="shared" si="78"/>
        <v>1</v>
      </c>
      <c r="S1264" s="339" t="str">
        <f t="shared" si="79"/>
        <v/>
      </c>
    </row>
    <row r="1265" spans="1:19" s="339" customFormat="1" ht="19.899999999999999" customHeight="1">
      <c r="A1265" s="302"/>
      <c r="B1265" s="334"/>
      <c r="C1265" s="334"/>
      <c r="D1265" s="334"/>
      <c r="E1265" s="334"/>
      <c r="F1265" s="334"/>
      <c r="G1265" s="335"/>
      <c r="H1265" s="335"/>
      <c r="I1265" s="336"/>
      <c r="J1265" s="336"/>
      <c r="K1265" s="336"/>
      <c r="L1265" s="336"/>
      <c r="M1265" s="336"/>
      <c r="N1265" s="337" t="str">
        <f t="shared" ca="1" si="76"/>
        <v/>
      </c>
      <c r="O1265" s="337" t="s">
        <v>19143</v>
      </c>
      <c r="P1265" s="338"/>
      <c r="Q1265" s="339" t="str">
        <f t="shared" si="77"/>
        <v/>
      </c>
      <c r="R1265" s="339" t="b">
        <f t="shared" si="78"/>
        <v>1</v>
      </c>
      <c r="S1265" s="339" t="str">
        <f t="shared" si="79"/>
        <v/>
      </c>
    </row>
    <row r="1266" spans="1:19" s="339" customFormat="1" ht="19.899999999999999" customHeight="1">
      <c r="A1266" s="302"/>
      <c r="B1266" s="334"/>
      <c r="C1266" s="334"/>
      <c r="D1266" s="334"/>
      <c r="E1266" s="334"/>
      <c r="F1266" s="334"/>
      <c r="G1266" s="335"/>
      <c r="H1266" s="335"/>
      <c r="I1266" s="336"/>
      <c r="J1266" s="336"/>
      <c r="K1266" s="336"/>
      <c r="L1266" s="336"/>
      <c r="M1266" s="336"/>
      <c r="N1266" s="337" t="str">
        <f t="shared" ca="1" si="76"/>
        <v/>
      </c>
      <c r="O1266" s="337" t="s">
        <v>19143</v>
      </c>
      <c r="P1266" s="338"/>
      <c r="Q1266" s="339" t="str">
        <f t="shared" si="77"/>
        <v/>
      </c>
      <c r="R1266" s="339" t="b">
        <f t="shared" si="78"/>
        <v>1</v>
      </c>
      <c r="S1266" s="339" t="str">
        <f t="shared" si="79"/>
        <v/>
      </c>
    </row>
    <row r="1267" spans="1:19" s="339" customFormat="1" ht="19.899999999999999" customHeight="1">
      <c r="A1267" s="302"/>
      <c r="B1267" s="334"/>
      <c r="C1267" s="334"/>
      <c r="D1267" s="334"/>
      <c r="E1267" s="334"/>
      <c r="F1267" s="334"/>
      <c r="G1267" s="335"/>
      <c r="H1267" s="335"/>
      <c r="I1267" s="336"/>
      <c r="J1267" s="336"/>
      <c r="K1267" s="336"/>
      <c r="L1267" s="336"/>
      <c r="M1267" s="336"/>
      <c r="N1267" s="337" t="str">
        <f t="shared" ca="1" si="76"/>
        <v/>
      </c>
      <c r="O1267" s="337" t="s">
        <v>19143</v>
      </c>
      <c r="P1267" s="338"/>
      <c r="Q1267" s="339" t="str">
        <f t="shared" si="77"/>
        <v/>
      </c>
      <c r="R1267" s="339" t="b">
        <f t="shared" si="78"/>
        <v>1</v>
      </c>
      <c r="S1267" s="339" t="str">
        <f t="shared" si="79"/>
        <v/>
      </c>
    </row>
    <row r="1268" spans="1:19" s="339" customFormat="1" ht="19.899999999999999" customHeight="1">
      <c r="A1268" s="302"/>
      <c r="B1268" s="334"/>
      <c r="C1268" s="334"/>
      <c r="D1268" s="334"/>
      <c r="E1268" s="334"/>
      <c r="F1268" s="334"/>
      <c r="G1268" s="335"/>
      <c r="H1268" s="335"/>
      <c r="I1268" s="336"/>
      <c r="J1268" s="336"/>
      <c r="K1268" s="336"/>
      <c r="L1268" s="336"/>
      <c r="M1268" s="336"/>
      <c r="N1268" s="337" t="str">
        <f t="shared" ca="1" si="76"/>
        <v/>
      </c>
      <c r="O1268" s="337" t="s">
        <v>19143</v>
      </c>
      <c r="P1268" s="338"/>
      <c r="Q1268" s="339" t="str">
        <f t="shared" si="77"/>
        <v/>
      </c>
      <c r="R1268" s="339" t="b">
        <f t="shared" si="78"/>
        <v>1</v>
      </c>
      <c r="S1268" s="339" t="str">
        <f t="shared" si="79"/>
        <v/>
      </c>
    </row>
    <row r="1269" spans="1:19" s="339" customFormat="1" ht="19.899999999999999" customHeight="1">
      <c r="A1269" s="302"/>
      <c r="B1269" s="334"/>
      <c r="C1269" s="334"/>
      <c r="D1269" s="334"/>
      <c r="E1269" s="334"/>
      <c r="F1269" s="334"/>
      <c r="G1269" s="335"/>
      <c r="H1269" s="335"/>
      <c r="I1269" s="336"/>
      <c r="J1269" s="336"/>
      <c r="K1269" s="336"/>
      <c r="L1269" s="336"/>
      <c r="M1269" s="336"/>
      <c r="N1269" s="337" t="str">
        <f t="shared" ca="1" si="76"/>
        <v/>
      </c>
      <c r="O1269" s="337" t="s">
        <v>19143</v>
      </c>
      <c r="P1269" s="338"/>
      <c r="Q1269" s="339" t="str">
        <f t="shared" si="77"/>
        <v/>
      </c>
      <c r="R1269" s="339" t="b">
        <f t="shared" si="78"/>
        <v>1</v>
      </c>
      <c r="S1269" s="339" t="str">
        <f t="shared" si="79"/>
        <v/>
      </c>
    </row>
    <row r="1270" spans="1:19" s="339" customFormat="1" ht="19.899999999999999" customHeight="1">
      <c r="A1270" s="302"/>
      <c r="B1270" s="334"/>
      <c r="C1270" s="334"/>
      <c r="D1270" s="334"/>
      <c r="E1270" s="334"/>
      <c r="F1270" s="334"/>
      <c r="G1270" s="335"/>
      <c r="H1270" s="335"/>
      <c r="I1270" s="336"/>
      <c r="J1270" s="336"/>
      <c r="K1270" s="336"/>
      <c r="L1270" s="336"/>
      <c r="M1270" s="336"/>
      <c r="N1270" s="337" t="str">
        <f t="shared" ca="1" si="76"/>
        <v/>
      </c>
      <c r="O1270" s="337" t="s">
        <v>19143</v>
      </c>
      <c r="P1270" s="338"/>
      <c r="Q1270" s="339" t="str">
        <f t="shared" si="77"/>
        <v/>
      </c>
      <c r="R1270" s="339" t="b">
        <f t="shared" si="78"/>
        <v>1</v>
      </c>
      <c r="S1270" s="339" t="str">
        <f t="shared" si="79"/>
        <v/>
      </c>
    </row>
    <row r="1271" spans="1:19" s="339" customFormat="1" ht="19.899999999999999" customHeight="1">
      <c r="A1271" s="302"/>
      <c r="B1271" s="334"/>
      <c r="C1271" s="334"/>
      <c r="D1271" s="334"/>
      <c r="E1271" s="334"/>
      <c r="F1271" s="334"/>
      <c r="G1271" s="335"/>
      <c r="H1271" s="335"/>
      <c r="I1271" s="336"/>
      <c r="J1271" s="336"/>
      <c r="K1271" s="336"/>
      <c r="L1271" s="336"/>
      <c r="M1271" s="336"/>
      <c r="N1271" s="337" t="str">
        <f t="shared" ca="1" si="76"/>
        <v/>
      </c>
      <c r="O1271" s="337" t="s">
        <v>19143</v>
      </c>
      <c r="P1271" s="338"/>
      <c r="Q1271" s="339" t="str">
        <f t="shared" si="77"/>
        <v/>
      </c>
      <c r="R1271" s="339" t="b">
        <f t="shared" si="78"/>
        <v>1</v>
      </c>
      <c r="S1271" s="339" t="str">
        <f t="shared" si="79"/>
        <v/>
      </c>
    </row>
    <row r="1272" spans="1:19" s="339" customFormat="1" ht="19.899999999999999" customHeight="1">
      <c r="A1272" s="302"/>
      <c r="B1272" s="334"/>
      <c r="C1272" s="334"/>
      <c r="D1272" s="334"/>
      <c r="E1272" s="334"/>
      <c r="F1272" s="334"/>
      <c r="G1272" s="335"/>
      <c r="H1272" s="335"/>
      <c r="I1272" s="336"/>
      <c r="J1272" s="336"/>
      <c r="K1272" s="336"/>
      <c r="L1272" s="336"/>
      <c r="M1272" s="336"/>
      <c r="N1272" s="337" t="str">
        <f t="shared" ca="1" si="76"/>
        <v/>
      </c>
      <c r="O1272" s="337" t="s">
        <v>19143</v>
      </c>
      <c r="P1272" s="338"/>
      <c r="Q1272" s="339" t="str">
        <f t="shared" si="77"/>
        <v/>
      </c>
      <c r="R1272" s="339" t="b">
        <f t="shared" si="78"/>
        <v>1</v>
      </c>
      <c r="S1272" s="339" t="str">
        <f t="shared" si="79"/>
        <v/>
      </c>
    </row>
    <row r="1273" spans="1:19" s="339" customFormat="1" ht="19.899999999999999" customHeight="1">
      <c r="A1273" s="302"/>
      <c r="B1273" s="334"/>
      <c r="C1273" s="334"/>
      <c r="D1273" s="334"/>
      <c r="E1273" s="334"/>
      <c r="F1273" s="334"/>
      <c r="G1273" s="335"/>
      <c r="H1273" s="335"/>
      <c r="I1273" s="336"/>
      <c r="J1273" s="336"/>
      <c r="K1273" s="336"/>
      <c r="L1273" s="336"/>
      <c r="M1273" s="336"/>
      <c r="N1273" s="337" t="str">
        <f t="shared" ca="1" si="76"/>
        <v/>
      </c>
      <c r="O1273" s="337" t="s">
        <v>19143</v>
      </c>
      <c r="P1273" s="338"/>
      <c r="Q1273" s="339" t="str">
        <f t="shared" si="77"/>
        <v/>
      </c>
      <c r="R1273" s="339" t="b">
        <f t="shared" si="78"/>
        <v>1</v>
      </c>
      <c r="S1273" s="339" t="str">
        <f t="shared" si="79"/>
        <v/>
      </c>
    </row>
    <row r="1274" spans="1:19" s="339" customFormat="1" ht="19.899999999999999" customHeight="1">
      <c r="A1274" s="302"/>
      <c r="B1274" s="334"/>
      <c r="C1274" s="334"/>
      <c r="D1274" s="334"/>
      <c r="E1274" s="334"/>
      <c r="F1274" s="334"/>
      <c r="G1274" s="335"/>
      <c r="H1274" s="335"/>
      <c r="I1274" s="336"/>
      <c r="J1274" s="336"/>
      <c r="K1274" s="336"/>
      <c r="L1274" s="336"/>
      <c r="M1274" s="336"/>
      <c r="N1274" s="337" t="str">
        <f t="shared" ca="1" si="76"/>
        <v/>
      </c>
      <c r="O1274" s="337" t="s">
        <v>19143</v>
      </c>
      <c r="P1274" s="338"/>
      <c r="Q1274" s="339" t="str">
        <f t="shared" si="77"/>
        <v/>
      </c>
      <c r="R1274" s="339" t="b">
        <f t="shared" si="78"/>
        <v>1</v>
      </c>
      <c r="S1274" s="339" t="str">
        <f t="shared" si="79"/>
        <v/>
      </c>
    </row>
    <row r="1275" spans="1:19" s="339" customFormat="1" ht="19.899999999999999" customHeight="1">
      <c r="A1275" s="302"/>
      <c r="B1275" s="334"/>
      <c r="C1275" s="334"/>
      <c r="D1275" s="334"/>
      <c r="E1275" s="334"/>
      <c r="F1275" s="334"/>
      <c r="G1275" s="335"/>
      <c r="H1275" s="335"/>
      <c r="I1275" s="336"/>
      <c r="J1275" s="336"/>
      <c r="K1275" s="336"/>
      <c r="L1275" s="336"/>
      <c r="M1275" s="336"/>
      <c r="N1275" s="337" t="str">
        <f t="shared" ca="1" si="76"/>
        <v/>
      </c>
      <c r="O1275" s="337" t="s">
        <v>19143</v>
      </c>
      <c r="P1275" s="338"/>
      <c r="Q1275" s="339" t="str">
        <f t="shared" si="77"/>
        <v/>
      </c>
      <c r="R1275" s="339" t="b">
        <f t="shared" si="78"/>
        <v>1</v>
      </c>
      <c r="S1275" s="339" t="str">
        <f t="shared" si="79"/>
        <v/>
      </c>
    </row>
    <row r="1276" spans="1:19" s="339" customFormat="1" ht="19.899999999999999" customHeight="1">
      <c r="A1276" s="302"/>
      <c r="B1276" s="334"/>
      <c r="C1276" s="334"/>
      <c r="D1276" s="334"/>
      <c r="E1276" s="334"/>
      <c r="F1276" s="334"/>
      <c r="G1276" s="335"/>
      <c r="H1276" s="335"/>
      <c r="I1276" s="336"/>
      <c r="J1276" s="336"/>
      <c r="K1276" s="336"/>
      <c r="L1276" s="336"/>
      <c r="M1276" s="336"/>
      <c r="N1276" s="337" t="str">
        <f t="shared" ca="1" si="76"/>
        <v/>
      </c>
      <c r="O1276" s="337" t="s">
        <v>19143</v>
      </c>
      <c r="P1276" s="338"/>
      <c r="Q1276" s="339" t="str">
        <f t="shared" si="77"/>
        <v/>
      </c>
      <c r="R1276" s="339" t="b">
        <f t="shared" si="78"/>
        <v>1</v>
      </c>
      <c r="S1276" s="339" t="str">
        <f t="shared" si="79"/>
        <v/>
      </c>
    </row>
    <row r="1277" spans="1:19" s="339" customFormat="1" ht="19.899999999999999" customHeight="1">
      <c r="A1277" s="302"/>
      <c r="B1277" s="334"/>
      <c r="C1277" s="334"/>
      <c r="D1277" s="334"/>
      <c r="E1277" s="334"/>
      <c r="F1277" s="334"/>
      <c r="G1277" s="335"/>
      <c r="H1277" s="335"/>
      <c r="I1277" s="336"/>
      <c r="J1277" s="336"/>
      <c r="K1277" s="336"/>
      <c r="L1277" s="336"/>
      <c r="M1277" s="336"/>
      <c r="N1277" s="337" t="str">
        <f t="shared" ca="1" si="76"/>
        <v/>
      </c>
      <c r="O1277" s="337" t="s">
        <v>19143</v>
      </c>
      <c r="P1277" s="338"/>
      <c r="Q1277" s="339" t="str">
        <f t="shared" si="77"/>
        <v/>
      </c>
      <c r="R1277" s="339" t="b">
        <f t="shared" si="78"/>
        <v>1</v>
      </c>
      <c r="S1277" s="339" t="str">
        <f t="shared" si="79"/>
        <v/>
      </c>
    </row>
    <row r="1278" spans="1:19" s="339" customFormat="1" ht="19.899999999999999" customHeight="1">
      <c r="A1278" s="302"/>
      <c r="B1278" s="334"/>
      <c r="C1278" s="334"/>
      <c r="D1278" s="334"/>
      <c r="E1278" s="334"/>
      <c r="F1278" s="334"/>
      <c r="G1278" s="335"/>
      <c r="H1278" s="335"/>
      <c r="I1278" s="336"/>
      <c r="J1278" s="336"/>
      <c r="K1278" s="336"/>
      <c r="L1278" s="336"/>
      <c r="M1278" s="336"/>
      <c r="N1278" s="337" t="str">
        <f t="shared" ca="1" si="76"/>
        <v/>
      </c>
      <c r="O1278" s="337" t="s">
        <v>19143</v>
      </c>
      <c r="P1278" s="338"/>
      <c r="Q1278" s="339" t="str">
        <f t="shared" si="77"/>
        <v/>
      </c>
      <c r="R1278" s="339" t="b">
        <f t="shared" si="78"/>
        <v>1</v>
      </c>
      <c r="S1278" s="339" t="str">
        <f t="shared" si="79"/>
        <v/>
      </c>
    </row>
    <row r="1279" spans="1:19" s="339" customFormat="1" ht="19.899999999999999" customHeight="1">
      <c r="A1279" s="302"/>
      <c r="B1279" s="334"/>
      <c r="C1279" s="334"/>
      <c r="D1279" s="334"/>
      <c r="E1279" s="334"/>
      <c r="F1279" s="334"/>
      <c r="G1279" s="335"/>
      <c r="H1279" s="335"/>
      <c r="I1279" s="336"/>
      <c r="J1279" s="336"/>
      <c r="K1279" s="336"/>
      <c r="L1279" s="336"/>
      <c r="M1279" s="336"/>
      <c r="N1279" s="337" t="str">
        <f t="shared" ca="1" si="76"/>
        <v/>
      </c>
      <c r="O1279" s="337" t="s">
        <v>19143</v>
      </c>
      <c r="P1279" s="338"/>
      <c r="Q1279" s="339" t="str">
        <f t="shared" si="77"/>
        <v/>
      </c>
      <c r="R1279" s="339" t="b">
        <f t="shared" si="78"/>
        <v>1</v>
      </c>
      <c r="S1279" s="339" t="str">
        <f t="shared" si="79"/>
        <v/>
      </c>
    </row>
    <row r="1280" spans="1:19" s="339" customFormat="1" ht="19.899999999999999" customHeight="1">
      <c r="A1280" s="302"/>
      <c r="B1280" s="334"/>
      <c r="C1280" s="334"/>
      <c r="D1280" s="334"/>
      <c r="E1280" s="334"/>
      <c r="F1280" s="334"/>
      <c r="G1280" s="335"/>
      <c r="H1280" s="335"/>
      <c r="I1280" s="336"/>
      <c r="J1280" s="336"/>
      <c r="K1280" s="336"/>
      <c r="L1280" s="336"/>
      <c r="M1280" s="336"/>
      <c r="N1280" s="337" t="str">
        <f t="shared" ca="1" si="76"/>
        <v/>
      </c>
      <c r="O1280" s="337" t="s">
        <v>19143</v>
      </c>
      <c r="P1280" s="338"/>
      <c r="Q1280" s="339" t="str">
        <f t="shared" si="77"/>
        <v/>
      </c>
      <c r="R1280" s="339" t="b">
        <f t="shared" si="78"/>
        <v>1</v>
      </c>
      <c r="S1280" s="339" t="str">
        <f t="shared" si="79"/>
        <v/>
      </c>
    </row>
    <row r="1281" spans="1:19" s="339" customFormat="1" ht="19.899999999999999" customHeight="1">
      <c r="A1281" s="302"/>
      <c r="B1281" s="334"/>
      <c r="C1281" s="334"/>
      <c r="D1281" s="334"/>
      <c r="E1281" s="334"/>
      <c r="F1281" s="334"/>
      <c r="G1281" s="335"/>
      <c r="H1281" s="335"/>
      <c r="I1281" s="336"/>
      <c r="J1281" s="336"/>
      <c r="K1281" s="336"/>
      <c r="L1281" s="336"/>
      <c r="M1281" s="336"/>
      <c r="N1281" s="337" t="str">
        <f t="shared" ca="1" si="76"/>
        <v/>
      </c>
      <c r="O1281" s="337" t="s">
        <v>19143</v>
      </c>
      <c r="P1281" s="338"/>
      <c r="Q1281" s="339" t="str">
        <f t="shared" si="77"/>
        <v/>
      </c>
      <c r="R1281" s="339" t="b">
        <f t="shared" si="78"/>
        <v>1</v>
      </c>
      <c r="S1281" s="339" t="str">
        <f t="shared" si="79"/>
        <v/>
      </c>
    </row>
    <row r="1282" spans="1:19" s="339" customFormat="1" ht="19.899999999999999" customHeight="1">
      <c r="A1282" s="302"/>
      <c r="B1282" s="334"/>
      <c r="C1282" s="334"/>
      <c r="D1282" s="334"/>
      <c r="E1282" s="334"/>
      <c r="F1282" s="334"/>
      <c r="G1282" s="335"/>
      <c r="H1282" s="335"/>
      <c r="I1282" s="336"/>
      <c r="J1282" s="336"/>
      <c r="K1282" s="336"/>
      <c r="L1282" s="336"/>
      <c r="M1282" s="336"/>
      <c r="N1282" s="337" t="str">
        <f t="shared" ca="1" si="76"/>
        <v/>
      </c>
      <c r="O1282" s="337" t="s">
        <v>19143</v>
      </c>
      <c r="P1282" s="338"/>
      <c r="Q1282" s="339" t="str">
        <f t="shared" si="77"/>
        <v/>
      </c>
      <c r="R1282" s="339" t="b">
        <f t="shared" si="78"/>
        <v>1</v>
      </c>
      <c r="S1282" s="339" t="str">
        <f t="shared" si="79"/>
        <v/>
      </c>
    </row>
    <row r="1283" spans="1:19" s="339" customFormat="1" ht="19.899999999999999" customHeight="1">
      <c r="A1283" s="302"/>
      <c r="B1283" s="334"/>
      <c r="C1283" s="334"/>
      <c r="D1283" s="334"/>
      <c r="E1283" s="334"/>
      <c r="F1283" s="334"/>
      <c r="G1283" s="335"/>
      <c r="H1283" s="335"/>
      <c r="I1283" s="336"/>
      <c r="J1283" s="336"/>
      <c r="K1283" s="336"/>
      <c r="L1283" s="336"/>
      <c r="M1283" s="336"/>
      <c r="N1283" s="337" t="str">
        <f t="shared" ca="1" si="76"/>
        <v/>
      </c>
      <c r="O1283" s="337" t="s">
        <v>19143</v>
      </c>
      <c r="P1283" s="338"/>
      <c r="Q1283" s="339" t="str">
        <f t="shared" si="77"/>
        <v/>
      </c>
      <c r="R1283" s="339" t="b">
        <f t="shared" si="78"/>
        <v>1</v>
      </c>
      <c r="S1283" s="339" t="str">
        <f t="shared" si="79"/>
        <v/>
      </c>
    </row>
    <row r="1284" spans="1:19" s="339" customFormat="1" ht="19.899999999999999" customHeight="1">
      <c r="A1284" s="302"/>
      <c r="B1284" s="334"/>
      <c r="C1284" s="334"/>
      <c r="D1284" s="334"/>
      <c r="E1284" s="334"/>
      <c r="F1284" s="334"/>
      <c r="G1284" s="335"/>
      <c r="H1284" s="335"/>
      <c r="I1284" s="336"/>
      <c r="J1284" s="336"/>
      <c r="K1284" s="336"/>
      <c r="L1284" s="336"/>
      <c r="M1284" s="336"/>
      <c r="N1284" s="337" t="str">
        <f t="shared" ca="1" si="76"/>
        <v/>
      </c>
      <c r="O1284" s="337" t="s">
        <v>19143</v>
      </c>
      <c r="P1284" s="338"/>
      <c r="Q1284" s="339" t="str">
        <f t="shared" si="77"/>
        <v/>
      </c>
      <c r="R1284" s="339" t="b">
        <f t="shared" si="78"/>
        <v>1</v>
      </c>
      <c r="S1284" s="339" t="str">
        <f t="shared" si="79"/>
        <v/>
      </c>
    </row>
    <row r="1285" spans="1:19" s="339" customFormat="1" ht="19.89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19143</v>
      </c>
      <c r="P1285" s="338"/>
      <c r="Q1285" s="339" t="str">
        <f t="shared" ref="Q1285:Q1348" si="81">A1285&amp;B1285</f>
        <v/>
      </c>
      <c r="R1285" s="339" t="b">
        <f t="shared" ref="R1285:R1348" si="82">OR(ISBLANK(B1285),ISBLANK(C1285))</f>
        <v>1</v>
      </c>
      <c r="S1285" s="339" t="str">
        <f t="shared" ref="S1285:S1348" si="83">IF(R1285,"",A1285&amp;"+")</f>
        <v/>
      </c>
    </row>
    <row r="1286" spans="1:19" s="339" customFormat="1" ht="19.899999999999999" customHeight="1">
      <c r="A1286" s="302"/>
      <c r="B1286" s="334"/>
      <c r="C1286" s="334"/>
      <c r="D1286" s="334"/>
      <c r="E1286" s="334"/>
      <c r="F1286" s="334"/>
      <c r="G1286" s="335"/>
      <c r="H1286" s="335"/>
      <c r="I1286" s="336"/>
      <c r="J1286" s="336"/>
      <c r="K1286" s="336"/>
      <c r="L1286" s="336"/>
      <c r="M1286" s="336"/>
      <c r="N1286" s="337" t="str">
        <f t="shared" ca="1" si="80"/>
        <v/>
      </c>
      <c r="O1286" s="337" t="s">
        <v>19143</v>
      </c>
      <c r="P1286" s="338"/>
      <c r="Q1286" s="339" t="str">
        <f t="shared" si="81"/>
        <v/>
      </c>
      <c r="R1286" s="339" t="b">
        <f t="shared" si="82"/>
        <v>1</v>
      </c>
      <c r="S1286" s="339" t="str">
        <f t="shared" si="83"/>
        <v/>
      </c>
    </row>
    <row r="1287" spans="1:19" s="339" customFormat="1" ht="19.899999999999999" customHeight="1">
      <c r="A1287" s="302"/>
      <c r="B1287" s="334"/>
      <c r="C1287" s="334"/>
      <c r="D1287" s="334"/>
      <c r="E1287" s="334"/>
      <c r="F1287" s="334"/>
      <c r="G1287" s="335"/>
      <c r="H1287" s="335"/>
      <c r="I1287" s="336"/>
      <c r="J1287" s="336"/>
      <c r="K1287" s="336"/>
      <c r="L1287" s="336"/>
      <c r="M1287" s="336"/>
      <c r="N1287" s="337" t="str">
        <f t="shared" ca="1" si="80"/>
        <v/>
      </c>
      <c r="O1287" s="337" t="s">
        <v>19143</v>
      </c>
      <c r="P1287" s="338"/>
      <c r="Q1287" s="339" t="str">
        <f t="shared" si="81"/>
        <v/>
      </c>
      <c r="R1287" s="339" t="b">
        <f t="shared" si="82"/>
        <v>1</v>
      </c>
      <c r="S1287" s="339" t="str">
        <f t="shared" si="83"/>
        <v/>
      </c>
    </row>
    <row r="1288" spans="1:19" s="339" customFormat="1" ht="19.899999999999999" customHeight="1">
      <c r="A1288" s="302"/>
      <c r="B1288" s="334"/>
      <c r="C1288" s="334"/>
      <c r="D1288" s="334"/>
      <c r="E1288" s="334"/>
      <c r="F1288" s="334"/>
      <c r="G1288" s="335"/>
      <c r="H1288" s="335"/>
      <c r="I1288" s="336"/>
      <c r="J1288" s="336"/>
      <c r="K1288" s="336"/>
      <c r="L1288" s="336"/>
      <c r="M1288" s="336"/>
      <c r="N1288" s="337" t="str">
        <f t="shared" ca="1" si="80"/>
        <v/>
      </c>
      <c r="O1288" s="337" t="s">
        <v>19143</v>
      </c>
      <c r="P1288" s="338"/>
      <c r="Q1288" s="339" t="str">
        <f t="shared" si="81"/>
        <v/>
      </c>
      <c r="R1288" s="339" t="b">
        <f t="shared" si="82"/>
        <v>1</v>
      </c>
      <c r="S1288" s="339" t="str">
        <f t="shared" si="83"/>
        <v/>
      </c>
    </row>
    <row r="1289" spans="1:19" s="339" customFormat="1" ht="19.899999999999999" customHeight="1">
      <c r="A1289" s="302"/>
      <c r="B1289" s="334"/>
      <c r="C1289" s="334"/>
      <c r="D1289" s="334"/>
      <c r="E1289" s="334"/>
      <c r="F1289" s="334"/>
      <c r="G1289" s="335"/>
      <c r="H1289" s="335"/>
      <c r="I1289" s="336"/>
      <c r="J1289" s="336"/>
      <c r="K1289" s="336"/>
      <c r="L1289" s="336"/>
      <c r="M1289" s="336"/>
      <c r="N1289" s="337" t="str">
        <f t="shared" ca="1" si="80"/>
        <v/>
      </c>
      <c r="O1289" s="337" t="s">
        <v>19143</v>
      </c>
      <c r="P1289" s="338"/>
      <c r="Q1289" s="339" t="str">
        <f t="shared" si="81"/>
        <v/>
      </c>
      <c r="R1289" s="339" t="b">
        <f t="shared" si="82"/>
        <v>1</v>
      </c>
      <c r="S1289" s="339" t="str">
        <f t="shared" si="83"/>
        <v/>
      </c>
    </row>
    <row r="1290" spans="1:19" s="339" customFormat="1" ht="19.899999999999999" customHeight="1">
      <c r="A1290" s="302"/>
      <c r="B1290" s="334"/>
      <c r="C1290" s="334"/>
      <c r="D1290" s="334"/>
      <c r="E1290" s="334"/>
      <c r="F1290" s="334"/>
      <c r="G1290" s="335"/>
      <c r="H1290" s="335"/>
      <c r="I1290" s="336"/>
      <c r="J1290" s="336"/>
      <c r="K1290" s="336"/>
      <c r="L1290" s="336"/>
      <c r="M1290" s="336"/>
      <c r="N1290" s="337" t="str">
        <f t="shared" ca="1" si="80"/>
        <v/>
      </c>
      <c r="O1290" s="337" t="s">
        <v>19143</v>
      </c>
      <c r="P1290" s="338"/>
      <c r="Q1290" s="339" t="str">
        <f t="shared" si="81"/>
        <v/>
      </c>
      <c r="R1290" s="339" t="b">
        <f t="shared" si="82"/>
        <v>1</v>
      </c>
      <c r="S1290" s="339" t="str">
        <f t="shared" si="83"/>
        <v/>
      </c>
    </row>
    <row r="1291" spans="1:19" s="339" customFormat="1" ht="19.899999999999999" customHeight="1">
      <c r="A1291" s="302"/>
      <c r="B1291" s="334"/>
      <c r="C1291" s="334"/>
      <c r="D1291" s="334"/>
      <c r="E1291" s="334"/>
      <c r="F1291" s="334"/>
      <c r="G1291" s="335"/>
      <c r="H1291" s="335"/>
      <c r="I1291" s="336"/>
      <c r="J1291" s="336"/>
      <c r="K1291" s="336"/>
      <c r="L1291" s="336"/>
      <c r="M1291" s="336"/>
      <c r="N1291" s="337" t="str">
        <f t="shared" ca="1" si="80"/>
        <v/>
      </c>
      <c r="O1291" s="337" t="s">
        <v>19143</v>
      </c>
      <c r="P1291" s="338"/>
      <c r="Q1291" s="339" t="str">
        <f t="shared" si="81"/>
        <v/>
      </c>
      <c r="R1291" s="339" t="b">
        <f t="shared" si="82"/>
        <v>1</v>
      </c>
      <c r="S1291" s="339" t="str">
        <f t="shared" si="83"/>
        <v/>
      </c>
    </row>
    <row r="1292" spans="1:19" s="339" customFormat="1" ht="19.899999999999999" customHeight="1">
      <c r="A1292" s="302"/>
      <c r="B1292" s="334"/>
      <c r="C1292" s="334"/>
      <c r="D1292" s="334"/>
      <c r="E1292" s="334"/>
      <c r="F1292" s="334"/>
      <c r="G1292" s="335"/>
      <c r="H1292" s="335"/>
      <c r="I1292" s="336"/>
      <c r="J1292" s="336"/>
      <c r="K1292" s="336"/>
      <c r="L1292" s="336"/>
      <c r="M1292" s="336"/>
      <c r="N1292" s="337" t="str">
        <f t="shared" ca="1" si="80"/>
        <v/>
      </c>
      <c r="O1292" s="337" t="s">
        <v>19143</v>
      </c>
      <c r="P1292" s="338"/>
      <c r="Q1292" s="339" t="str">
        <f t="shared" si="81"/>
        <v/>
      </c>
      <c r="R1292" s="339" t="b">
        <f t="shared" si="82"/>
        <v>1</v>
      </c>
      <c r="S1292" s="339" t="str">
        <f t="shared" si="83"/>
        <v/>
      </c>
    </row>
    <row r="1293" spans="1:19" s="339" customFormat="1" ht="19.899999999999999" customHeight="1">
      <c r="A1293" s="302"/>
      <c r="B1293" s="334"/>
      <c r="C1293" s="334"/>
      <c r="D1293" s="334"/>
      <c r="E1293" s="334"/>
      <c r="F1293" s="334"/>
      <c r="G1293" s="335"/>
      <c r="H1293" s="335"/>
      <c r="I1293" s="336"/>
      <c r="J1293" s="336"/>
      <c r="K1293" s="336"/>
      <c r="L1293" s="336"/>
      <c r="M1293" s="336"/>
      <c r="N1293" s="337" t="str">
        <f t="shared" ca="1" si="80"/>
        <v/>
      </c>
      <c r="O1293" s="337" t="s">
        <v>19143</v>
      </c>
      <c r="P1293" s="338"/>
      <c r="Q1293" s="339" t="str">
        <f t="shared" si="81"/>
        <v/>
      </c>
      <c r="R1293" s="339" t="b">
        <f t="shared" si="82"/>
        <v>1</v>
      </c>
      <c r="S1293" s="339" t="str">
        <f t="shared" si="83"/>
        <v/>
      </c>
    </row>
    <row r="1294" spans="1:19" s="339" customFormat="1" ht="19.899999999999999" customHeight="1">
      <c r="A1294" s="302"/>
      <c r="B1294" s="334"/>
      <c r="C1294" s="334"/>
      <c r="D1294" s="334"/>
      <c r="E1294" s="334"/>
      <c r="F1294" s="334"/>
      <c r="G1294" s="335"/>
      <c r="H1294" s="335"/>
      <c r="I1294" s="336"/>
      <c r="J1294" s="336"/>
      <c r="K1294" s="336"/>
      <c r="L1294" s="336"/>
      <c r="M1294" s="336"/>
      <c r="N1294" s="337" t="str">
        <f t="shared" ca="1" si="80"/>
        <v/>
      </c>
      <c r="O1294" s="337" t="s">
        <v>19143</v>
      </c>
      <c r="P1294" s="338"/>
      <c r="Q1294" s="339" t="str">
        <f t="shared" si="81"/>
        <v/>
      </c>
      <c r="R1294" s="339" t="b">
        <f t="shared" si="82"/>
        <v>1</v>
      </c>
      <c r="S1294" s="339" t="str">
        <f t="shared" si="83"/>
        <v/>
      </c>
    </row>
    <row r="1295" spans="1:19" s="339" customFormat="1" ht="19.899999999999999" customHeight="1">
      <c r="A1295" s="302"/>
      <c r="B1295" s="334"/>
      <c r="C1295" s="334"/>
      <c r="D1295" s="334"/>
      <c r="E1295" s="334"/>
      <c r="F1295" s="334"/>
      <c r="G1295" s="335"/>
      <c r="H1295" s="335"/>
      <c r="I1295" s="336"/>
      <c r="J1295" s="336"/>
      <c r="K1295" s="336"/>
      <c r="L1295" s="336"/>
      <c r="M1295" s="336"/>
      <c r="N1295" s="337" t="str">
        <f t="shared" ca="1" si="80"/>
        <v/>
      </c>
      <c r="O1295" s="337" t="s">
        <v>19143</v>
      </c>
      <c r="P1295" s="338"/>
      <c r="Q1295" s="339" t="str">
        <f t="shared" si="81"/>
        <v/>
      </c>
      <c r="R1295" s="339" t="b">
        <f t="shared" si="82"/>
        <v>1</v>
      </c>
      <c r="S1295" s="339" t="str">
        <f t="shared" si="83"/>
        <v/>
      </c>
    </row>
    <row r="1296" spans="1:19" s="339" customFormat="1" ht="19.899999999999999" customHeight="1">
      <c r="A1296" s="302"/>
      <c r="B1296" s="334"/>
      <c r="C1296" s="334"/>
      <c r="D1296" s="334"/>
      <c r="E1296" s="334"/>
      <c r="F1296" s="334"/>
      <c r="G1296" s="335"/>
      <c r="H1296" s="335"/>
      <c r="I1296" s="336"/>
      <c r="J1296" s="336"/>
      <c r="K1296" s="336"/>
      <c r="L1296" s="336"/>
      <c r="M1296" s="336"/>
      <c r="N1296" s="337" t="str">
        <f t="shared" ca="1" si="80"/>
        <v/>
      </c>
      <c r="O1296" s="337" t="s">
        <v>19143</v>
      </c>
      <c r="P1296" s="338"/>
      <c r="Q1296" s="339" t="str">
        <f t="shared" si="81"/>
        <v/>
      </c>
      <c r="R1296" s="339" t="b">
        <f t="shared" si="82"/>
        <v>1</v>
      </c>
      <c r="S1296" s="339" t="str">
        <f t="shared" si="83"/>
        <v/>
      </c>
    </row>
    <row r="1297" spans="1:19" s="339" customFormat="1" ht="19.899999999999999" customHeight="1">
      <c r="A1297" s="302"/>
      <c r="B1297" s="334"/>
      <c r="C1297" s="334"/>
      <c r="D1297" s="334"/>
      <c r="E1297" s="334"/>
      <c r="F1297" s="334"/>
      <c r="G1297" s="335"/>
      <c r="H1297" s="335"/>
      <c r="I1297" s="336"/>
      <c r="J1297" s="336"/>
      <c r="K1297" s="336"/>
      <c r="L1297" s="336"/>
      <c r="M1297" s="336"/>
      <c r="N1297" s="337" t="str">
        <f t="shared" ca="1" si="80"/>
        <v/>
      </c>
      <c r="O1297" s="337" t="s">
        <v>19143</v>
      </c>
      <c r="P1297" s="338"/>
      <c r="Q1297" s="339" t="str">
        <f t="shared" si="81"/>
        <v/>
      </c>
      <c r="R1297" s="339" t="b">
        <f t="shared" si="82"/>
        <v>1</v>
      </c>
      <c r="S1297" s="339" t="str">
        <f t="shared" si="83"/>
        <v/>
      </c>
    </row>
    <row r="1298" spans="1:19" s="339" customFormat="1" ht="19.899999999999999" customHeight="1">
      <c r="A1298" s="302"/>
      <c r="B1298" s="334"/>
      <c r="C1298" s="334"/>
      <c r="D1298" s="334"/>
      <c r="E1298" s="334"/>
      <c r="F1298" s="334"/>
      <c r="G1298" s="335"/>
      <c r="H1298" s="335"/>
      <c r="I1298" s="336"/>
      <c r="J1298" s="336"/>
      <c r="K1298" s="336"/>
      <c r="L1298" s="336"/>
      <c r="M1298" s="336"/>
      <c r="N1298" s="337" t="str">
        <f t="shared" ca="1" si="80"/>
        <v/>
      </c>
      <c r="O1298" s="337" t="s">
        <v>19143</v>
      </c>
      <c r="P1298" s="338"/>
      <c r="Q1298" s="339" t="str">
        <f t="shared" si="81"/>
        <v/>
      </c>
      <c r="R1298" s="339" t="b">
        <f t="shared" si="82"/>
        <v>1</v>
      </c>
      <c r="S1298" s="339" t="str">
        <f t="shared" si="83"/>
        <v/>
      </c>
    </row>
    <row r="1299" spans="1:19" s="339" customFormat="1" ht="19.899999999999999" customHeight="1">
      <c r="A1299" s="302"/>
      <c r="B1299" s="334"/>
      <c r="C1299" s="334"/>
      <c r="D1299" s="334"/>
      <c r="E1299" s="334"/>
      <c r="F1299" s="334"/>
      <c r="G1299" s="335"/>
      <c r="H1299" s="335"/>
      <c r="I1299" s="336"/>
      <c r="J1299" s="336"/>
      <c r="K1299" s="336"/>
      <c r="L1299" s="336"/>
      <c r="M1299" s="336"/>
      <c r="N1299" s="337" t="str">
        <f t="shared" ca="1" si="80"/>
        <v/>
      </c>
      <c r="O1299" s="337" t="s">
        <v>19143</v>
      </c>
      <c r="P1299" s="338"/>
      <c r="Q1299" s="339" t="str">
        <f t="shared" si="81"/>
        <v/>
      </c>
      <c r="R1299" s="339" t="b">
        <f t="shared" si="82"/>
        <v>1</v>
      </c>
      <c r="S1299" s="339" t="str">
        <f t="shared" si="83"/>
        <v/>
      </c>
    </row>
    <row r="1300" spans="1:19" s="339" customFormat="1" ht="19.899999999999999" customHeight="1">
      <c r="A1300" s="302"/>
      <c r="B1300" s="334"/>
      <c r="C1300" s="334"/>
      <c r="D1300" s="334"/>
      <c r="E1300" s="334"/>
      <c r="F1300" s="334"/>
      <c r="G1300" s="335"/>
      <c r="H1300" s="335"/>
      <c r="I1300" s="336"/>
      <c r="J1300" s="336"/>
      <c r="K1300" s="336"/>
      <c r="L1300" s="336"/>
      <c r="M1300" s="336"/>
      <c r="N1300" s="337" t="str">
        <f t="shared" ca="1" si="80"/>
        <v/>
      </c>
      <c r="O1300" s="337" t="s">
        <v>19143</v>
      </c>
      <c r="P1300" s="338"/>
      <c r="Q1300" s="339" t="str">
        <f t="shared" si="81"/>
        <v/>
      </c>
      <c r="R1300" s="339" t="b">
        <f t="shared" si="82"/>
        <v>1</v>
      </c>
      <c r="S1300" s="339" t="str">
        <f t="shared" si="83"/>
        <v/>
      </c>
    </row>
    <row r="1301" spans="1:19" s="339" customFormat="1" ht="19.899999999999999" customHeight="1">
      <c r="A1301" s="302"/>
      <c r="B1301" s="334"/>
      <c r="C1301" s="334"/>
      <c r="D1301" s="334"/>
      <c r="E1301" s="334"/>
      <c r="F1301" s="334"/>
      <c r="G1301" s="335"/>
      <c r="H1301" s="335"/>
      <c r="I1301" s="336"/>
      <c r="J1301" s="336"/>
      <c r="K1301" s="336"/>
      <c r="L1301" s="336"/>
      <c r="M1301" s="336"/>
      <c r="N1301" s="337" t="str">
        <f t="shared" ca="1" si="80"/>
        <v/>
      </c>
      <c r="O1301" s="337" t="s">
        <v>19143</v>
      </c>
      <c r="P1301" s="338"/>
      <c r="Q1301" s="339" t="str">
        <f t="shared" si="81"/>
        <v/>
      </c>
      <c r="R1301" s="339" t="b">
        <f t="shared" si="82"/>
        <v>1</v>
      </c>
      <c r="S1301" s="339" t="str">
        <f t="shared" si="83"/>
        <v/>
      </c>
    </row>
    <row r="1302" spans="1:19" s="339" customFormat="1" ht="19.899999999999999" customHeight="1">
      <c r="A1302" s="302"/>
      <c r="B1302" s="334"/>
      <c r="C1302" s="334"/>
      <c r="D1302" s="334"/>
      <c r="E1302" s="334"/>
      <c r="F1302" s="334"/>
      <c r="G1302" s="335"/>
      <c r="H1302" s="335"/>
      <c r="I1302" s="336"/>
      <c r="J1302" s="336"/>
      <c r="K1302" s="336"/>
      <c r="L1302" s="336"/>
      <c r="M1302" s="336"/>
      <c r="N1302" s="337" t="str">
        <f t="shared" ca="1" si="80"/>
        <v/>
      </c>
      <c r="O1302" s="337" t="s">
        <v>19143</v>
      </c>
      <c r="P1302" s="338"/>
      <c r="Q1302" s="339" t="str">
        <f t="shared" si="81"/>
        <v/>
      </c>
      <c r="R1302" s="339" t="b">
        <f t="shared" si="82"/>
        <v>1</v>
      </c>
      <c r="S1302" s="339" t="str">
        <f t="shared" si="83"/>
        <v/>
      </c>
    </row>
    <row r="1303" spans="1:19" s="339" customFormat="1" ht="19.899999999999999" customHeight="1">
      <c r="A1303" s="302"/>
      <c r="B1303" s="334"/>
      <c r="C1303" s="334"/>
      <c r="D1303" s="334"/>
      <c r="E1303" s="334"/>
      <c r="F1303" s="334"/>
      <c r="G1303" s="335"/>
      <c r="H1303" s="335"/>
      <c r="I1303" s="336"/>
      <c r="J1303" s="336"/>
      <c r="K1303" s="336"/>
      <c r="L1303" s="336"/>
      <c r="M1303" s="336"/>
      <c r="N1303" s="337" t="str">
        <f t="shared" ca="1" si="80"/>
        <v/>
      </c>
      <c r="O1303" s="337" t="s">
        <v>19143</v>
      </c>
      <c r="P1303" s="338"/>
      <c r="Q1303" s="339" t="str">
        <f t="shared" si="81"/>
        <v/>
      </c>
      <c r="R1303" s="339" t="b">
        <f t="shared" si="82"/>
        <v>1</v>
      </c>
      <c r="S1303" s="339" t="str">
        <f t="shared" si="83"/>
        <v/>
      </c>
    </row>
    <row r="1304" spans="1:19" s="339" customFormat="1" ht="19.899999999999999" customHeight="1">
      <c r="A1304" s="302"/>
      <c r="B1304" s="334"/>
      <c r="C1304" s="334"/>
      <c r="D1304" s="334"/>
      <c r="E1304" s="334"/>
      <c r="F1304" s="334"/>
      <c r="G1304" s="335"/>
      <c r="H1304" s="335"/>
      <c r="I1304" s="336"/>
      <c r="J1304" s="336"/>
      <c r="K1304" s="336"/>
      <c r="L1304" s="336"/>
      <c r="M1304" s="336"/>
      <c r="N1304" s="337" t="str">
        <f t="shared" ca="1" si="80"/>
        <v/>
      </c>
      <c r="O1304" s="337" t="s">
        <v>19143</v>
      </c>
      <c r="P1304" s="338"/>
      <c r="Q1304" s="339" t="str">
        <f t="shared" si="81"/>
        <v/>
      </c>
      <c r="R1304" s="339" t="b">
        <f t="shared" si="82"/>
        <v>1</v>
      </c>
      <c r="S1304" s="339" t="str">
        <f t="shared" si="83"/>
        <v/>
      </c>
    </row>
    <row r="1305" spans="1:19" s="339" customFormat="1" ht="19.899999999999999" customHeight="1">
      <c r="A1305" s="302"/>
      <c r="B1305" s="334"/>
      <c r="C1305" s="334"/>
      <c r="D1305" s="334"/>
      <c r="E1305" s="334"/>
      <c r="F1305" s="334"/>
      <c r="G1305" s="335"/>
      <c r="H1305" s="335"/>
      <c r="I1305" s="336"/>
      <c r="J1305" s="336"/>
      <c r="K1305" s="336"/>
      <c r="L1305" s="336"/>
      <c r="M1305" s="336"/>
      <c r="N1305" s="337" t="str">
        <f t="shared" ca="1" si="80"/>
        <v/>
      </c>
      <c r="O1305" s="337" t="s">
        <v>19143</v>
      </c>
      <c r="P1305" s="338"/>
      <c r="Q1305" s="339" t="str">
        <f t="shared" si="81"/>
        <v/>
      </c>
      <c r="R1305" s="339" t="b">
        <f t="shared" si="82"/>
        <v>1</v>
      </c>
      <c r="S1305" s="339" t="str">
        <f t="shared" si="83"/>
        <v/>
      </c>
    </row>
    <row r="1306" spans="1:19" s="339" customFormat="1" ht="19.899999999999999" customHeight="1">
      <c r="A1306" s="302"/>
      <c r="B1306" s="334"/>
      <c r="C1306" s="334"/>
      <c r="D1306" s="334"/>
      <c r="E1306" s="334"/>
      <c r="F1306" s="334"/>
      <c r="G1306" s="335"/>
      <c r="H1306" s="335"/>
      <c r="I1306" s="336"/>
      <c r="J1306" s="336"/>
      <c r="K1306" s="336"/>
      <c r="L1306" s="336"/>
      <c r="M1306" s="336"/>
      <c r="N1306" s="337" t="str">
        <f t="shared" ca="1" si="80"/>
        <v/>
      </c>
      <c r="O1306" s="337" t="s">
        <v>19143</v>
      </c>
      <c r="P1306" s="338"/>
      <c r="Q1306" s="339" t="str">
        <f t="shared" si="81"/>
        <v/>
      </c>
      <c r="R1306" s="339" t="b">
        <f t="shared" si="82"/>
        <v>1</v>
      </c>
      <c r="S1306" s="339" t="str">
        <f t="shared" si="83"/>
        <v/>
      </c>
    </row>
    <row r="1307" spans="1:19" s="339" customFormat="1" ht="19.899999999999999" customHeight="1">
      <c r="A1307" s="302"/>
      <c r="B1307" s="334"/>
      <c r="C1307" s="334"/>
      <c r="D1307" s="334"/>
      <c r="E1307" s="334"/>
      <c r="F1307" s="334"/>
      <c r="G1307" s="335"/>
      <c r="H1307" s="335"/>
      <c r="I1307" s="336"/>
      <c r="J1307" s="336"/>
      <c r="K1307" s="336"/>
      <c r="L1307" s="336"/>
      <c r="M1307" s="336"/>
      <c r="N1307" s="337" t="str">
        <f t="shared" ca="1" si="80"/>
        <v/>
      </c>
      <c r="O1307" s="337" t="s">
        <v>19143</v>
      </c>
      <c r="P1307" s="338"/>
      <c r="Q1307" s="339" t="str">
        <f t="shared" si="81"/>
        <v/>
      </c>
      <c r="R1307" s="339" t="b">
        <f t="shared" si="82"/>
        <v>1</v>
      </c>
      <c r="S1307" s="339" t="str">
        <f t="shared" si="83"/>
        <v/>
      </c>
    </row>
    <row r="1308" spans="1:19" s="339" customFormat="1" ht="19.899999999999999" customHeight="1">
      <c r="A1308" s="302"/>
      <c r="B1308" s="334"/>
      <c r="C1308" s="334"/>
      <c r="D1308" s="334"/>
      <c r="E1308" s="334"/>
      <c r="F1308" s="334"/>
      <c r="G1308" s="335"/>
      <c r="H1308" s="335"/>
      <c r="I1308" s="336"/>
      <c r="J1308" s="336"/>
      <c r="K1308" s="336"/>
      <c r="L1308" s="336"/>
      <c r="M1308" s="336"/>
      <c r="N1308" s="337" t="str">
        <f t="shared" ca="1" si="80"/>
        <v/>
      </c>
      <c r="O1308" s="337" t="s">
        <v>19143</v>
      </c>
      <c r="P1308" s="338"/>
      <c r="Q1308" s="339" t="str">
        <f t="shared" si="81"/>
        <v/>
      </c>
      <c r="R1308" s="339" t="b">
        <f t="shared" si="82"/>
        <v>1</v>
      </c>
      <c r="S1308" s="339" t="str">
        <f t="shared" si="83"/>
        <v/>
      </c>
    </row>
    <row r="1309" spans="1:19" s="339" customFormat="1" ht="19.899999999999999" customHeight="1">
      <c r="A1309" s="302"/>
      <c r="B1309" s="334"/>
      <c r="C1309" s="334"/>
      <c r="D1309" s="334"/>
      <c r="E1309" s="334"/>
      <c r="F1309" s="334"/>
      <c r="G1309" s="335"/>
      <c r="H1309" s="335"/>
      <c r="I1309" s="336"/>
      <c r="J1309" s="336"/>
      <c r="K1309" s="336"/>
      <c r="L1309" s="336"/>
      <c r="M1309" s="336"/>
      <c r="N1309" s="337" t="str">
        <f t="shared" ca="1" si="80"/>
        <v/>
      </c>
      <c r="O1309" s="337" t="s">
        <v>19143</v>
      </c>
      <c r="P1309" s="338"/>
      <c r="Q1309" s="339" t="str">
        <f t="shared" si="81"/>
        <v/>
      </c>
      <c r="R1309" s="339" t="b">
        <f t="shared" si="82"/>
        <v>1</v>
      </c>
      <c r="S1309" s="339" t="str">
        <f t="shared" si="83"/>
        <v/>
      </c>
    </row>
    <row r="1310" spans="1:19" s="339" customFormat="1" ht="19.899999999999999" customHeight="1">
      <c r="A1310" s="302"/>
      <c r="B1310" s="334"/>
      <c r="C1310" s="334"/>
      <c r="D1310" s="334"/>
      <c r="E1310" s="334"/>
      <c r="F1310" s="334"/>
      <c r="G1310" s="335"/>
      <c r="H1310" s="335"/>
      <c r="I1310" s="336"/>
      <c r="J1310" s="336"/>
      <c r="K1310" s="336"/>
      <c r="L1310" s="336"/>
      <c r="M1310" s="336"/>
      <c r="N1310" s="337" t="str">
        <f t="shared" ca="1" si="80"/>
        <v/>
      </c>
      <c r="O1310" s="337" t="s">
        <v>19143</v>
      </c>
      <c r="P1310" s="338"/>
      <c r="Q1310" s="339" t="str">
        <f t="shared" si="81"/>
        <v/>
      </c>
      <c r="R1310" s="339" t="b">
        <f t="shared" si="82"/>
        <v>1</v>
      </c>
      <c r="S1310" s="339" t="str">
        <f t="shared" si="83"/>
        <v/>
      </c>
    </row>
    <row r="1311" spans="1:19" s="339" customFormat="1" ht="19.899999999999999" customHeight="1">
      <c r="A1311" s="302"/>
      <c r="B1311" s="334"/>
      <c r="C1311" s="334"/>
      <c r="D1311" s="334"/>
      <c r="E1311" s="334"/>
      <c r="F1311" s="334"/>
      <c r="G1311" s="335"/>
      <c r="H1311" s="335"/>
      <c r="I1311" s="336"/>
      <c r="J1311" s="336"/>
      <c r="K1311" s="336"/>
      <c r="L1311" s="336"/>
      <c r="M1311" s="336"/>
      <c r="N1311" s="337" t="str">
        <f t="shared" ca="1" si="80"/>
        <v/>
      </c>
      <c r="O1311" s="337" t="s">
        <v>19143</v>
      </c>
      <c r="P1311" s="338"/>
      <c r="Q1311" s="339" t="str">
        <f t="shared" si="81"/>
        <v/>
      </c>
      <c r="R1311" s="339" t="b">
        <f t="shared" si="82"/>
        <v>1</v>
      </c>
      <c r="S1311" s="339" t="str">
        <f t="shared" si="83"/>
        <v/>
      </c>
    </row>
    <row r="1312" spans="1:19" s="339" customFormat="1" ht="19.899999999999999" customHeight="1">
      <c r="A1312" s="302"/>
      <c r="B1312" s="334"/>
      <c r="C1312" s="334"/>
      <c r="D1312" s="334"/>
      <c r="E1312" s="334"/>
      <c r="F1312" s="334"/>
      <c r="G1312" s="335"/>
      <c r="H1312" s="335"/>
      <c r="I1312" s="336"/>
      <c r="J1312" s="336"/>
      <c r="K1312" s="336"/>
      <c r="L1312" s="336"/>
      <c r="M1312" s="336"/>
      <c r="N1312" s="337" t="str">
        <f t="shared" ca="1" si="80"/>
        <v/>
      </c>
      <c r="O1312" s="337" t="s">
        <v>19143</v>
      </c>
      <c r="P1312" s="338"/>
      <c r="Q1312" s="339" t="str">
        <f t="shared" si="81"/>
        <v/>
      </c>
      <c r="R1312" s="339" t="b">
        <f t="shared" si="82"/>
        <v>1</v>
      </c>
      <c r="S1312" s="339" t="str">
        <f t="shared" si="83"/>
        <v/>
      </c>
    </row>
    <row r="1313" spans="1:19" s="339" customFormat="1" ht="19.899999999999999" customHeight="1">
      <c r="A1313" s="302"/>
      <c r="B1313" s="334"/>
      <c r="C1313" s="334"/>
      <c r="D1313" s="334"/>
      <c r="E1313" s="334"/>
      <c r="F1313" s="334"/>
      <c r="G1313" s="335"/>
      <c r="H1313" s="335"/>
      <c r="I1313" s="336"/>
      <c r="J1313" s="336"/>
      <c r="K1313" s="336"/>
      <c r="L1313" s="336"/>
      <c r="M1313" s="336"/>
      <c r="N1313" s="337" t="str">
        <f t="shared" ca="1" si="80"/>
        <v/>
      </c>
      <c r="O1313" s="337" t="s">
        <v>19143</v>
      </c>
      <c r="P1313" s="338"/>
      <c r="Q1313" s="339" t="str">
        <f t="shared" si="81"/>
        <v/>
      </c>
      <c r="R1313" s="339" t="b">
        <f t="shared" si="82"/>
        <v>1</v>
      </c>
      <c r="S1313" s="339" t="str">
        <f t="shared" si="83"/>
        <v/>
      </c>
    </row>
    <row r="1314" spans="1:19" s="339" customFormat="1" ht="19.899999999999999" customHeight="1">
      <c r="A1314" s="302"/>
      <c r="B1314" s="334"/>
      <c r="C1314" s="334"/>
      <c r="D1314" s="334"/>
      <c r="E1314" s="334"/>
      <c r="F1314" s="334"/>
      <c r="G1314" s="335"/>
      <c r="H1314" s="335"/>
      <c r="I1314" s="336"/>
      <c r="J1314" s="336"/>
      <c r="K1314" s="336"/>
      <c r="L1314" s="336"/>
      <c r="M1314" s="336"/>
      <c r="N1314" s="337" t="str">
        <f t="shared" ca="1" si="80"/>
        <v/>
      </c>
      <c r="O1314" s="337" t="s">
        <v>19143</v>
      </c>
      <c r="P1314" s="338"/>
      <c r="Q1314" s="339" t="str">
        <f t="shared" si="81"/>
        <v/>
      </c>
      <c r="R1314" s="339" t="b">
        <f t="shared" si="82"/>
        <v>1</v>
      </c>
      <c r="S1314" s="339" t="str">
        <f t="shared" si="83"/>
        <v/>
      </c>
    </row>
    <row r="1315" spans="1:19" s="339" customFormat="1" ht="19.899999999999999" customHeight="1">
      <c r="A1315" s="302"/>
      <c r="B1315" s="334"/>
      <c r="C1315" s="334"/>
      <c r="D1315" s="334"/>
      <c r="E1315" s="334"/>
      <c r="F1315" s="334"/>
      <c r="G1315" s="335"/>
      <c r="H1315" s="335"/>
      <c r="I1315" s="336"/>
      <c r="J1315" s="336"/>
      <c r="K1315" s="336"/>
      <c r="L1315" s="336"/>
      <c r="M1315" s="336"/>
      <c r="N1315" s="337" t="str">
        <f t="shared" ca="1" si="80"/>
        <v/>
      </c>
      <c r="O1315" s="337" t="s">
        <v>19143</v>
      </c>
      <c r="P1315" s="338"/>
      <c r="Q1315" s="339" t="str">
        <f t="shared" si="81"/>
        <v/>
      </c>
      <c r="R1315" s="339" t="b">
        <f t="shared" si="82"/>
        <v>1</v>
      </c>
      <c r="S1315" s="339" t="str">
        <f t="shared" si="83"/>
        <v/>
      </c>
    </row>
    <row r="1316" spans="1:19" s="339" customFormat="1" ht="19.899999999999999" customHeight="1">
      <c r="A1316" s="302"/>
      <c r="B1316" s="334"/>
      <c r="C1316" s="334"/>
      <c r="D1316" s="334"/>
      <c r="E1316" s="334"/>
      <c r="F1316" s="334"/>
      <c r="G1316" s="335"/>
      <c r="H1316" s="335"/>
      <c r="I1316" s="336"/>
      <c r="J1316" s="336"/>
      <c r="K1316" s="336"/>
      <c r="L1316" s="336"/>
      <c r="M1316" s="336"/>
      <c r="N1316" s="337" t="str">
        <f t="shared" ca="1" si="80"/>
        <v/>
      </c>
      <c r="O1316" s="337" t="s">
        <v>19143</v>
      </c>
      <c r="P1316" s="338"/>
      <c r="Q1316" s="339" t="str">
        <f t="shared" si="81"/>
        <v/>
      </c>
      <c r="R1316" s="339" t="b">
        <f t="shared" si="82"/>
        <v>1</v>
      </c>
      <c r="S1316" s="339" t="str">
        <f t="shared" si="83"/>
        <v/>
      </c>
    </row>
    <row r="1317" spans="1:19" s="339" customFormat="1" ht="19.899999999999999" customHeight="1">
      <c r="A1317" s="302"/>
      <c r="B1317" s="334"/>
      <c r="C1317" s="334"/>
      <c r="D1317" s="334"/>
      <c r="E1317" s="334"/>
      <c r="F1317" s="334"/>
      <c r="G1317" s="335"/>
      <c r="H1317" s="335"/>
      <c r="I1317" s="336"/>
      <c r="J1317" s="336"/>
      <c r="K1317" s="336"/>
      <c r="L1317" s="336"/>
      <c r="M1317" s="336"/>
      <c r="N1317" s="337" t="str">
        <f t="shared" ca="1" si="80"/>
        <v/>
      </c>
      <c r="O1317" s="337" t="s">
        <v>19143</v>
      </c>
      <c r="P1317" s="338"/>
      <c r="Q1317" s="339" t="str">
        <f t="shared" si="81"/>
        <v/>
      </c>
      <c r="R1317" s="339" t="b">
        <f t="shared" si="82"/>
        <v>1</v>
      </c>
      <c r="S1317" s="339" t="str">
        <f t="shared" si="83"/>
        <v/>
      </c>
    </row>
    <row r="1318" spans="1:19" s="339" customFormat="1" ht="19.899999999999999" customHeight="1">
      <c r="A1318" s="302"/>
      <c r="B1318" s="334"/>
      <c r="C1318" s="334"/>
      <c r="D1318" s="334"/>
      <c r="E1318" s="334"/>
      <c r="F1318" s="334"/>
      <c r="G1318" s="335"/>
      <c r="H1318" s="335"/>
      <c r="I1318" s="336"/>
      <c r="J1318" s="336"/>
      <c r="K1318" s="336"/>
      <c r="L1318" s="336"/>
      <c r="M1318" s="336"/>
      <c r="N1318" s="337" t="str">
        <f t="shared" ca="1" si="80"/>
        <v/>
      </c>
      <c r="O1318" s="337" t="s">
        <v>19143</v>
      </c>
      <c r="P1318" s="338"/>
      <c r="Q1318" s="339" t="str">
        <f t="shared" si="81"/>
        <v/>
      </c>
      <c r="R1318" s="339" t="b">
        <f t="shared" si="82"/>
        <v>1</v>
      </c>
      <c r="S1318" s="339" t="str">
        <f t="shared" si="83"/>
        <v/>
      </c>
    </row>
    <row r="1319" spans="1:19" s="339" customFormat="1" ht="19.899999999999999" customHeight="1">
      <c r="A1319" s="302"/>
      <c r="B1319" s="334"/>
      <c r="C1319" s="334"/>
      <c r="D1319" s="334"/>
      <c r="E1319" s="334"/>
      <c r="F1319" s="334"/>
      <c r="G1319" s="335"/>
      <c r="H1319" s="335"/>
      <c r="I1319" s="336"/>
      <c r="J1319" s="336"/>
      <c r="K1319" s="336"/>
      <c r="L1319" s="336"/>
      <c r="M1319" s="336"/>
      <c r="N1319" s="337" t="str">
        <f t="shared" ca="1" si="80"/>
        <v/>
      </c>
      <c r="O1319" s="337" t="s">
        <v>19143</v>
      </c>
      <c r="P1319" s="338"/>
      <c r="Q1319" s="339" t="str">
        <f t="shared" si="81"/>
        <v/>
      </c>
      <c r="R1319" s="339" t="b">
        <f t="shared" si="82"/>
        <v>1</v>
      </c>
      <c r="S1319" s="339" t="str">
        <f t="shared" si="83"/>
        <v/>
      </c>
    </row>
    <row r="1320" spans="1:19" s="339" customFormat="1" ht="19.899999999999999" customHeight="1">
      <c r="A1320" s="302"/>
      <c r="B1320" s="334"/>
      <c r="C1320" s="334"/>
      <c r="D1320" s="334"/>
      <c r="E1320" s="334"/>
      <c r="F1320" s="334"/>
      <c r="G1320" s="335"/>
      <c r="H1320" s="335"/>
      <c r="I1320" s="336"/>
      <c r="J1320" s="336"/>
      <c r="K1320" s="336"/>
      <c r="L1320" s="336"/>
      <c r="M1320" s="336"/>
      <c r="N1320" s="337" t="str">
        <f t="shared" ca="1" si="80"/>
        <v/>
      </c>
      <c r="O1320" s="337" t="s">
        <v>19143</v>
      </c>
      <c r="P1320" s="338"/>
      <c r="Q1320" s="339" t="str">
        <f t="shared" si="81"/>
        <v/>
      </c>
      <c r="R1320" s="339" t="b">
        <f t="shared" si="82"/>
        <v>1</v>
      </c>
      <c r="S1320" s="339" t="str">
        <f t="shared" si="83"/>
        <v/>
      </c>
    </row>
    <row r="1321" spans="1:19" s="339" customFormat="1" ht="19.899999999999999" customHeight="1">
      <c r="A1321" s="302"/>
      <c r="B1321" s="334"/>
      <c r="C1321" s="334"/>
      <c r="D1321" s="334"/>
      <c r="E1321" s="334"/>
      <c r="F1321" s="334"/>
      <c r="G1321" s="335"/>
      <c r="H1321" s="335"/>
      <c r="I1321" s="336"/>
      <c r="J1321" s="336"/>
      <c r="K1321" s="336"/>
      <c r="L1321" s="336"/>
      <c r="M1321" s="336"/>
      <c r="N1321" s="337" t="str">
        <f t="shared" ca="1" si="80"/>
        <v/>
      </c>
      <c r="O1321" s="337" t="s">
        <v>19143</v>
      </c>
      <c r="P1321" s="338"/>
      <c r="Q1321" s="339" t="str">
        <f t="shared" si="81"/>
        <v/>
      </c>
      <c r="R1321" s="339" t="b">
        <f t="shared" si="82"/>
        <v>1</v>
      </c>
      <c r="S1321" s="339" t="str">
        <f t="shared" si="83"/>
        <v/>
      </c>
    </row>
    <row r="1322" spans="1:19" s="339" customFormat="1" ht="19.899999999999999" customHeight="1">
      <c r="A1322" s="302"/>
      <c r="B1322" s="334"/>
      <c r="C1322" s="334"/>
      <c r="D1322" s="334"/>
      <c r="E1322" s="334"/>
      <c r="F1322" s="334"/>
      <c r="G1322" s="335"/>
      <c r="H1322" s="335"/>
      <c r="I1322" s="336"/>
      <c r="J1322" s="336"/>
      <c r="K1322" s="336"/>
      <c r="L1322" s="336"/>
      <c r="M1322" s="336"/>
      <c r="N1322" s="337" t="str">
        <f t="shared" ca="1" si="80"/>
        <v/>
      </c>
      <c r="O1322" s="337" t="s">
        <v>19143</v>
      </c>
      <c r="P1322" s="338"/>
      <c r="Q1322" s="339" t="str">
        <f t="shared" si="81"/>
        <v/>
      </c>
      <c r="R1322" s="339" t="b">
        <f t="shared" si="82"/>
        <v>1</v>
      </c>
      <c r="S1322" s="339" t="str">
        <f t="shared" si="83"/>
        <v/>
      </c>
    </row>
    <row r="1323" spans="1:19" s="339" customFormat="1" ht="19.899999999999999" customHeight="1">
      <c r="A1323" s="302"/>
      <c r="B1323" s="334"/>
      <c r="C1323" s="334"/>
      <c r="D1323" s="334"/>
      <c r="E1323" s="334"/>
      <c r="F1323" s="334"/>
      <c r="G1323" s="335"/>
      <c r="H1323" s="335"/>
      <c r="I1323" s="336"/>
      <c r="J1323" s="336"/>
      <c r="K1323" s="336"/>
      <c r="L1323" s="336"/>
      <c r="M1323" s="336"/>
      <c r="N1323" s="337" t="str">
        <f t="shared" ca="1" si="80"/>
        <v/>
      </c>
      <c r="O1323" s="337" t="s">
        <v>19143</v>
      </c>
      <c r="P1323" s="338"/>
      <c r="Q1323" s="339" t="str">
        <f t="shared" si="81"/>
        <v/>
      </c>
      <c r="R1323" s="339" t="b">
        <f t="shared" si="82"/>
        <v>1</v>
      </c>
      <c r="S1323" s="339" t="str">
        <f t="shared" si="83"/>
        <v/>
      </c>
    </row>
    <row r="1324" spans="1:19" s="339" customFormat="1" ht="19.899999999999999" customHeight="1">
      <c r="A1324" s="302"/>
      <c r="B1324" s="334"/>
      <c r="C1324" s="334"/>
      <c r="D1324" s="334"/>
      <c r="E1324" s="334"/>
      <c r="F1324" s="334"/>
      <c r="G1324" s="335"/>
      <c r="H1324" s="335"/>
      <c r="I1324" s="336"/>
      <c r="J1324" s="336"/>
      <c r="K1324" s="336"/>
      <c r="L1324" s="336"/>
      <c r="M1324" s="336"/>
      <c r="N1324" s="337" t="str">
        <f t="shared" ca="1" si="80"/>
        <v/>
      </c>
      <c r="O1324" s="337" t="s">
        <v>19143</v>
      </c>
      <c r="P1324" s="338"/>
      <c r="Q1324" s="339" t="str">
        <f t="shared" si="81"/>
        <v/>
      </c>
      <c r="R1324" s="339" t="b">
        <f t="shared" si="82"/>
        <v>1</v>
      </c>
      <c r="S1324" s="339" t="str">
        <f t="shared" si="83"/>
        <v/>
      </c>
    </row>
    <row r="1325" spans="1:19" s="339" customFormat="1" ht="19.899999999999999" customHeight="1">
      <c r="A1325" s="302"/>
      <c r="B1325" s="334"/>
      <c r="C1325" s="334"/>
      <c r="D1325" s="334"/>
      <c r="E1325" s="334"/>
      <c r="F1325" s="334"/>
      <c r="G1325" s="335"/>
      <c r="H1325" s="335"/>
      <c r="I1325" s="336"/>
      <c r="J1325" s="336"/>
      <c r="K1325" s="336"/>
      <c r="L1325" s="336"/>
      <c r="M1325" s="336"/>
      <c r="N1325" s="337" t="str">
        <f t="shared" ca="1" si="80"/>
        <v/>
      </c>
      <c r="O1325" s="337" t="s">
        <v>19143</v>
      </c>
      <c r="P1325" s="338"/>
      <c r="Q1325" s="339" t="str">
        <f t="shared" si="81"/>
        <v/>
      </c>
      <c r="R1325" s="339" t="b">
        <f t="shared" si="82"/>
        <v>1</v>
      </c>
      <c r="S1325" s="339" t="str">
        <f t="shared" si="83"/>
        <v/>
      </c>
    </row>
    <row r="1326" spans="1:19" s="339" customFormat="1" ht="19.899999999999999" customHeight="1">
      <c r="A1326" s="302"/>
      <c r="B1326" s="334"/>
      <c r="C1326" s="334"/>
      <c r="D1326" s="334"/>
      <c r="E1326" s="334"/>
      <c r="F1326" s="334"/>
      <c r="G1326" s="335"/>
      <c r="H1326" s="335"/>
      <c r="I1326" s="336"/>
      <c r="J1326" s="336"/>
      <c r="K1326" s="336"/>
      <c r="L1326" s="336"/>
      <c r="M1326" s="336"/>
      <c r="N1326" s="337" t="str">
        <f t="shared" ca="1" si="80"/>
        <v/>
      </c>
      <c r="O1326" s="337" t="s">
        <v>19143</v>
      </c>
      <c r="P1326" s="338"/>
      <c r="Q1326" s="339" t="str">
        <f t="shared" si="81"/>
        <v/>
      </c>
      <c r="R1326" s="339" t="b">
        <f t="shared" si="82"/>
        <v>1</v>
      </c>
      <c r="S1326" s="339" t="str">
        <f t="shared" si="83"/>
        <v/>
      </c>
    </row>
    <row r="1327" spans="1:19" s="339" customFormat="1" ht="19.899999999999999" customHeight="1">
      <c r="A1327" s="302"/>
      <c r="B1327" s="334"/>
      <c r="C1327" s="334"/>
      <c r="D1327" s="334"/>
      <c r="E1327" s="334"/>
      <c r="F1327" s="334"/>
      <c r="G1327" s="335"/>
      <c r="H1327" s="335"/>
      <c r="I1327" s="336"/>
      <c r="J1327" s="336"/>
      <c r="K1327" s="336"/>
      <c r="L1327" s="336"/>
      <c r="M1327" s="336"/>
      <c r="N1327" s="337" t="str">
        <f t="shared" ca="1" si="80"/>
        <v/>
      </c>
      <c r="O1327" s="337" t="s">
        <v>19143</v>
      </c>
      <c r="P1327" s="338"/>
      <c r="Q1327" s="339" t="str">
        <f t="shared" si="81"/>
        <v/>
      </c>
      <c r="R1327" s="339" t="b">
        <f t="shared" si="82"/>
        <v>1</v>
      </c>
      <c r="S1327" s="339" t="str">
        <f t="shared" si="83"/>
        <v/>
      </c>
    </row>
    <row r="1328" spans="1:19" s="339" customFormat="1" ht="19.899999999999999" customHeight="1">
      <c r="A1328" s="302"/>
      <c r="B1328" s="334"/>
      <c r="C1328" s="334"/>
      <c r="D1328" s="334"/>
      <c r="E1328" s="334"/>
      <c r="F1328" s="334"/>
      <c r="G1328" s="335"/>
      <c r="H1328" s="335"/>
      <c r="I1328" s="336"/>
      <c r="J1328" s="336"/>
      <c r="K1328" s="336"/>
      <c r="L1328" s="336"/>
      <c r="M1328" s="336"/>
      <c r="N1328" s="337" t="str">
        <f t="shared" ca="1" si="80"/>
        <v/>
      </c>
      <c r="O1328" s="337" t="s">
        <v>19143</v>
      </c>
      <c r="P1328" s="338"/>
      <c r="Q1328" s="339" t="str">
        <f t="shared" si="81"/>
        <v/>
      </c>
      <c r="R1328" s="339" t="b">
        <f t="shared" si="82"/>
        <v>1</v>
      </c>
      <c r="S1328" s="339" t="str">
        <f t="shared" si="83"/>
        <v/>
      </c>
    </row>
    <row r="1329" spans="1:19" s="339" customFormat="1" ht="19.899999999999999" customHeight="1">
      <c r="A1329" s="302"/>
      <c r="B1329" s="334"/>
      <c r="C1329" s="334"/>
      <c r="D1329" s="334"/>
      <c r="E1329" s="334"/>
      <c r="F1329" s="334"/>
      <c r="G1329" s="335"/>
      <c r="H1329" s="335"/>
      <c r="I1329" s="336"/>
      <c r="J1329" s="336"/>
      <c r="K1329" s="336"/>
      <c r="L1329" s="336"/>
      <c r="M1329" s="336"/>
      <c r="N1329" s="337" t="str">
        <f t="shared" ca="1" si="80"/>
        <v/>
      </c>
      <c r="O1329" s="337" t="s">
        <v>19143</v>
      </c>
      <c r="P1329" s="338"/>
      <c r="Q1329" s="339" t="str">
        <f t="shared" si="81"/>
        <v/>
      </c>
      <c r="R1329" s="339" t="b">
        <f t="shared" si="82"/>
        <v>1</v>
      </c>
      <c r="S1329" s="339" t="str">
        <f t="shared" si="83"/>
        <v/>
      </c>
    </row>
    <row r="1330" spans="1:19" s="339" customFormat="1" ht="19.899999999999999" customHeight="1">
      <c r="A1330" s="302"/>
      <c r="B1330" s="334"/>
      <c r="C1330" s="334"/>
      <c r="D1330" s="334"/>
      <c r="E1330" s="334"/>
      <c r="F1330" s="334"/>
      <c r="G1330" s="335"/>
      <c r="H1330" s="335"/>
      <c r="I1330" s="336"/>
      <c r="J1330" s="336"/>
      <c r="K1330" s="336"/>
      <c r="L1330" s="336"/>
      <c r="M1330" s="336"/>
      <c r="N1330" s="337" t="str">
        <f t="shared" ca="1" si="80"/>
        <v/>
      </c>
      <c r="O1330" s="337" t="s">
        <v>19143</v>
      </c>
      <c r="P1330" s="338"/>
      <c r="Q1330" s="339" t="str">
        <f t="shared" si="81"/>
        <v/>
      </c>
      <c r="R1330" s="339" t="b">
        <f t="shared" si="82"/>
        <v>1</v>
      </c>
      <c r="S1330" s="339" t="str">
        <f t="shared" si="83"/>
        <v/>
      </c>
    </row>
    <row r="1331" spans="1:19" s="339" customFormat="1" ht="19.899999999999999" customHeight="1">
      <c r="A1331" s="302"/>
      <c r="B1331" s="334"/>
      <c r="C1331" s="334"/>
      <c r="D1331" s="334"/>
      <c r="E1331" s="334"/>
      <c r="F1331" s="334"/>
      <c r="G1331" s="335"/>
      <c r="H1331" s="335"/>
      <c r="I1331" s="336"/>
      <c r="J1331" s="336"/>
      <c r="K1331" s="336"/>
      <c r="L1331" s="336"/>
      <c r="M1331" s="336"/>
      <c r="N1331" s="337" t="str">
        <f t="shared" ca="1" si="80"/>
        <v/>
      </c>
      <c r="O1331" s="337" t="s">
        <v>19143</v>
      </c>
      <c r="P1331" s="338"/>
      <c r="Q1331" s="339" t="str">
        <f t="shared" si="81"/>
        <v/>
      </c>
      <c r="R1331" s="339" t="b">
        <f t="shared" si="82"/>
        <v>1</v>
      </c>
      <c r="S1331" s="339" t="str">
        <f t="shared" si="83"/>
        <v/>
      </c>
    </row>
    <row r="1332" spans="1:19" s="339" customFormat="1" ht="19.899999999999999" customHeight="1">
      <c r="A1332" s="302"/>
      <c r="B1332" s="334"/>
      <c r="C1332" s="334"/>
      <c r="D1332" s="334"/>
      <c r="E1332" s="334"/>
      <c r="F1332" s="334"/>
      <c r="G1332" s="335"/>
      <c r="H1332" s="335"/>
      <c r="I1332" s="336"/>
      <c r="J1332" s="336"/>
      <c r="K1332" s="336"/>
      <c r="L1332" s="336"/>
      <c r="M1332" s="336"/>
      <c r="N1332" s="337" t="str">
        <f t="shared" ca="1" si="80"/>
        <v/>
      </c>
      <c r="O1332" s="337" t="s">
        <v>19143</v>
      </c>
      <c r="P1332" s="338"/>
      <c r="Q1332" s="339" t="str">
        <f t="shared" si="81"/>
        <v/>
      </c>
      <c r="R1332" s="339" t="b">
        <f t="shared" si="82"/>
        <v>1</v>
      </c>
      <c r="S1332" s="339" t="str">
        <f t="shared" si="83"/>
        <v/>
      </c>
    </row>
    <row r="1333" spans="1:19" s="339" customFormat="1" ht="19.899999999999999" customHeight="1">
      <c r="A1333" s="302"/>
      <c r="B1333" s="334"/>
      <c r="C1333" s="334"/>
      <c r="D1333" s="334"/>
      <c r="E1333" s="334"/>
      <c r="F1333" s="334"/>
      <c r="G1333" s="335"/>
      <c r="H1333" s="335"/>
      <c r="I1333" s="336"/>
      <c r="J1333" s="336"/>
      <c r="K1333" s="336"/>
      <c r="L1333" s="336"/>
      <c r="M1333" s="336"/>
      <c r="N1333" s="337" t="str">
        <f t="shared" ca="1" si="80"/>
        <v/>
      </c>
      <c r="O1333" s="337" t="s">
        <v>19143</v>
      </c>
      <c r="P1333" s="338"/>
      <c r="Q1333" s="339" t="str">
        <f t="shared" si="81"/>
        <v/>
      </c>
      <c r="R1333" s="339" t="b">
        <f t="shared" si="82"/>
        <v>1</v>
      </c>
      <c r="S1333" s="339" t="str">
        <f t="shared" si="83"/>
        <v/>
      </c>
    </row>
    <row r="1334" spans="1:19" s="339" customFormat="1" ht="19.899999999999999" customHeight="1">
      <c r="A1334" s="302"/>
      <c r="B1334" s="334"/>
      <c r="C1334" s="334"/>
      <c r="D1334" s="334"/>
      <c r="E1334" s="334"/>
      <c r="F1334" s="334"/>
      <c r="G1334" s="335"/>
      <c r="H1334" s="335"/>
      <c r="I1334" s="336"/>
      <c r="J1334" s="336"/>
      <c r="K1334" s="336"/>
      <c r="L1334" s="336"/>
      <c r="M1334" s="336"/>
      <c r="N1334" s="337" t="str">
        <f t="shared" ca="1" si="80"/>
        <v/>
      </c>
      <c r="O1334" s="337" t="s">
        <v>19143</v>
      </c>
      <c r="P1334" s="338"/>
      <c r="Q1334" s="339" t="str">
        <f t="shared" si="81"/>
        <v/>
      </c>
      <c r="R1334" s="339" t="b">
        <f t="shared" si="82"/>
        <v>1</v>
      </c>
      <c r="S1334" s="339" t="str">
        <f t="shared" si="83"/>
        <v/>
      </c>
    </row>
    <row r="1335" spans="1:19" s="339" customFormat="1" ht="19.899999999999999" customHeight="1">
      <c r="A1335" s="302"/>
      <c r="B1335" s="334"/>
      <c r="C1335" s="334"/>
      <c r="D1335" s="334"/>
      <c r="E1335" s="334"/>
      <c r="F1335" s="334"/>
      <c r="G1335" s="335"/>
      <c r="H1335" s="335"/>
      <c r="I1335" s="336"/>
      <c r="J1335" s="336"/>
      <c r="K1335" s="336"/>
      <c r="L1335" s="336"/>
      <c r="M1335" s="336"/>
      <c r="N1335" s="337" t="str">
        <f t="shared" ca="1" si="80"/>
        <v/>
      </c>
      <c r="O1335" s="337" t="s">
        <v>19143</v>
      </c>
      <c r="P1335" s="338"/>
      <c r="Q1335" s="339" t="str">
        <f t="shared" si="81"/>
        <v/>
      </c>
      <c r="R1335" s="339" t="b">
        <f t="shared" si="82"/>
        <v>1</v>
      </c>
      <c r="S1335" s="339" t="str">
        <f t="shared" si="83"/>
        <v/>
      </c>
    </row>
    <row r="1336" spans="1:19" s="339" customFormat="1" ht="19.899999999999999" customHeight="1">
      <c r="A1336" s="302"/>
      <c r="B1336" s="334"/>
      <c r="C1336" s="334"/>
      <c r="D1336" s="334"/>
      <c r="E1336" s="334"/>
      <c r="F1336" s="334"/>
      <c r="G1336" s="335"/>
      <c r="H1336" s="335"/>
      <c r="I1336" s="336"/>
      <c r="J1336" s="336"/>
      <c r="K1336" s="336"/>
      <c r="L1336" s="336"/>
      <c r="M1336" s="336"/>
      <c r="N1336" s="337" t="str">
        <f t="shared" ca="1" si="80"/>
        <v/>
      </c>
      <c r="O1336" s="337" t="s">
        <v>19143</v>
      </c>
      <c r="P1336" s="338"/>
      <c r="Q1336" s="339" t="str">
        <f t="shared" si="81"/>
        <v/>
      </c>
      <c r="R1336" s="339" t="b">
        <f t="shared" si="82"/>
        <v>1</v>
      </c>
      <c r="S1336" s="339" t="str">
        <f t="shared" si="83"/>
        <v/>
      </c>
    </row>
    <row r="1337" spans="1:19" s="339" customFormat="1" ht="19.899999999999999" customHeight="1">
      <c r="A1337" s="302"/>
      <c r="B1337" s="334"/>
      <c r="C1337" s="334"/>
      <c r="D1337" s="334"/>
      <c r="E1337" s="334"/>
      <c r="F1337" s="334"/>
      <c r="G1337" s="335"/>
      <c r="H1337" s="335"/>
      <c r="I1337" s="336"/>
      <c r="J1337" s="336"/>
      <c r="K1337" s="336"/>
      <c r="L1337" s="336"/>
      <c r="M1337" s="336"/>
      <c r="N1337" s="337" t="str">
        <f t="shared" ca="1" si="80"/>
        <v/>
      </c>
      <c r="O1337" s="337" t="s">
        <v>19143</v>
      </c>
      <c r="P1337" s="338"/>
      <c r="Q1337" s="339" t="str">
        <f t="shared" si="81"/>
        <v/>
      </c>
      <c r="R1337" s="339" t="b">
        <f t="shared" si="82"/>
        <v>1</v>
      </c>
      <c r="S1337" s="339" t="str">
        <f t="shared" si="83"/>
        <v/>
      </c>
    </row>
    <row r="1338" spans="1:19" s="339" customFormat="1" ht="19.899999999999999" customHeight="1">
      <c r="A1338" s="302"/>
      <c r="B1338" s="334"/>
      <c r="C1338" s="334"/>
      <c r="D1338" s="334"/>
      <c r="E1338" s="334"/>
      <c r="F1338" s="334"/>
      <c r="G1338" s="335"/>
      <c r="H1338" s="335"/>
      <c r="I1338" s="336"/>
      <c r="J1338" s="336"/>
      <c r="K1338" s="336"/>
      <c r="L1338" s="336"/>
      <c r="M1338" s="336"/>
      <c r="N1338" s="337" t="str">
        <f t="shared" ca="1" si="80"/>
        <v/>
      </c>
      <c r="O1338" s="337" t="s">
        <v>19143</v>
      </c>
      <c r="P1338" s="338"/>
      <c r="Q1338" s="339" t="str">
        <f t="shared" si="81"/>
        <v/>
      </c>
      <c r="R1338" s="339" t="b">
        <f t="shared" si="82"/>
        <v>1</v>
      </c>
      <c r="S1338" s="339" t="str">
        <f t="shared" si="83"/>
        <v/>
      </c>
    </row>
    <row r="1339" spans="1:19" s="339" customFormat="1" ht="19.899999999999999" customHeight="1">
      <c r="A1339" s="302"/>
      <c r="B1339" s="334"/>
      <c r="C1339" s="334"/>
      <c r="D1339" s="334"/>
      <c r="E1339" s="334"/>
      <c r="F1339" s="334"/>
      <c r="G1339" s="335"/>
      <c r="H1339" s="335"/>
      <c r="I1339" s="336"/>
      <c r="J1339" s="336"/>
      <c r="K1339" s="336"/>
      <c r="L1339" s="336"/>
      <c r="M1339" s="336"/>
      <c r="N1339" s="337" t="str">
        <f t="shared" ca="1" si="80"/>
        <v/>
      </c>
      <c r="O1339" s="337" t="s">
        <v>19143</v>
      </c>
      <c r="P1339" s="338"/>
      <c r="Q1339" s="339" t="str">
        <f t="shared" si="81"/>
        <v/>
      </c>
      <c r="R1339" s="339" t="b">
        <f t="shared" si="82"/>
        <v>1</v>
      </c>
      <c r="S1339" s="339" t="str">
        <f t="shared" si="83"/>
        <v/>
      </c>
    </row>
    <row r="1340" spans="1:19" s="339" customFormat="1" ht="19.899999999999999" customHeight="1">
      <c r="A1340" s="302"/>
      <c r="B1340" s="334"/>
      <c r="C1340" s="334"/>
      <c r="D1340" s="334"/>
      <c r="E1340" s="334"/>
      <c r="F1340" s="334"/>
      <c r="G1340" s="335"/>
      <c r="H1340" s="335"/>
      <c r="I1340" s="336"/>
      <c r="J1340" s="336"/>
      <c r="K1340" s="336"/>
      <c r="L1340" s="336"/>
      <c r="M1340" s="336"/>
      <c r="N1340" s="337" t="str">
        <f t="shared" ca="1" si="80"/>
        <v/>
      </c>
      <c r="O1340" s="337" t="s">
        <v>19143</v>
      </c>
      <c r="P1340" s="338"/>
      <c r="Q1340" s="339" t="str">
        <f t="shared" si="81"/>
        <v/>
      </c>
      <c r="R1340" s="339" t="b">
        <f t="shared" si="82"/>
        <v>1</v>
      </c>
      <c r="S1340" s="339" t="str">
        <f t="shared" si="83"/>
        <v/>
      </c>
    </row>
    <row r="1341" spans="1:19" s="339" customFormat="1" ht="19.899999999999999" customHeight="1">
      <c r="A1341" s="302"/>
      <c r="B1341" s="334"/>
      <c r="C1341" s="334"/>
      <c r="D1341" s="334"/>
      <c r="E1341" s="334"/>
      <c r="F1341" s="334"/>
      <c r="G1341" s="335"/>
      <c r="H1341" s="335"/>
      <c r="I1341" s="336"/>
      <c r="J1341" s="336"/>
      <c r="K1341" s="336"/>
      <c r="L1341" s="336"/>
      <c r="M1341" s="336"/>
      <c r="N1341" s="337" t="str">
        <f t="shared" ca="1" si="80"/>
        <v/>
      </c>
      <c r="O1341" s="337" t="s">
        <v>19143</v>
      </c>
      <c r="P1341" s="338"/>
      <c r="Q1341" s="339" t="str">
        <f t="shared" si="81"/>
        <v/>
      </c>
      <c r="R1341" s="339" t="b">
        <f t="shared" si="82"/>
        <v>1</v>
      </c>
      <c r="S1341" s="339" t="str">
        <f t="shared" si="83"/>
        <v/>
      </c>
    </row>
    <row r="1342" spans="1:19" s="339" customFormat="1" ht="19.899999999999999" customHeight="1">
      <c r="A1342" s="302"/>
      <c r="B1342" s="334"/>
      <c r="C1342" s="334"/>
      <c r="D1342" s="334"/>
      <c r="E1342" s="334"/>
      <c r="F1342" s="334"/>
      <c r="G1342" s="335"/>
      <c r="H1342" s="335"/>
      <c r="I1342" s="336"/>
      <c r="J1342" s="336"/>
      <c r="K1342" s="336"/>
      <c r="L1342" s="336"/>
      <c r="M1342" s="336"/>
      <c r="N1342" s="337" t="str">
        <f t="shared" ca="1" si="80"/>
        <v/>
      </c>
      <c r="O1342" s="337" t="s">
        <v>19143</v>
      </c>
      <c r="P1342" s="338"/>
      <c r="Q1342" s="339" t="str">
        <f t="shared" si="81"/>
        <v/>
      </c>
      <c r="R1342" s="339" t="b">
        <f t="shared" si="82"/>
        <v>1</v>
      </c>
      <c r="S1342" s="339" t="str">
        <f t="shared" si="83"/>
        <v/>
      </c>
    </row>
    <row r="1343" spans="1:19" s="339" customFormat="1" ht="19.899999999999999" customHeight="1">
      <c r="A1343" s="302"/>
      <c r="B1343" s="334"/>
      <c r="C1343" s="334"/>
      <c r="D1343" s="334"/>
      <c r="E1343" s="334"/>
      <c r="F1343" s="334"/>
      <c r="G1343" s="335"/>
      <c r="H1343" s="335"/>
      <c r="I1343" s="336"/>
      <c r="J1343" s="336"/>
      <c r="K1343" s="336"/>
      <c r="L1343" s="336"/>
      <c r="M1343" s="336"/>
      <c r="N1343" s="337" t="str">
        <f t="shared" ca="1" si="80"/>
        <v/>
      </c>
      <c r="O1343" s="337" t="s">
        <v>19143</v>
      </c>
      <c r="P1343" s="338"/>
      <c r="Q1343" s="339" t="str">
        <f t="shared" si="81"/>
        <v/>
      </c>
      <c r="R1343" s="339" t="b">
        <f t="shared" si="82"/>
        <v>1</v>
      </c>
      <c r="S1343" s="339" t="str">
        <f t="shared" si="83"/>
        <v/>
      </c>
    </row>
    <row r="1344" spans="1:19" s="339" customFormat="1" ht="19.899999999999999" customHeight="1">
      <c r="A1344" s="302"/>
      <c r="B1344" s="334"/>
      <c r="C1344" s="334"/>
      <c r="D1344" s="334"/>
      <c r="E1344" s="334"/>
      <c r="F1344" s="334"/>
      <c r="G1344" s="335"/>
      <c r="H1344" s="335"/>
      <c r="I1344" s="336"/>
      <c r="J1344" s="336"/>
      <c r="K1344" s="336"/>
      <c r="L1344" s="336"/>
      <c r="M1344" s="336"/>
      <c r="N1344" s="337" t="str">
        <f t="shared" ca="1" si="80"/>
        <v/>
      </c>
      <c r="O1344" s="337" t="s">
        <v>19143</v>
      </c>
      <c r="P1344" s="338"/>
      <c r="Q1344" s="339" t="str">
        <f t="shared" si="81"/>
        <v/>
      </c>
      <c r="R1344" s="339" t="b">
        <f t="shared" si="82"/>
        <v>1</v>
      </c>
      <c r="S1344" s="339" t="str">
        <f t="shared" si="83"/>
        <v/>
      </c>
    </row>
    <row r="1345" spans="1:19" s="339" customFormat="1" ht="19.899999999999999" customHeight="1">
      <c r="A1345" s="302"/>
      <c r="B1345" s="334"/>
      <c r="C1345" s="334"/>
      <c r="D1345" s="334"/>
      <c r="E1345" s="334"/>
      <c r="F1345" s="334"/>
      <c r="G1345" s="335"/>
      <c r="H1345" s="335"/>
      <c r="I1345" s="336"/>
      <c r="J1345" s="336"/>
      <c r="K1345" s="336"/>
      <c r="L1345" s="336"/>
      <c r="M1345" s="336"/>
      <c r="N1345" s="337" t="str">
        <f t="shared" ca="1" si="80"/>
        <v/>
      </c>
      <c r="O1345" s="337" t="s">
        <v>19143</v>
      </c>
      <c r="P1345" s="338"/>
      <c r="Q1345" s="339" t="str">
        <f t="shared" si="81"/>
        <v/>
      </c>
      <c r="R1345" s="339" t="b">
        <f t="shared" si="82"/>
        <v>1</v>
      </c>
      <c r="S1345" s="339" t="str">
        <f t="shared" si="83"/>
        <v/>
      </c>
    </row>
    <row r="1346" spans="1:19" s="339" customFormat="1" ht="19.899999999999999" customHeight="1">
      <c r="A1346" s="302"/>
      <c r="B1346" s="334"/>
      <c r="C1346" s="334"/>
      <c r="D1346" s="334"/>
      <c r="E1346" s="334"/>
      <c r="F1346" s="334"/>
      <c r="G1346" s="335"/>
      <c r="H1346" s="335"/>
      <c r="I1346" s="336"/>
      <c r="J1346" s="336"/>
      <c r="K1346" s="336"/>
      <c r="L1346" s="336"/>
      <c r="M1346" s="336"/>
      <c r="N1346" s="337" t="str">
        <f t="shared" ca="1" si="80"/>
        <v/>
      </c>
      <c r="O1346" s="337" t="s">
        <v>19143</v>
      </c>
      <c r="P1346" s="338"/>
      <c r="Q1346" s="339" t="str">
        <f t="shared" si="81"/>
        <v/>
      </c>
      <c r="R1346" s="339" t="b">
        <f t="shared" si="82"/>
        <v>1</v>
      </c>
      <c r="S1346" s="339" t="str">
        <f t="shared" si="83"/>
        <v/>
      </c>
    </row>
    <row r="1347" spans="1:19" s="339" customFormat="1" ht="19.899999999999999" customHeight="1">
      <c r="A1347" s="302"/>
      <c r="B1347" s="334"/>
      <c r="C1347" s="334"/>
      <c r="D1347" s="334"/>
      <c r="E1347" s="334"/>
      <c r="F1347" s="334"/>
      <c r="G1347" s="335"/>
      <c r="H1347" s="335"/>
      <c r="I1347" s="336"/>
      <c r="J1347" s="336"/>
      <c r="K1347" s="336"/>
      <c r="L1347" s="336"/>
      <c r="M1347" s="336"/>
      <c r="N1347" s="337" t="str">
        <f t="shared" ca="1" si="80"/>
        <v/>
      </c>
      <c r="O1347" s="337" t="s">
        <v>19143</v>
      </c>
      <c r="P1347" s="338"/>
      <c r="Q1347" s="339" t="str">
        <f t="shared" si="81"/>
        <v/>
      </c>
      <c r="R1347" s="339" t="b">
        <f t="shared" si="82"/>
        <v>1</v>
      </c>
      <c r="S1347" s="339" t="str">
        <f t="shared" si="83"/>
        <v/>
      </c>
    </row>
    <row r="1348" spans="1:19" s="339" customFormat="1" ht="19.899999999999999" customHeight="1">
      <c r="A1348" s="302"/>
      <c r="B1348" s="334"/>
      <c r="C1348" s="334"/>
      <c r="D1348" s="334"/>
      <c r="E1348" s="334"/>
      <c r="F1348" s="334"/>
      <c r="G1348" s="335"/>
      <c r="H1348" s="335"/>
      <c r="I1348" s="336"/>
      <c r="J1348" s="336"/>
      <c r="K1348" s="336"/>
      <c r="L1348" s="336"/>
      <c r="M1348" s="336"/>
      <c r="N1348" s="337" t="str">
        <f t="shared" ca="1" si="80"/>
        <v/>
      </c>
      <c r="O1348" s="337" t="s">
        <v>19143</v>
      </c>
      <c r="P1348" s="338"/>
      <c r="Q1348" s="339" t="str">
        <f t="shared" si="81"/>
        <v/>
      </c>
      <c r="R1348" s="339" t="b">
        <f t="shared" si="82"/>
        <v>1</v>
      </c>
      <c r="S1348" s="339" t="str">
        <f t="shared" si="83"/>
        <v/>
      </c>
    </row>
    <row r="1349" spans="1:19" s="339" customFormat="1" ht="19.89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19143</v>
      </c>
      <c r="P1349" s="338"/>
      <c r="Q1349" s="339" t="str">
        <f t="shared" ref="Q1349:Q1412" si="85">A1349&amp;B1349</f>
        <v/>
      </c>
      <c r="R1349" s="339" t="b">
        <f t="shared" ref="R1349:R1412" si="86">OR(ISBLANK(B1349),ISBLANK(C1349))</f>
        <v>1</v>
      </c>
      <c r="S1349" s="339" t="str">
        <f t="shared" ref="S1349:S1412" si="87">IF(R1349,"",A1349&amp;"+")</f>
        <v/>
      </c>
    </row>
    <row r="1350" spans="1:19" s="339" customFormat="1" ht="19.899999999999999" customHeight="1">
      <c r="A1350" s="302"/>
      <c r="B1350" s="334"/>
      <c r="C1350" s="334"/>
      <c r="D1350" s="334"/>
      <c r="E1350" s="334"/>
      <c r="F1350" s="334"/>
      <c r="G1350" s="335"/>
      <c r="H1350" s="335"/>
      <c r="I1350" s="336"/>
      <c r="J1350" s="336"/>
      <c r="K1350" s="336"/>
      <c r="L1350" s="336"/>
      <c r="M1350" s="336"/>
      <c r="N1350" s="337" t="str">
        <f t="shared" ca="1" si="84"/>
        <v/>
      </c>
      <c r="O1350" s="337" t="s">
        <v>19143</v>
      </c>
      <c r="P1350" s="338"/>
      <c r="Q1350" s="339" t="str">
        <f t="shared" si="85"/>
        <v/>
      </c>
      <c r="R1350" s="339" t="b">
        <f t="shared" si="86"/>
        <v>1</v>
      </c>
      <c r="S1350" s="339" t="str">
        <f t="shared" si="87"/>
        <v/>
      </c>
    </row>
    <row r="1351" spans="1:19" s="339" customFormat="1" ht="19.899999999999999" customHeight="1">
      <c r="A1351" s="302"/>
      <c r="B1351" s="334"/>
      <c r="C1351" s="334"/>
      <c r="D1351" s="334"/>
      <c r="E1351" s="334"/>
      <c r="F1351" s="334"/>
      <c r="G1351" s="335"/>
      <c r="H1351" s="335"/>
      <c r="I1351" s="336"/>
      <c r="J1351" s="336"/>
      <c r="K1351" s="336"/>
      <c r="L1351" s="336"/>
      <c r="M1351" s="336"/>
      <c r="N1351" s="337" t="str">
        <f t="shared" ca="1" si="84"/>
        <v/>
      </c>
      <c r="O1351" s="337" t="s">
        <v>19143</v>
      </c>
      <c r="P1351" s="338"/>
      <c r="Q1351" s="339" t="str">
        <f t="shared" si="85"/>
        <v/>
      </c>
      <c r="R1351" s="339" t="b">
        <f t="shared" si="86"/>
        <v>1</v>
      </c>
      <c r="S1351" s="339" t="str">
        <f t="shared" si="87"/>
        <v/>
      </c>
    </row>
    <row r="1352" spans="1:19" s="339" customFormat="1" ht="19.899999999999999" customHeight="1">
      <c r="A1352" s="302"/>
      <c r="B1352" s="334"/>
      <c r="C1352" s="334"/>
      <c r="D1352" s="334"/>
      <c r="E1352" s="334"/>
      <c r="F1352" s="334"/>
      <c r="G1352" s="335"/>
      <c r="H1352" s="335"/>
      <c r="I1352" s="336"/>
      <c r="J1352" s="336"/>
      <c r="K1352" s="336"/>
      <c r="L1352" s="336"/>
      <c r="M1352" s="336"/>
      <c r="N1352" s="337" t="str">
        <f t="shared" ca="1" si="84"/>
        <v/>
      </c>
      <c r="O1352" s="337" t="s">
        <v>19143</v>
      </c>
      <c r="P1352" s="338"/>
      <c r="Q1352" s="339" t="str">
        <f t="shared" si="85"/>
        <v/>
      </c>
      <c r="R1352" s="339" t="b">
        <f t="shared" si="86"/>
        <v>1</v>
      </c>
      <c r="S1352" s="339" t="str">
        <f t="shared" si="87"/>
        <v/>
      </c>
    </row>
    <row r="1353" spans="1:19" s="339" customFormat="1" ht="19.899999999999999" customHeight="1">
      <c r="A1353" s="302"/>
      <c r="B1353" s="334"/>
      <c r="C1353" s="334"/>
      <c r="D1353" s="334"/>
      <c r="E1353" s="334"/>
      <c r="F1353" s="334"/>
      <c r="G1353" s="335"/>
      <c r="H1353" s="335"/>
      <c r="I1353" s="336"/>
      <c r="J1353" s="336"/>
      <c r="K1353" s="336"/>
      <c r="L1353" s="336"/>
      <c r="M1353" s="336"/>
      <c r="N1353" s="337" t="str">
        <f t="shared" ca="1" si="84"/>
        <v/>
      </c>
      <c r="O1353" s="337" t="s">
        <v>19143</v>
      </c>
      <c r="P1353" s="338"/>
      <c r="Q1353" s="339" t="str">
        <f t="shared" si="85"/>
        <v/>
      </c>
      <c r="R1353" s="339" t="b">
        <f t="shared" si="86"/>
        <v>1</v>
      </c>
      <c r="S1353" s="339" t="str">
        <f t="shared" si="87"/>
        <v/>
      </c>
    </row>
    <row r="1354" spans="1:19" s="339" customFormat="1" ht="19.899999999999999" customHeight="1">
      <c r="A1354" s="302"/>
      <c r="B1354" s="334"/>
      <c r="C1354" s="334"/>
      <c r="D1354" s="334"/>
      <c r="E1354" s="334"/>
      <c r="F1354" s="334"/>
      <c r="G1354" s="335"/>
      <c r="H1354" s="335"/>
      <c r="I1354" s="336"/>
      <c r="J1354" s="336"/>
      <c r="K1354" s="336"/>
      <c r="L1354" s="336"/>
      <c r="M1354" s="336"/>
      <c r="N1354" s="337" t="str">
        <f t="shared" ca="1" si="84"/>
        <v/>
      </c>
      <c r="O1354" s="337" t="s">
        <v>19143</v>
      </c>
      <c r="P1354" s="338"/>
      <c r="Q1354" s="339" t="str">
        <f t="shared" si="85"/>
        <v/>
      </c>
      <c r="R1354" s="339" t="b">
        <f t="shared" si="86"/>
        <v>1</v>
      </c>
      <c r="S1354" s="339" t="str">
        <f t="shared" si="87"/>
        <v/>
      </c>
    </row>
    <row r="1355" spans="1:19" s="339" customFormat="1" ht="19.899999999999999" customHeight="1">
      <c r="A1355" s="302"/>
      <c r="B1355" s="334"/>
      <c r="C1355" s="334"/>
      <c r="D1355" s="334"/>
      <c r="E1355" s="334"/>
      <c r="F1355" s="334"/>
      <c r="G1355" s="335"/>
      <c r="H1355" s="335"/>
      <c r="I1355" s="336"/>
      <c r="J1355" s="336"/>
      <c r="K1355" s="336"/>
      <c r="L1355" s="336"/>
      <c r="M1355" s="336"/>
      <c r="N1355" s="337" t="str">
        <f t="shared" ca="1" si="84"/>
        <v/>
      </c>
      <c r="O1355" s="337" t="s">
        <v>19143</v>
      </c>
      <c r="P1355" s="338"/>
      <c r="Q1355" s="339" t="str">
        <f t="shared" si="85"/>
        <v/>
      </c>
      <c r="R1355" s="339" t="b">
        <f t="shared" si="86"/>
        <v>1</v>
      </c>
      <c r="S1355" s="339" t="str">
        <f t="shared" si="87"/>
        <v/>
      </c>
    </row>
    <row r="1356" spans="1:19" s="339" customFormat="1" ht="19.899999999999999" customHeight="1">
      <c r="A1356" s="302"/>
      <c r="B1356" s="334"/>
      <c r="C1356" s="334"/>
      <c r="D1356" s="334"/>
      <c r="E1356" s="334"/>
      <c r="F1356" s="334"/>
      <c r="G1356" s="335"/>
      <c r="H1356" s="335"/>
      <c r="I1356" s="336"/>
      <c r="J1356" s="336"/>
      <c r="K1356" s="336"/>
      <c r="L1356" s="336"/>
      <c r="M1356" s="336"/>
      <c r="N1356" s="337" t="str">
        <f t="shared" ca="1" si="84"/>
        <v/>
      </c>
      <c r="O1356" s="337" t="s">
        <v>19143</v>
      </c>
      <c r="P1356" s="338"/>
      <c r="Q1356" s="339" t="str">
        <f t="shared" si="85"/>
        <v/>
      </c>
      <c r="R1356" s="339" t="b">
        <f t="shared" si="86"/>
        <v>1</v>
      </c>
      <c r="S1356" s="339" t="str">
        <f t="shared" si="87"/>
        <v/>
      </c>
    </row>
    <row r="1357" spans="1:19" s="339" customFormat="1" ht="19.899999999999999" customHeight="1">
      <c r="A1357" s="302"/>
      <c r="B1357" s="334"/>
      <c r="C1357" s="334"/>
      <c r="D1357" s="334"/>
      <c r="E1357" s="334"/>
      <c r="F1357" s="334"/>
      <c r="G1357" s="335"/>
      <c r="H1357" s="335"/>
      <c r="I1357" s="336"/>
      <c r="J1357" s="336"/>
      <c r="K1357" s="336"/>
      <c r="L1357" s="336"/>
      <c r="M1357" s="336"/>
      <c r="N1357" s="337" t="str">
        <f t="shared" ca="1" si="84"/>
        <v/>
      </c>
      <c r="O1357" s="337" t="s">
        <v>19143</v>
      </c>
      <c r="P1357" s="338"/>
      <c r="Q1357" s="339" t="str">
        <f t="shared" si="85"/>
        <v/>
      </c>
      <c r="R1357" s="339" t="b">
        <f t="shared" si="86"/>
        <v>1</v>
      </c>
      <c r="S1357" s="339" t="str">
        <f t="shared" si="87"/>
        <v/>
      </c>
    </row>
    <row r="1358" spans="1:19" s="339" customFormat="1" ht="19.899999999999999" customHeight="1">
      <c r="A1358" s="302"/>
      <c r="B1358" s="334"/>
      <c r="C1358" s="334"/>
      <c r="D1358" s="334"/>
      <c r="E1358" s="334"/>
      <c r="F1358" s="334"/>
      <c r="G1358" s="335"/>
      <c r="H1358" s="335"/>
      <c r="I1358" s="336"/>
      <c r="J1358" s="336"/>
      <c r="K1358" s="336"/>
      <c r="L1358" s="336"/>
      <c r="M1358" s="336"/>
      <c r="N1358" s="337" t="str">
        <f t="shared" ca="1" si="84"/>
        <v/>
      </c>
      <c r="O1358" s="337" t="s">
        <v>19143</v>
      </c>
      <c r="P1358" s="338"/>
      <c r="Q1358" s="339" t="str">
        <f t="shared" si="85"/>
        <v/>
      </c>
      <c r="R1358" s="339" t="b">
        <f t="shared" si="86"/>
        <v>1</v>
      </c>
      <c r="S1358" s="339" t="str">
        <f t="shared" si="87"/>
        <v/>
      </c>
    </row>
    <row r="1359" spans="1:19" s="339" customFormat="1" ht="19.899999999999999" customHeight="1">
      <c r="A1359" s="302"/>
      <c r="B1359" s="334"/>
      <c r="C1359" s="334"/>
      <c r="D1359" s="334"/>
      <c r="E1359" s="334"/>
      <c r="F1359" s="334"/>
      <c r="G1359" s="335"/>
      <c r="H1359" s="335"/>
      <c r="I1359" s="336"/>
      <c r="J1359" s="336"/>
      <c r="K1359" s="336"/>
      <c r="L1359" s="336"/>
      <c r="M1359" s="336"/>
      <c r="N1359" s="337" t="str">
        <f t="shared" ca="1" si="84"/>
        <v/>
      </c>
      <c r="O1359" s="337" t="s">
        <v>19143</v>
      </c>
      <c r="P1359" s="338"/>
      <c r="Q1359" s="339" t="str">
        <f t="shared" si="85"/>
        <v/>
      </c>
      <c r="R1359" s="339" t="b">
        <f t="shared" si="86"/>
        <v>1</v>
      </c>
      <c r="S1359" s="339" t="str">
        <f t="shared" si="87"/>
        <v/>
      </c>
    </row>
    <row r="1360" spans="1:19" s="339" customFormat="1" ht="19.899999999999999" customHeight="1">
      <c r="A1360" s="302"/>
      <c r="B1360" s="334"/>
      <c r="C1360" s="334"/>
      <c r="D1360" s="334"/>
      <c r="E1360" s="334"/>
      <c r="F1360" s="334"/>
      <c r="G1360" s="335"/>
      <c r="H1360" s="335"/>
      <c r="I1360" s="336"/>
      <c r="J1360" s="336"/>
      <c r="K1360" s="336"/>
      <c r="L1360" s="336"/>
      <c r="M1360" s="336"/>
      <c r="N1360" s="337" t="str">
        <f t="shared" ca="1" si="84"/>
        <v/>
      </c>
      <c r="O1360" s="337" t="s">
        <v>19143</v>
      </c>
      <c r="P1360" s="338"/>
      <c r="Q1360" s="339" t="str">
        <f t="shared" si="85"/>
        <v/>
      </c>
      <c r="R1360" s="339" t="b">
        <f t="shared" si="86"/>
        <v>1</v>
      </c>
      <c r="S1360" s="339" t="str">
        <f t="shared" si="87"/>
        <v/>
      </c>
    </row>
    <row r="1361" spans="1:19" s="339" customFormat="1" ht="19.899999999999999" customHeight="1">
      <c r="A1361" s="302"/>
      <c r="B1361" s="334"/>
      <c r="C1361" s="334"/>
      <c r="D1361" s="334"/>
      <c r="E1361" s="334"/>
      <c r="F1361" s="334"/>
      <c r="G1361" s="335"/>
      <c r="H1361" s="335"/>
      <c r="I1361" s="336"/>
      <c r="J1361" s="336"/>
      <c r="K1361" s="336"/>
      <c r="L1361" s="336"/>
      <c r="M1361" s="336"/>
      <c r="N1361" s="337" t="str">
        <f t="shared" ca="1" si="84"/>
        <v/>
      </c>
      <c r="O1361" s="337" t="s">
        <v>19143</v>
      </c>
      <c r="P1361" s="338"/>
      <c r="Q1361" s="339" t="str">
        <f t="shared" si="85"/>
        <v/>
      </c>
      <c r="R1361" s="339" t="b">
        <f t="shared" si="86"/>
        <v>1</v>
      </c>
      <c r="S1361" s="339" t="str">
        <f t="shared" si="87"/>
        <v/>
      </c>
    </row>
    <row r="1362" spans="1:19" s="339" customFormat="1" ht="19.899999999999999" customHeight="1">
      <c r="A1362" s="302"/>
      <c r="B1362" s="334"/>
      <c r="C1362" s="334"/>
      <c r="D1362" s="334"/>
      <c r="E1362" s="334"/>
      <c r="F1362" s="334"/>
      <c r="G1362" s="335"/>
      <c r="H1362" s="335"/>
      <c r="I1362" s="336"/>
      <c r="J1362" s="336"/>
      <c r="K1362" s="336"/>
      <c r="L1362" s="336"/>
      <c r="M1362" s="336"/>
      <c r="N1362" s="337" t="str">
        <f t="shared" ca="1" si="84"/>
        <v/>
      </c>
      <c r="O1362" s="337" t="s">
        <v>19143</v>
      </c>
      <c r="P1362" s="338"/>
      <c r="Q1362" s="339" t="str">
        <f t="shared" si="85"/>
        <v/>
      </c>
      <c r="R1362" s="339" t="b">
        <f t="shared" si="86"/>
        <v>1</v>
      </c>
      <c r="S1362" s="339" t="str">
        <f t="shared" si="87"/>
        <v/>
      </c>
    </row>
    <row r="1363" spans="1:19" s="339" customFormat="1" ht="19.899999999999999" customHeight="1">
      <c r="A1363" s="302"/>
      <c r="B1363" s="334"/>
      <c r="C1363" s="334"/>
      <c r="D1363" s="334"/>
      <c r="E1363" s="334"/>
      <c r="F1363" s="334"/>
      <c r="G1363" s="335"/>
      <c r="H1363" s="335"/>
      <c r="I1363" s="336"/>
      <c r="J1363" s="336"/>
      <c r="K1363" s="336"/>
      <c r="L1363" s="336"/>
      <c r="M1363" s="336"/>
      <c r="N1363" s="337" t="str">
        <f t="shared" ca="1" si="84"/>
        <v/>
      </c>
      <c r="O1363" s="337" t="s">
        <v>19143</v>
      </c>
      <c r="P1363" s="338"/>
      <c r="Q1363" s="339" t="str">
        <f t="shared" si="85"/>
        <v/>
      </c>
      <c r="R1363" s="339" t="b">
        <f t="shared" si="86"/>
        <v>1</v>
      </c>
      <c r="S1363" s="339" t="str">
        <f t="shared" si="87"/>
        <v/>
      </c>
    </row>
    <row r="1364" spans="1:19" s="339" customFormat="1" ht="19.899999999999999" customHeight="1">
      <c r="A1364" s="302"/>
      <c r="B1364" s="334"/>
      <c r="C1364" s="334"/>
      <c r="D1364" s="334"/>
      <c r="E1364" s="334"/>
      <c r="F1364" s="334"/>
      <c r="G1364" s="335"/>
      <c r="H1364" s="335"/>
      <c r="I1364" s="336"/>
      <c r="J1364" s="336"/>
      <c r="K1364" s="336"/>
      <c r="L1364" s="336"/>
      <c r="M1364" s="336"/>
      <c r="N1364" s="337" t="str">
        <f t="shared" ca="1" si="84"/>
        <v/>
      </c>
      <c r="O1364" s="337" t="s">
        <v>19143</v>
      </c>
      <c r="P1364" s="338"/>
      <c r="Q1364" s="339" t="str">
        <f t="shared" si="85"/>
        <v/>
      </c>
      <c r="R1364" s="339" t="b">
        <f t="shared" si="86"/>
        <v>1</v>
      </c>
      <c r="S1364" s="339" t="str">
        <f t="shared" si="87"/>
        <v/>
      </c>
    </row>
    <row r="1365" spans="1:19" s="339" customFormat="1" ht="19.899999999999999" customHeight="1">
      <c r="A1365" s="302"/>
      <c r="B1365" s="334"/>
      <c r="C1365" s="334"/>
      <c r="D1365" s="334"/>
      <c r="E1365" s="334"/>
      <c r="F1365" s="334"/>
      <c r="G1365" s="335"/>
      <c r="H1365" s="335"/>
      <c r="I1365" s="336"/>
      <c r="J1365" s="336"/>
      <c r="K1365" s="336"/>
      <c r="L1365" s="336"/>
      <c r="M1365" s="336"/>
      <c r="N1365" s="337" t="str">
        <f t="shared" ca="1" si="84"/>
        <v/>
      </c>
      <c r="O1365" s="337" t="s">
        <v>19143</v>
      </c>
      <c r="P1365" s="338"/>
      <c r="Q1365" s="339" t="str">
        <f t="shared" si="85"/>
        <v/>
      </c>
      <c r="R1365" s="339" t="b">
        <f t="shared" si="86"/>
        <v>1</v>
      </c>
      <c r="S1365" s="339" t="str">
        <f t="shared" si="87"/>
        <v/>
      </c>
    </row>
    <row r="1366" spans="1:19" s="339" customFormat="1" ht="19.899999999999999" customHeight="1">
      <c r="A1366" s="302"/>
      <c r="B1366" s="334"/>
      <c r="C1366" s="334"/>
      <c r="D1366" s="334"/>
      <c r="E1366" s="334"/>
      <c r="F1366" s="334"/>
      <c r="G1366" s="335"/>
      <c r="H1366" s="335"/>
      <c r="I1366" s="336"/>
      <c r="J1366" s="336"/>
      <c r="K1366" s="336"/>
      <c r="L1366" s="336"/>
      <c r="M1366" s="336"/>
      <c r="N1366" s="337" t="str">
        <f t="shared" ca="1" si="84"/>
        <v/>
      </c>
      <c r="O1366" s="337" t="s">
        <v>19143</v>
      </c>
      <c r="P1366" s="338"/>
      <c r="Q1366" s="339" t="str">
        <f t="shared" si="85"/>
        <v/>
      </c>
      <c r="R1366" s="339" t="b">
        <f t="shared" si="86"/>
        <v>1</v>
      </c>
      <c r="S1366" s="339" t="str">
        <f t="shared" si="87"/>
        <v/>
      </c>
    </row>
    <row r="1367" spans="1:19" s="339" customFormat="1" ht="19.899999999999999" customHeight="1">
      <c r="A1367" s="302"/>
      <c r="B1367" s="334"/>
      <c r="C1367" s="334"/>
      <c r="D1367" s="334"/>
      <c r="E1367" s="334"/>
      <c r="F1367" s="334"/>
      <c r="G1367" s="335"/>
      <c r="H1367" s="335"/>
      <c r="I1367" s="336"/>
      <c r="J1367" s="336"/>
      <c r="K1367" s="336"/>
      <c r="L1367" s="336"/>
      <c r="M1367" s="336"/>
      <c r="N1367" s="337" t="str">
        <f t="shared" ca="1" si="84"/>
        <v/>
      </c>
      <c r="O1367" s="337" t="s">
        <v>19143</v>
      </c>
      <c r="P1367" s="338"/>
      <c r="Q1367" s="339" t="str">
        <f t="shared" si="85"/>
        <v/>
      </c>
      <c r="R1367" s="339" t="b">
        <f t="shared" si="86"/>
        <v>1</v>
      </c>
      <c r="S1367" s="339" t="str">
        <f t="shared" si="87"/>
        <v/>
      </c>
    </row>
    <row r="1368" spans="1:19" s="339" customFormat="1" ht="19.899999999999999" customHeight="1">
      <c r="A1368" s="302"/>
      <c r="B1368" s="334"/>
      <c r="C1368" s="334"/>
      <c r="D1368" s="334"/>
      <c r="E1368" s="334"/>
      <c r="F1368" s="334"/>
      <c r="G1368" s="335"/>
      <c r="H1368" s="335"/>
      <c r="I1368" s="336"/>
      <c r="J1368" s="336"/>
      <c r="K1368" s="336"/>
      <c r="L1368" s="336"/>
      <c r="M1368" s="336"/>
      <c r="N1368" s="337" t="str">
        <f t="shared" ca="1" si="84"/>
        <v/>
      </c>
      <c r="O1368" s="337" t="s">
        <v>19143</v>
      </c>
      <c r="P1368" s="338"/>
      <c r="Q1368" s="339" t="str">
        <f t="shared" si="85"/>
        <v/>
      </c>
      <c r="R1368" s="339" t="b">
        <f t="shared" si="86"/>
        <v>1</v>
      </c>
      <c r="S1368" s="339" t="str">
        <f t="shared" si="87"/>
        <v/>
      </c>
    </row>
    <row r="1369" spans="1:19" s="339" customFormat="1" ht="19.899999999999999" customHeight="1">
      <c r="A1369" s="302"/>
      <c r="B1369" s="334"/>
      <c r="C1369" s="334"/>
      <c r="D1369" s="334"/>
      <c r="E1369" s="334"/>
      <c r="F1369" s="334"/>
      <c r="G1369" s="335"/>
      <c r="H1369" s="335"/>
      <c r="I1369" s="336"/>
      <c r="J1369" s="336"/>
      <c r="K1369" s="336"/>
      <c r="L1369" s="336"/>
      <c r="M1369" s="336"/>
      <c r="N1369" s="337" t="str">
        <f t="shared" ca="1" si="84"/>
        <v/>
      </c>
      <c r="O1369" s="337" t="s">
        <v>19143</v>
      </c>
      <c r="P1369" s="338"/>
      <c r="Q1369" s="339" t="str">
        <f t="shared" si="85"/>
        <v/>
      </c>
      <c r="R1369" s="339" t="b">
        <f t="shared" si="86"/>
        <v>1</v>
      </c>
      <c r="S1369" s="339" t="str">
        <f t="shared" si="87"/>
        <v/>
      </c>
    </row>
    <row r="1370" spans="1:19" s="339" customFormat="1" ht="19.899999999999999" customHeight="1">
      <c r="A1370" s="302"/>
      <c r="B1370" s="334"/>
      <c r="C1370" s="334"/>
      <c r="D1370" s="334"/>
      <c r="E1370" s="334"/>
      <c r="F1370" s="334"/>
      <c r="G1370" s="335"/>
      <c r="H1370" s="335"/>
      <c r="I1370" s="336"/>
      <c r="J1370" s="336"/>
      <c r="K1370" s="336"/>
      <c r="L1370" s="336"/>
      <c r="M1370" s="336"/>
      <c r="N1370" s="337" t="str">
        <f t="shared" ca="1" si="84"/>
        <v/>
      </c>
      <c r="O1370" s="337" t="s">
        <v>19143</v>
      </c>
      <c r="P1370" s="338"/>
      <c r="Q1370" s="339" t="str">
        <f t="shared" si="85"/>
        <v/>
      </c>
      <c r="R1370" s="339" t="b">
        <f t="shared" si="86"/>
        <v>1</v>
      </c>
      <c r="S1370" s="339" t="str">
        <f t="shared" si="87"/>
        <v/>
      </c>
    </row>
    <row r="1371" spans="1:19" s="339" customFormat="1" ht="19.899999999999999" customHeight="1">
      <c r="A1371" s="302"/>
      <c r="B1371" s="334"/>
      <c r="C1371" s="334"/>
      <c r="D1371" s="334"/>
      <c r="E1371" s="334"/>
      <c r="F1371" s="334"/>
      <c r="G1371" s="335"/>
      <c r="H1371" s="335"/>
      <c r="I1371" s="336"/>
      <c r="J1371" s="336"/>
      <c r="K1371" s="336"/>
      <c r="L1371" s="336"/>
      <c r="M1371" s="336"/>
      <c r="N1371" s="337" t="str">
        <f t="shared" ca="1" si="84"/>
        <v/>
      </c>
      <c r="O1371" s="337" t="s">
        <v>19143</v>
      </c>
      <c r="P1371" s="338"/>
      <c r="Q1371" s="339" t="str">
        <f t="shared" si="85"/>
        <v/>
      </c>
      <c r="R1371" s="339" t="b">
        <f t="shared" si="86"/>
        <v>1</v>
      </c>
      <c r="S1371" s="339" t="str">
        <f t="shared" si="87"/>
        <v/>
      </c>
    </row>
    <row r="1372" spans="1:19" s="339" customFormat="1" ht="19.899999999999999" customHeight="1">
      <c r="A1372" s="302"/>
      <c r="B1372" s="334"/>
      <c r="C1372" s="334"/>
      <c r="D1372" s="334"/>
      <c r="E1372" s="334"/>
      <c r="F1372" s="334"/>
      <c r="G1372" s="335"/>
      <c r="H1372" s="335"/>
      <c r="I1372" s="336"/>
      <c r="J1372" s="336"/>
      <c r="K1372" s="336"/>
      <c r="L1372" s="336"/>
      <c r="M1372" s="336"/>
      <c r="N1372" s="337" t="str">
        <f t="shared" ca="1" si="84"/>
        <v/>
      </c>
      <c r="O1372" s="337" t="s">
        <v>19143</v>
      </c>
      <c r="P1372" s="338"/>
      <c r="Q1372" s="339" t="str">
        <f t="shared" si="85"/>
        <v/>
      </c>
      <c r="R1372" s="339" t="b">
        <f t="shared" si="86"/>
        <v>1</v>
      </c>
      <c r="S1372" s="339" t="str">
        <f t="shared" si="87"/>
        <v/>
      </c>
    </row>
    <row r="1373" spans="1:19" s="339" customFormat="1" ht="19.899999999999999" customHeight="1">
      <c r="A1373" s="302"/>
      <c r="B1373" s="334"/>
      <c r="C1373" s="334"/>
      <c r="D1373" s="334"/>
      <c r="E1373" s="334"/>
      <c r="F1373" s="334"/>
      <c r="G1373" s="335"/>
      <c r="H1373" s="335"/>
      <c r="I1373" s="336"/>
      <c r="J1373" s="336"/>
      <c r="K1373" s="336"/>
      <c r="L1373" s="336"/>
      <c r="M1373" s="336"/>
      <c r="N1373" s="337" t="str">
        <f t="shared" ca="1" si="84"/>
        <v/>
      </c>
      <c r="O1373" s="337" t="s">
        <v>19143</v>
      </c>
      <c r="P1373" s="338"/>
      <c r="Q1373" s="339" t="str">
        <f t="shared" si="85"/>
        <v/>
      </c>
      <c r="R1373" s="339" t="b">
        <f t="shared" si="86"/>
        <v>1</v>
      </c>
      <c r="S1373" s="339" t="str">
        <f t="shared" si="87"/>
        <v/>
      </c>
    </row>
    <row r="1374" spans="1:19" s="339" customFormat="1" ht="19.899999999999999" customHeight="1">
      <c r="A1374" s="302"/>
      <c r="B1374" s="334"/>
      <c r="C1374" s="334"/>
      <c r="D1374" s="334"/>
      <c r="E1374" s="334"/>
      <c r="F1374" s="334"/>
      <c r="G1374" s="335"/>
      <c r="H1374" s="335"/>
      <c r="I1374" s="336"/>
      <c r="J1374" s="336"/>
      <c r="K1374" s="336"/>
      <c r="L1374" s="336"/>
      <c r="M1374" s="336"/>
      <c r="N1374" s="337" t="str">
        <f t="shared" ca="1" si="84"/>
        <v/>
      </c>
      <c r="O1374" s="337" t="s">
        <v>19143</v>
      </c>
      <c r="P1374" s="338"/>
      <c r="Q1374" s="339" t="str">
        <f t="shared" si="85"/>
        <v/>
      </c>
      <c r="R1374" s="339" t="b">
        <f t="shared" si="86"/>
        <v>1</v>
      </c>
      <c r="S1374" s="339" t="str">
        <f t="shared" si="87"/>
        <v/>
      </c>
    </row>
    <row r="1375" spans="1:19" s="339" customFormat="1" ht="19.899999999999999" customHeight="1">
      <c r="A1375" s="302"/>
      <c r="B1375" s="334"/>
      <c r="C1375" s="334"/>
      <c r="D1375" s="334"/>
      <c r="E1375" s="334"/>
      <c r="F1375" s="334"/>
      <c r="G1375" s="335"/>
      <c r="H1375" s="335"/>
      <c r="I1375" s="336"/>
      <c r="J1375" s="336"/>
      <c r="K1375" s="336"/>
      <c r="L1375" s="336"/>
      <c r="M1375" s="336"/>
      <c r="N1375" s="337" t="str">
        <f t="shared" ca="1" si="84"/>
        <v/>
      </c>
      <c r="O1375" s="337" t="s">
        <v>19143</v>
      </c>
      <c r="P1375" s="338"/>
      <c r="Q1375" s="339" t="str">
        <f t="shared" si="85"/>
        <v/>
      </c>
      <c r="R1375" s="339" t="b">
        <f t="shared" si="86"/>
        <v>1</v>
      </c>
      <c r="S1375" s="339" t="str">
        <f t="shared" si="87"/>
        <v/>
      </c>
    </row>
    <row r="1376" spans="1:19" s="339" customFormat="1" ht="19.899999999999999" customHeight="1">
      <c r="A1376" s="302"/>
      <c r="B1376" s="334"/>
      <c r="C1376" s="334"/>
      <c r="D1376" s="334"/>
      <c r="E1376" s="334"/>
      <c r="F1376" s="334"/>
      <c r="G1376" s="335"/>
      <c r="H1376" s="335"/>
      <c r="I1376" s="336"/>
      <c r="J1376" s="336"/>
      <c r="K1376" s="336"/>
      <c r="L1376" s="336"/>
      <c r="M1376" s="336"/>
      <c r="N1376" s="337" t="str">
        <f t="shared" ca="1" si="84"/>
        <v/>
      </c>
      <c r="O1376" s="337" t="s">
        <v>19143</v>
      </c>
      <c r="P1376" s="338"/>
      <c r="Q1376" s="339" t="str">
        <f t="shared" si="85"/>
        <v/>
      </c>
      <c r="R1376" s="339" t="b">
        <f t="shared" si="86"/>
        <v>1</v>
      </c>
      <c r="S1376" s="339" t="str">
        <f t="shared" si="87"/>
        <v/>
      </c>
    </row>
    <row r="1377" spans="1:19" s="339" customFormat="1" ht="19.899999999999999" customHeight="1">
      <c r="A1377" s="302"/>
      <c r="B1377" s="334"/>
      <c r="C1377" s="334"/>
      <c r="D1377" s="334"/>
      <c r="E1377" s="334"/>
      <c r="F1377" s="334"/>
      <c r="G1377" s="335"/>
      <c r="H1377" s="335"/>
      <c r="I1377" s="336"/>
      <c r="J1377" s="336"/>
      <c r="K1377" s="336"/>
      <c r="L1377" s="336"/>
      <c r="M1377" s="336"/>
      <c r="N1377" s="337" t="str">
        <f t="shared" ca="1" si="84"/>
        <v/>
      </c>
      <c r="O1377" s="337" t="s">
        <v>19143</v>
      </c>
      <c r="P1377" s="338"/>
      <c r="Q1377" s="339" t="str">
        <f t="shared" si="85"/>
        <v/>
      </c>
      <c r="R1377" s="339" t="b">
        <f t="shared" si="86"/>
        <v>1</v>
      </c>
      <c r="S1377" s="339" t="str">
        <f t="shared" si="87"/>
        <v/>
      </c>
    </row>
    <row r="1378" spans="1:19" s="339" customFormat="1" ht="19.899999999999999" customHeight="1">
      <c r="A1378" s="302"/>
      <c r="B1378" s="334"/>
      <c r="C1378" s="334"/>
      <c r="D1378" s="334"/>
      <c r="E1378" s="334"/>
      <c r="F1378" s="334"/>
      <c r="G1378" s="335"/>
      <c r="H1378" s="335"/>
      <c r="I1378" s="336"/>
      <c r="J1378" s="336"/>
      <c r="K1378" s="336"/>
      <c r="L1378" s="336"/>
      <c r="M1378" s="336"/>
      <c r="N1378" s="337" t="str">
        <f t="shared" ca="1" si="84"/>
        <v/>
      </c>
      <c r="O1378" s="337" t="s">
        <v>19143</v>
      </c>
      <c r="P1378" s="338"/>
      <c r="Q1378" s="339" t="str">
        <f t="shared" si="85"/>
        <v/>
      </c>
      <c r="R1378" s="339" t="b">
        <f t="shared" si="86"/>
        <v>1</v>
      </c>
      <c r="S1378" s="339" t="str">
        <f t="shared" si="87"/>
        <v/>
      </c>
    </row>
    <row r="1379" spans="1:19" s="339" customFormat="1" ht="19.899999999999999" customHeight="1">
      <c r="A1379" s="302"/>
      <c r="B1379" s="334"/>
      <c r="C1379" s="334"/>
      <c r="D1379" s="334"/>
      <c r="E1379" s="334"/>
      <c r="F1379" s="334"/>
      <c r="G1379" s="335"/>
      <c r="H1379" s="335"/>
      <c r="I1379" s="336"/>
      <c r="J1379" s="336"/>
      <c r="K1379" s="336"/>
      <c r="L1379" s="336"/>
      <c r="M1379" s="336"/>
      <c r="N1379" s="337" t="str">
        <f t="shared" ca="1" si="84"/>
        <v/>
      </c>
      <c r="O1379" s="337" t="s">
        <v>19143</v>
      </c>
      <c r="P1379" s="338"/>
      <c r="Q1379" s="339" t="str">
        <f t="shared" si="85"/>
        <v/>
      </c>
      <c r="R1379" s="339" t="b">
        <f t="shared" si="86"/>
        <v>1</v>
      </c>
      <c r="S1379" s="339" t="str">
        <f t="shared" si="87"/>
        <v/>
      </c>
    </row>
    <row r="1380" spans="1:19" s="339" customFormat="1" ht="19.899999999999999" customHeight="1">
      <c r="A1380" s="302"/>
      <c r="B1380" s="334"/>
      <c r="C1380" s="334"/>
      <c r="D1380" s="334"/>
      <c r="E1380" s="334"/>
      <c r="F1380" s="334"/>
      <c r="G1380" s="335"/>
      <c r="H1380" s="335"/>
      <c r="I1380" s="336"/>
      <c r="J1380" s="336"/>
      <c r="K1380" s="336"/>
      <c r="L1380" s="336"/>
      <c r="M1380" s="336"/>
      <c r="N1380" s="337" t="str">
        <f t="shared" ca="1" si="84"/>
        <v/>
      </c>
      <c r="O1380" s="337" t="s">
        <v>19143</v>
      </c>
      <c r="P1380" s="338"/>
      <c r="Q1380" s="339" t="str">
        <f t="shared" si="85"/>
        <v/>
      </c>
      <c r="R1380" s="339" t="b">
        <f t="shared" si="86"/>
        <v>1</v>
      </c>
      <c r="S1380" s="339" t="str">
        <f t="shared" si="87"/>
        <v/>
      </c>
    </row>
    <row r="1381" spans="1:19" s="339" customFormat="1" ht="19.899999999999999" customHeight="1">
      <c r="A1381" s="302"/>
      <c r="B1381" s="334"/>
      <c r="C1381" s="334"/>
      <c r="D1381" s="334"/>
      <c r="E1381" s="334"/>
      <c r="F1381" s="334"/>
      <c r="G1381" s="335"/>
      <c r="H1381" s="335"/>
      <c r="I1381" s="336"/>
      <c r="J1381" s="336"/>
      <c r="K1381" s="336"/>
      <c r="L1381" s="336"/>
      <c r="M1381" s="336"/>
      <c r="N1381" s="337" t="str">
        <f t="shared" ca="1" si="84"/>
        <v/>
      </c>
      <c r="O1381" s="337" t="s">
        <v>19143</v>
      </c>
      <c r="P1381" s="338"/>
      <c r="Q1381" s="339" t="str">
        <f t="shared" si="85"/>
        <v/>
      </c>
      <c r="R1381" s="339" t="b">
        <f t="shared" si="86"/>
        <v>1</v>
      </c>
      <c r="S1381" s="339" t="str">
        <f t="shared" si="87"/>
        <v/>
      </c>
    </row>
    <row r="1382" spans="1:19" s="339" customFormat="1" ht="19.899999999999999" customHeight="1">
      <c r="A1382" s="302"/>
      <c r="B1382" s="334"/>
      <c r="C1382" s="334"/>
      <c r="D1382" s="334"/>
      <c r="E1382" s="334"/>
      <c r="F1382" s="334"/>
      <c r="G1382" s="335"/>
      <c r="H1382" s="335"/>
      <c r="I1382" s="336"/>
      <c r="J1382" s="336"/>
      <c r="K1382" s="336"/>
      <c r="L1382" s="336"/>
      <c r="M1382" s="336"/>
      <c r="N1382" s="337" t="str">
        <f t="shared" ca="1" si="84"/>
        <v/>
      </c>
      <c r="O1382" s="337" t="s">
        <v>19143</v>
      </c>
      <c r="P1382" s="338"/>
      <c r="Q1382" s="339" t="str">
        <f t="shared" si="85"/>
        <v/>
      </c>
      <c r="R1382" s="339" t="b">
        <f t="shared" si="86"/>
        <v>1</v>
      </c>
      <c r="S1382" s="339" t="str">
        <f t="shared" si="87"/>
        <v/>
      </c>
    </row>
    <row r="1383" spans="1:19" s="339" customFormat="1" ht="19.899999999999999" customHeight="1">
      <c r="A1383" s="302"/>
      <c r="B1383" s="334"/>
      <c r="C1383" s="334"/>
      <c r="D1383" s="334"/>
      <c r="E1383" s="334"/>
      <c r="F1383" s="334"/>
      <c r="G1383" s="335"/>
      <c r="H1383" s="335"/>
      <c r="I1383" s="336"/>
      <c r="J1383" s="336"/>
      <c r="K1383" s="336"/>
      <c r="L1383" s="336"/>
      <c r="M1383" s="336"/>
      <c r="N1383" s="337" t="str">
        <f t="shared" ca="1" si="84"/>
        <v/>
      </c>
      <c r="O1383" s="337" t="s">
        <v>19143</v>
      </c>
      <c r="P1383" s="338"/>
      <c r="Q1383" s="339" t="str">
        <f t="shared" si="85"/>
        <v/>
      </c>
      <c r="R1383" s="339" t="b">
        <f t="shared" si="86"/>
        <v>1</v>
      </c>
      <c r="S1383" s="339" t="str">
        <f t="shared" si="87"/>
        <v/>
      </c>
    </row>
    <row r="1384" spans="1:19" s="339" customFormat="1" ht="19.899999999999999" customHeight="1">
      <c r="A1384" s="302"/>
      <c r="B1384" s="334"/>
      <c r="C1384" s="334"/>
      <c r="D1384" s="334"/>
      <c r="E1384" s="334"/>
      <c r="F1384" s="334"/>
      <c r="G1384" s="335"/>
      <c r="H1384" s="335"/>
      <c r="I1384" s="336"/>
      <c r="J1384" s="336"/>
      <c r="K1384" s="336"/>
      <c r="L1384" s="336"/>
      <c r="M1384" s="336"/>
      <c r="N1384" s="337" t="str">
        <f t="shared" ca="1" si="84"/>
        <v/>
      </c>
      <c r="O1384" s="337" t="s">
        <v>19143</v>
      </c>
      <c r="P1384" s="338"/>
      <c r="Q1384" s="339" t="str">
        <f t="shared" si="85"/>
        <v/>
      </c>
      <c r="R1384" s="339" t="b">
        <f t="shared" si="86"/>
        <v>1</v>
      </c>
      <c r="S1384" s="339" t="str">
        <f t="shared" si="87"/>
        <v/>
      </c>
    </row>
    <row r="1385" spans="1:19" s="339" customFormat="1" ht="19.899999999999999" customHeight="1">
      <c r="A1385" s="302"/>
      <c r="B1385" s="334"/>
      <c r="C1385" s="334"/>
      <c r="D1385" s="334"/>
      <c r="E1385" s="334"/>
      <c r="F1385" s="334"/>
      <c r="G1385" s="335"/>
      <c r="H1385" s="335"/>
      <c r="I1385" s="336"/>
      <c r="J1385" s="336"/>
      <c r="K1385" s="336"/>
      <c r="L1385" s="336"/>
      <c r="M1385" s="336"/>
      <c r="N1385" s="337" t="str">
        <f t="shared" ca="1" si="84"/>
        <v/>
      </c>
      <c r="O1385" s="337" t="s">
        <v>19143</v>
      </c>
      <c r="P1385" s="338"/>
      <c r="Q1385" s="339" t="str">
        <f t="shared" si="85"/>
        <v/>
      </c>
      <c r="R1385" s="339" t="b">
        <f t="shared" si="86"/>
        <v>1</v>
      </c>
      <c r="S1385" s="339" t="str">
        <f t="shared" si="87"/>
        <v/>
      </c>
    </row>
    <row r="1386" spans="1:19" s="339" customFormat="1" ht="19.899999999999999" customHeight="1">
      <c r="A1386" s="302"/>
      <c r="B1386" s="334"/>
      <c r="C1386" s="334"/>
      <c r="D1386" s="334"/>
      <c r="E1386" s="334"/>
      <c r="F1386" s="334"/>
      <c r="G1386" s="335"/>
      <c r="H1386" s="335"/>
      <c r="I1386" s="336"/>
      <c r="J1386" s="336"/>
      <c r="K1386" s="336"/>
      <c r="L1386" s="336"/>
      <c r="M1386" s="336"/>
      <c r="N1386" s="337" t="str">
        <f t="shared" ca="1" si="84"/>
        <v/>
      </c>
      <c r="O1386" s="337" t="s">
        <v>19143</v>
      </c>
      <c r="P1386" s="338"/>
      <c r="Q1386" s="339" t="str">
        <f t="shared" si="85"/>
        <v/>
      </c>
      <c r="R1386" s="339" t="b">
        <f t="shared" si="86"/>
        <v>1</v>
      </c>
      <c r="S1386" s="339" t="str">
        <f t="shared" si="87"/>
        <v/>
      </c>
    </row>
    <row r="1387" spans="1:19" s="339" customFormat="1" ht="19.899999999999999" customHeight="1">
      <c r="A1387" s="302"/>
      <c r="B1387" s="334"/>
      <c r="C1387" s="334"/>
      <c r="D1387" s="334"/>
      <c r="E1387" s="334"/>
      <c r="F1387" s="334"/>
      <c r="G1387" s="335"/>
      <c r="H1387" s="335"/>
      <c r="I1387" s="336"/>
      <c r="J1387" s="336"/>
      <c r="K1387" s="336"/>
      <c r="L1387" s="336"/>
      <c r="M1387" s="336"/>
      <c r="N1387" s="337" t="str">
        <f t="shared" ca="1" si="84"/>
        <v/>
      </c>
      <c r="O1387" s="337" t="s">
        <v>19143</v>
      </c>
      <c r="P1387" s="338"/>
      <c r="Q1387" s="339" t="str">
        <f t="shared" si="85"/>
        <v/>
      </c>
      <c r="R1387" s="339" t="b">
        <f t="shared" si="86"/>
        <v>1</v>
      </c>
      <c r="S1387" s="339" t="str">
        <f t="shared" si="87"/>
        <v/>
      </c>
    </row>
    <row r="1388" spans="1:19" s="339" customFormat="1" ht="19.899999999999999" customHeight="1">
      <c r="A1388" s="302"/>
      <c r="B1388" s="334"/>
      <c r="C1388" s="334"/>
      <c r="D1388" s="334"/>
      <c r="E1388" s="334"/>
      <c r="F1388" s="334"/>
      <c r="G1388" s="335"/>
      <c r="H1388" s="335"/>
      <c r="I1388" s="336"/>
      <c r="J1388" s="336"/>
      <c r="K1388" s="336"/>
      <c r="L1388" s="336"/>
      <c r="M1388" s="336"/>
      <c r="N1388" s="337" t="str">
        <f t="shared" ca="1" si="84"/>
        <v/>
      </c>
      <c r="O1388" s="337" t="s">
        <v>19143</v>
      </c>
      <c r="P1388" s="338"/>
      <c r="Q1388" s="339" t="str">
        <f t="shared" si="85"/>
        <v/>
      </c>
      <c r="R1388" s="339" t="b">
        <f t="shared" si="86"/>
        <v>1</v>
      </c>
      <c r="S1388" s="339" t="str">
        <f t="shared" si="87"/>
        <v/>
      </c>
    </row>
    <row r="1389" spans="1:19" s="339" customFormat="1" ht="19.899999999999999" customHeight="1">
      <c r="A1389" s="302"/>
      <c r="B1389" s="334"/>
      <c r="C1389" s="334"/>
      <c r="D1389" s="334"/>
      <c r="E1389" s="334"/>
      <c r="F1389" s="334"/>
      <c r="G1389" s="335"/>
      <c r="H1389" s="335"/>
      <c r="I1389" s="336"/>
      <c r="J1389" s="336"/>
      <c r="K1389" s="336"/>
      <c r="L1389" s="336"/>
      <c r="M1389" s="336"/>
      <c r="N1389" s="337" t="str">
        <f t="shared" ca="1" si="84"/>
        <v/>
      </c>
      <c r="O1389" s="337" t="s">
        <v>19143</v>
      </c>
      <c r="P1389" s="338"/>
      <c r="Q1389" s="339" t="str">
        <f t="shared" si="85"/>
        <v/>
      </c>
      <c r="R1389" s="339" t="b">
        <f t="shared" si="86"/>
        <v>1</v>
      </c>
      <c r="S1389" s="339" t="str">
        <f t="shared" si="87"/>
        <v/>
      </c>
    </row>
    <row r="1390" spans="1:19" s="339" customFormat="1" ht="19.899999999999999" customHeight="1">
      <c r="A1390" s="302"/>
      <c r="B1390" s="334"/>
      <c r="C1390" s="334"/>
      <c r="D1390" s="334"/>
      <c r="E1390" s="334"/>
      <c r="F1390" s="334"/>
      <c r="G1390" s="335"/>
      <c r="H1390" s="335"/>
      <c r="I1390" s="336"/>
      <c r="J1390" s="336"/>
      <c r="K1390" s="336"/>
      <c r="L1390" s="336"/>
      <c r="M1390" s="336"/>
      <c r="N1390" s="337" t="str">
        <f t="shared" ca="1" si="84"/>
        <v/>
      </c>
      <c r="O1390" s="337" t="s">
        <v>19143</v>
      </c>
      <c r="P1390" s="338"/>
      <c r="Q1390" s="339" t="str">
        <f t="shared" si="85"/>
        <v/>
      </c>
      <c r="R1390" s="339" t="b">
        <f t="shared" si="86"/>
        <v>1</v>
      </c>
      <c r="S1390" s="339" t="str">
        <f t="shared" si="87"/>
        <v/>
      </c>
    </row>
    <row r="1391" spans="1:19" s="339" customFormat="1" ht="19.899999999999999" customHeight="1">
      <c r="A1391" s="302"/>
      <c r="B1391" s="334"/>
      <c r="C1391" s="334"/>
      <c r="D1391" s="334"/>
      <c r="E1391" s="334"/>
      <c r="F1391" s="334"/>
      <c r="G1391" s="335"/>
      <c r="H1391" s="335"/>
      <c r="I1391" s="336"/>
      <c r="J1391" s="336"/>
      <c r="K1391" s="336"/>
      <c r="L1391" s="336"/>
      <c r="M1391" s="336"/>
      <c r="N1391" s="337" t="str">
        <f t="shared" ca="1" si="84"/>
        <v/>
      </c>
      <c r="O1391" s="337" t="s">
        <v>19143</v>
      </c>
      <c r="P1391" s="338"/>
      <c r="Q1391" s="339" t="str">
        <f t="shared" si="85"/>
        <v/>
      </c>
      <c r="R1391" s="339" t="b">
        <f t="shared" si="86"/>
        <v>1</v>
      </c>
      <c r="S1391" s="339" t="str">
        <f t="shared" si="87"/>
        <v/>
      </c>
    </row>
    <row r="1392" spans="1:19" s="339" customFormat="1" ht="19.899999999999999" customHeight="1">
      <c r="A1392" s="302"/>
      <c r="B1392" s="334"/>
      <c r="C1392" s="334"/>
      <c r="D1392" s="334"/>
      <c r="E1392" s="334"/>
      <c r="F1392" s="334"/>
      <c r="G1392" s="335"/>
      <c r="H1392" s="335"/>
      <c r="I1392" s="336"/>
      <c r="J1392" s="336"/>
      <c r="K1392" s="336"/>
      <c r="L1392" s="336"/>
      <c r="M1392" s="336"/>
      <c r="N1392" s="337" t="str">
        <f t="shared" ca="1" si="84"/>
        <v/>
      </c>
      <c r="O1392" s="337" t="s">
        <v>19143</v>
      </c>
      <c r="P1392" s="338"/>
      <c r="Q1392" s="339" t="str">
        <f t="shared" si="85"/>
        <v/>
      </c>
      <c r="R1392" s="339" t="b">
        <f t="shared" si="86"/>
        <v>1</v>
      </c>
      <c r="S1392" s="339" t="str">
        <f t="shared" si="87"/>
        <v/>
      </c>
    </row>
    <row r="1393" spans="1:19" s="339" customFormat="1" ht="19.899999999999999" customHeight="1">
      <c r="A1393" s="302"/>
      <c r="B1393" s="334"/>
      <c r="C1393" s="334"/>
      <c r="D1393" s="334"/>
      <c r="E1393" s="334"/>
      <c r="F1393" s="334"/>
      <c r="G1393" s="335"/>
      <c r="H1393" s="335"/>
      <c r="I1393" s="336"/>
      <c r="J1393" s="336"/>
      <c r="K1393" s="336"/>
      <c r="L1393" s="336"/>
      <c r="M1393" s="336"/>
      <c r="N1393" s="337" t="str">
        <f t="shared" ca="1" si="84"/>
        <v/>
      </c>
      <c r="O1393" s="337" t="s">
        <v>19143</v>
      </c>
      <c r="P1393" s="338"/>
      <c r="Q1393" s="339" t="str">
        <f t="shared" si="85"/>
        <v/>
      </c>
      <c r="R1393" s="339" t="b">
        <f t="shared" si="86"/>
        <v>1</v>
      </c>
      <c r="S1393" s="339" t="str">
        <f t="shared" si="87"/>
        <v/>
      </c>
    </row>
    <row r="1394" spans="1:19" s="339" customFormat="1" ht="19.899999999999999" customHeight="1">
      <c r="A1394" s="302"/>
      <c r="B1394" s="334"/>
      <c r="C1394" s="334"/>
      <c r="D1394" s="334"/>
      <c r="E1394" s="334"/>
      <c r="F1394" s="334"/>
      <c r="G1394" s="335"/>
      <c r="H1394" s="335"/>
      <c r="I1394" s="336"/>
      <c r="J1394" s="336"/>
      <c r="K1394" s="336"/>
      <c r="L1394" s="336"/>
      <c r="M1394" s="336"/>
      <c r="N1394" s="337" t="str">
        <f t="shared" ca="1" si="84"/>
        <v/>
      </c>
      <c r="O1394" s="337" t="s">
        <v>19143</v>
      </c>
      <c r="P1394" s="338"/>
      <c r="Q1394" s="339" t="str">
        <f t="shared" si="85"/>
        <v/>
      </c>
      <c r="R1394" s="339" t="b">
        <f t="shared" si="86"/>
        <v>1</v>
      </c>
      <c r="S1394" s="339" t="str">
        <f t="shared" si="87"/>
        <v/>
      </c>
    </row>
    <row r="1395" spans="1:19" s="339" customFormat="1" ht="19.899999999999999" customHeight="1">
      <c r="A1395" s="302"/>
      <c r="B1395" s="334"/>
      <c r="C1395" s="334"/>
      <c r="D1395" s="334"/>
      <c r="E1395" s="334"/>
      <c r="F1395" s="334"/>
      <c r="G1395" s="335"/>
      <c r="H1395" s="335"/>
      <c r="I1395" s="336"/>
      <c r="J1395" s="336"/>
      <c r="K1395" s="336"/>
      <c r="L1395" s="336"/>
      <c r="M1395" s="336"/>
      <c r="N1395" s="337" t="str">
        <f t="shared" ca="1" si="84"/>
        <v/>
      </c>
      <c r="O1395" s="337" t="s">
        <v>19143</v>
      </c>
      <c r="P1395" s="338"/>
      <c r="Q1395" s="339" t="str">
        <f t="shared" si="85"/>
        <v/>
      </c>
      <c r="R1395" s="339" t="b">
        <f t="shared" si="86"/>
        <v>1</v>
      </c>
      <c r="S1395" s="339" t="str">
        <f t="shared" si="87"/>
        <v/>
      </c>
    </row>
    <row r="1396" spans="1:19" s="339" customFormat="1" ht="19.899999999999999" customHeight="1">
      <c r="A1396" s="302"/>
      <c r="B1396" s="334"/>
      <c r="C1396" s="334"/>
      <c r="D1396" s="334"/>
      <c r="E1396" s="334"/>
      <c r="F1396" s="334"/>
      <c r="G1396" s="335"/>
      <c r="H1396" s="335"/>
      <c r="I1396" s="336"/>
      <c r="J1396" s="336"/>
      <c r="K1396" s="336"/>
      <c r="L1396" s="336"/>
      <c r="M1396" s="336"/>
      <c r="N1396" s="337" t="str">
        <f t="shared" ca="1" si="84"/>
        <v/>
      </c>
      <c r="O1396" s="337" t="s">
        <v>19143</v>
      </c>
      <c r="P1396" s="338"/>
      <c r="Q1396" s="339" t="str">
        <f t="shared" si="85"/>
        <v/>
      </c>
      <c r="R1396" s="339" t="b">
        <f t="shared" si="86"/>
        <v>1</v>
      </c>
      <c r="S1396" s="339" t="str">
        <f t="shared" si="87"/>
        <v/>
      </c>
    </row>
    <row r="1397" spans="1:19" s="339" customFormat="1" ht="19.899999999999999" customHeight="1">
      <c r="A1397" s="302"/>
      <c r="B1397" s="334"/>
      <c r="C1397" s="334"/>
      <c r="D1397" s="334"/>
      <c r="E1397" s="334"/>
      <c r="F1397" s="334"/>
      <c r="G1397" s="335"/>
      <c r="H1397" s="335"/>
      <c r="I1397" s="336"/>
      <c r="J1397" s="336"/>
      <c r="K1397" s="336"/>
      <c r="L1397" s="336"/>
      <c r="M1397" s="336"/>
      <c r="N1397" s="337" t="str">
        <f t="shared" ca="1" si="84"/>
        <v/>
      </c>
      <c r="O1397" s="337" t="s">
        <v>19143</v>
      </c>
      <c r="P1397" s="338"/>
      <c r="Q1397" s="339" t="str">
        <f t="shared" si="85"/>
        <v/>
      </c>
      <c r="R1397" s="339" t="b">
        <f t="shared" si="86"/>
        <v>1</v>
      </c>
      <c r="S1397" s="339" t="str">
        <f t="shared" si="87"/>
        <v/>
      </c>
    </row>
    <row r="1398" spans="1:19" s="339" customFormat="1" ht="19.899999999999999" customHeight="1">
      <c r="A1398" s="302"/>
      <c r="B1398" s="334"/>
      <c r="C1398" s="334"/>
      <c r="D1398" s="334"/>
      <c r="E1398" s="334"/>
      <c r="F1398" s="334"/>
      <c r="G1398" s="335"/>
      <c r="H1398" s="335"/>
      <c r="I1398" s="336"/>
      <c r="J1398" s="336"/>
      <c r="K1398" s="336"/>
      <c r="L1398" s="336"/>
      <c r="M1398" s="336"/>
      <c r="N1398" s="337" t="str">
        <f t="shared" ca="1" si="84"/>
        <v/>
      </c>
      <c r="O1398" s="337" t="s">
        <v>19143</v>
      </c>
      <c r="P1398" s="338"/>
      <c r="Q1398" s="339" t="str">
        <f t="shared" si="85"/>
        <v/>
      </c>
      <c r="R1398" s="339" t="b">
        <f t="shared" si="86"/>
        <v>1</v>
      </c>
      <c r="S1398" s="339" t="str">
        <f t="shared" si="87"/>
        <v/>
      </c>
    </row>
    <row r="1399" spans="1:19" s="339" customFormat="1" ht="19.899999999999999" customHeight="1">
      <c r="A1399" s="302"/>
      <c r="B1399" s="334"/>
      <c r="C1399" s="334"/>
      <c r="D1399" s="334"/>
      <c r="E1399" s="334"/>
      <c r="F1399" s="334"/>
      <c r="G1399" s="335"/>
      <c r="H1399" s="335"/>
      <c r="I1399" s="336"/>
      <c r="J1399" s="336"/>
      <c r="K1399" s="336"/>
      <c r="L1399" s="336"/>
      <c r="M1399" s="336"/>
      <c r="N1399" s="337" t="str">
        <f t="shared" ca="1" si="84"/>
        <v/>
      </c>
      <c r="O1399" s="337" t="s">
        <v>19143</v>
      </c>
      <c r="P1399" s="338"/>
      <c r="Q1399" s="339" t="str">
        <f t="shared" si="85"/>
        <v/>
      </c>
      <c r="R1399" s="339" t="b">
        <f t="shared" si="86"/>
        <v>1</v>
      </c>
      <c r="S1399" s="339" t="str">
        <f t="shared" si="87"/>
        <v/>
      </c>
    </row>
    <row r="1400" spans="1:19" s="339" customFormat="1" ht="19.899999999999999" customHeight="1">
      <c r="A1400" s="302"/>
      <c r="B1400" s="334"/>
      <c r="C1400" s="334"/>
      <c r="D1400" s="334"/>
      <c r="E1400" s="334"/>
      <c r="F1400" s="334"/>
      <c r="G1400" s="335"/>
      <c r="H1400" s="335"/>
      <c r="I1400" s="336"/>
      <c r="J1400" s="336"/>
      <c r="K1400" s="336"/>
      <c r="L1400" s="336"/>
      <c r="M1400" s="336"/>
      <c r="N1400" s="337" t="str">
        <f t="shared" ca="1" si="84"/>
        <v/>
      </c>
      <c r="O1400" s="337" t="s">
        <v>19143</v>
      </c>
      <c r="P1400" s="338"/>
      <c r="Q1400" s="339" t="str">
        <f t="shared" si="85"/>
        <v/>
      </c>
      <c r="R1400" s="339" t="b">
        <f t="shared" si="86"/>
        <v>1</v>
      </c>
      <c r="S1400" s="339" t="str">
        <f t="shared" si="87"/>
        <v/>
      </c>
    </row>
    <row r="1401" spans="1:19" s="339" customFormat="1" ht="19.899999999999999" customHeight="1">
      <c r="A1401" s="302"/>
      <c r="B1401" s="334"/>
      <c r="C1401" s="334"/>
      <c r="D1401" s="334"/>
      <c r="E1401" s="334"/>
      <c r="F1401" s="334"/>
      <c r="G1401" s="335"/>
      <c r="H1401" s="335"/>
      <c r="I1401" s="336"/>
      <c r="J1401" s="336"/>
      <c r="K1401" s="336"/>
      <c r="L1401" s="336"/>
      <c r="M1401" s="336"/>
      <c r="N1401" s="337" t="str">
        <f t="shared" ca="1" si="84"/>
        <v/>
      </c>
      <c r="O1401" s="337" t="s">
        <v>19143</v>
      </c>
      <c r="P1401" s="338"/>
      <c r="Q1401" s="339" t="str">
        <f t="shared" si="85"/>
        <v/>
      </c>
      <c r="R1401" s="339" t="b">
        <f t="shared" si="86"/>
        <v>1</v>
      </c>
      <c r="S1401" s="339" t="str">
        <f t="shared" si="87"/>
        <v/>
      </c>
    </row>
    <row r="1402" spans="1:19" s="339" customFormat="1" ht="19.899999999999999" customHeight="1">
      <c r="A1402" s="302"/>
      <c r="B1402" s="334"/>
      <c r="C1402" s="334"/>
      <c r="D1402" s="334"/>
      <c r="E1402" s="334"/>
      <c r="F1402" s="334"/>
      <c r="G1402" s="335"/>
      <c r="H1402" s="335"/>
      <c r="I1402" s="336"/>
      <c r="J1402" s="336"/>
      <c r="K1402" s="336"/>
      <c r="L1402" s="336"/>
      <c r="M1402" s="336"/>
      <c r="N1402" s="337" t="str">
        <f t="shared" ca="1" si="84"/>
        <v/>
      </c>
      <c r="O1402" s="337" t="s">
        <v>19143</v>
      </c>
      <c r="P1402" s="338"/>
      <c r="Q1402" s="339" t="str">
        <f t="shared" si="85"/>
        <v/>
      </c>
      <c r="R1402" s="339" t="b">
        <f t="shared" si="86"/>
        <v>1</v>
      </c>
      <c r="S1402" s="339" t="str">
        <f t="shared" si="87"/>
        <v/>
      </c>
    </row>
    <row r="1403" spans="1:19" s="339" customFormat="1" ht="19.899999999999999" customHeight="1">
      <c r="A1403" s="302"/>
      <c r="B1403" s="334"/>
      <c r="C1403" s="334"/>
      <c r="D1403" s="334"/>
      <c r="E1403" s="334"/>
      <c r="F1403" s="334"/>
      <c r="G1403" s="335"/>
      <c r="H1403" s="335"/>
      <c r="I1403" s="336"/>
      <c r="J1403" s="336"/>
      <c r="K1403" s="336"/>
      <c r="L1403" s="336"/>
      <c r="M1403" s="336"/>
      <c r="N1403" s="337" t="str">
        <f t="shared" ca="1" si="84"/>
        <v/>
      </c>
      <c r="O1403" s="337" t="s">
        <v>19143</v>
      </c>
      <c r="P1403" s="338"/>
      <c r="Q1403" s="339" t="str">
        <f t="shared" si="85"/>
        <v/>
      </c>
      <c r="R1403" s="339" t="b">
        <f t="shared" si="86"/>
        <v>1</v>
      </c>
      <c r="S1403" s="339" t="str">
        <f t="shared" si="87"/>
        <v/>
      </c>
    </row>
    <row r="1404" spans="1:19" s="339" customFormat="1" ht="19.899999999999999" customHeight="1">
      <c r="A1404" s="302"/>
      <c r="B1404" s="334"/>
      <c r="C1404" s="334"/>
      <c r="D1404" s="334"/>
      <c r="E1404" s="334"/>
      <c r="F1404" s="334"/>
      <c r="G1404" s="335"/>
      <c r="H1404" s="335"/>
      <c r="I1404" s="336"/>
      <c r="J1404" s="336"/>
      <c r="K1404" s="336"/>
      <c r="L1404" s="336"/>
      <c r="M1404" s="336"/>
      <c r="N1404" s="337" t="str">
        <f t="shared" ca="1" si="84"/>
        <v/>
      </c>
      <c r="O1404" s="337" t="s">
        <v>19143</v>
      </c>
      <c r="P1404" s="338"/>
      <c r="Q1404" s="339" t="str">
        <f t="shared" si="85"/>
        <v/>
      </c>
      <c r="R1404" s="339" t="b">
        <f t="shared" si="86"/>
        <v>1</v>
      </c>
      <c r="S1404" s="339" t="str">
        <f t="shared" si="87"/>
        <v/>
      </c>
    </row>
    <row r="1405" spans="1:19" s="339" customFormat="1" ht="19.899999999999999" customHeight="1">
      <c r="A1405" s="302"/>
      <c r="B1405" s="334"/>
      <c r="C1405" s="334"/>
      <c r="D1405" s="334"/>
      <c r="E1405" s="334"/>
      <c r="F1405" s="334"/>
      <c r="G1405" s="335"/>
      <c r="H1405" s="335"/>
      <c r="I1405" s="336"/>
      <c r="J1405" s="336"/>
      <c r="K1405" s="336"/>
      <c r="L1405" s="336"/>
      <c r="M1405" s="336"/>
      <c r="N1405" s="337" t="str">
        <f t="shared" ca="1" si="84"/>
        <v/>
      </c>
      <c r="O1405" s="337" t="s">
        <v>19143</v>
      </c>
      <c r="P1405" s="338"/>
      <c r="Q1405" s="339" t="str">
        <f t="shared" si="85"/>
        <v/>
      </c>
      <c r="R1405" s="339" t="b">
        <f t="shared" si="86"/>
        <v>1</v>
      </c>
      <c r="S1405" s="339" t="str">
        <f t="shared" si="87"/>
        <v/>
      </c>
    </row>
    <row r="1406" spans="1:19" s="339" customFormat="1" ht="19.899999999999999" customHeight="1">
      <c r="A1406" s="302"/>
      <c r="B1406" s="334"/>
      <c r="C1406" s="334"/>
      <c r="D1406" s="334"/>
      <c r="E1406" s="334"/>
      <c r="F1406" s="334"/>
      <c r="G1406" s="335"/>
      <c r="H1406" s="335"/>
      <c r="I1406" s="336"/>
      <c r="J1406" s="336"/>
      <c r="K1406" s="336"/>
      <c r="L1406" s="336"/>
      <c r="M1406" s="336"/>
      <c r="N1406" s="337" t="str">
        <f t="shared" ca="1" si="84"/>
        <v/>
      </c>
      <c r="O1406" s="337" t="s">
        <v>19143</v>
      </c>
      <c r="P1406" s="338"/>
      <c r="Q1406" s="339" t="str">
        <f t="shared" si="85"/>
        <v/>
      </c>
      <c r="R1406" s="339" t="b">
        <f t="shared" si="86"/>
        <v>1</v>
      </c>
      <c r="S1406" s="339" t="str">
        <f t="shared" si="87"/>
        <v/>
      </c>
    </row>
    <row r="1407" spans="1:19" s="339" customFormat="1" ht="19.899999999999999" customHeight="1">
      <c r="A1407" s="302"/>
      <c r="B1407" s="334"/>
      <c r="C1407" s="334"/>
      <c r="D1407" s="334"/>
      <c r="E1407" s="334"/>
      <c r="F1407" s="334"/>
      <c r="G1407" s="335"/>
      <c r="H1407" s="335"/>
      <c r="I1407" s="336"/>
      <c r="J1407" s="336"/>
      <c r="K1407" s="336"/>
      <c r="L1407" s="336"/>
      <c r="M1407" s="336"/>
      <c r="N1407" s="337" t="str">
        <f t="shared" ca="1" si="84"/>
        <v/>
      </c>
      <c r="O1407" s="337" t="s">
        <v>19143</v>
      </c>
      <c r="P1407" s="338"/>
      <c r="Q1407" s="339" t="str">
        <f t="shared" si="85"/>
        <v/>
      </c>
      <c r="R1407" s="339" t="b">
        <f t="shared" si="86"/>
        <v>1</v>
      </c>
      <c r="S1407" s="339" t="str">
        <f t="shared" si="87"/>
        <v/>
      </c>
    </row>
    <row r="1408" spans="1:19" s="339" customFormat="1" ht="19.899999999999999" customHeight="1">
      <c r="A1408" s="302"/>
      <c r="B1408" s="334"/>
      <c r="C1408" s="334"/>
      <c r="D1408" s="334"/>
      <c r="E1408" s="334"/>
      <c r="F1408" s="334"/>
      <c r="G1408" s="335"/>
      <c r="H1408" s="335"/>
      <c r="I1408" s="336"/>
      <c r="J1408" s="336"/>
      <c r="K1408" s="336"/>
      <c r="L1408" s="336"/>
      <c r="M1408" s="336"/>
      <c r="N1408" s="337" t="str">
        <f t="shared" ca="1" si="84"/>
        <v/>
      </c>
      <c r="O1408" s="337" t="s">
        <v>19143</v>
      </c>
      <c r="P1408" s="338"/>
      <c r="Q1408" s="339" t="str">
        <f t="shared" si="85"/>
        <v/>
      </c>
      <c r="R1408" s="339" t="b">
        <f t="shared" si="86"/>
        <v>1</v>
      </c>
      <c r="S1408" s="339" t="str">
        <f t="shared" si="87"/>
        <v/>
      </c>
    </row>
    <row r="1409" spans="1:19" s="339" customFormat="1" ht="19.899999999999999" customHeight="1">
      <c r="A1409" s="302"/>
      <c r="B1409" s="334"/>
      <c r="C1409" s="334"/>
      <c r="D1409" s="334"/>
      <c r="E1409" s="334"/>
      <c r="F1409" s="334"/>
      <c r="G1409" s="335"/>
      <c r="H1409" s="335"/>
      <c r="I1409" s="336"/>
      <c r="J1409" s="336"/>
      <c r="K1409" s="336"/>
      <c r="L1409" s="336"/>
      <c r="M1409" s="336"/>
      <c r="N1409" s="337" t="str">
        <f t="shared" ca="1" si="84"/>
        <v/>
      </c>
      <c r="O1409" s="337" t="s">
        <v>19143</v>
      </c>
      <c r="P1409" s="338"/>
      <c r="Q1409" s="339" t="str">
        <f t="shared" si="85"/>
        <v/>
      </c>
      <c r="R1409" s="339" t="b">
        <f t="shared" si="86"/>
        <v>1</v>
      </c>
      <c r="S1409" s="339" t="str">
        <f t="shared" si="87"/>
        <v/>
      </c>
    </row>
    <row r="1410" spans="1:19" s="339" customFormat="1" ht="19.899999999999999" customHeight="1">
      <c r="A1410" s="302"/>
      <c r="B1410" s="334"/>
      <c r="C1410" s="334"/>
      <c r="D1410" s="334"/>
      <c r="E1410" s="334"/>
      <c r="F1410" s="334"/>
      <c r="G1410" s="335"/>
      <c r="H1410" s="335"/>
      <c r="I1410" s="336"/>
      <c r="J1410" s="336"/>
      <c r="K1410" s="336"/>
      <c r="L1410" s="336"/>
      <c r="M1410" s="336"/>
      <c r="N1410" s="337" t="str">
        <f t="shared" ca="1" si="84"/>
        <v/>
      </c>
      <c r="O1410" s="337" t="s">
        <v>19143</v>
      </c>
      <c r="P1410" s="338"/>
      <c r="Q1410" s="339" t="str">
        <f t="shared" si="85"/>
        <v/>
      </c>
      <c r="R1410" s="339" t="b">
        <f t="shared" si="86"/>
        <v>1</v>
      </c>
      <c r="S1410" s="339" t="str">
        <f t="shared" si="87"/>
        <v/>
      </c>
    </row>
    <row r="1411" spans="1:19" s="339" customFormat="1" ht="19.899999999999999" customHeight="1">
      <c r="A1411" s="302"/>
      <c r="B1411" s="334"/>
      <c r="C1411" s="334"/>
      <c r="D1411" s="334"/>
      <c r="E1411" s="334"/>
      <c r="F1411" s="334"/>
      <c r="G1411" s="335"/>
      <c r="H1411" s="335"/>
      <c r="I1411" s="336"/>
      <c r="J1411" s="336"/>
      <c r="K1411" s="336"/>
      <c r="L1411" s="336"/>
      <c r="M1411" s="336"/>
      <c r="N1411" s="337" t="str">
        <f t="shared" ca="1" si="84"/>
        <v/>
      </c>
      <c r="O1411" s="337" t="s">
        <v>19143</v>
      </c>
      <c r="P1411" s="338"/>
      <c r="Q1411" s="339" t="str">
        <f t="shared" si="85"/>
        <v/>
      </c>
      <c r="R1411" s="339" t="b">
        <f t="shared" si="86"/>
        <v>1</v>
      </c>
      <c r="S1411" s="339" t="str">
        <f t="shared" si="87"/>
        <v/>
      </c>
    </row>
    <row r="1412" spans="1:19" s="339" customFormat="1" ht="19.899999999999999" customHeight="1">
      <c r="A1412" s="302"/>
      <c r="B1412" s="334"/>
      <c r="C1412" s="334"/>
      <c r="D1412" s="334"/>
      <c r="E1412" s="334"/>
      <c r="F1412" s="334"/>
      <c r="G1412" s="335"/>
      <c r="H1412" s="335"/>
      <c r="I1412" s="336"/>
      <c r="J1412" s="336"/>
      <c r="K1412" s="336"/>
      <c r="L1412" s="336"/>
      <c r="M1412" s="336"/>
      <c r="N1412" s="337" t="str">
        <f t="shared" ca="1" si="84"/>
        <v/>
      </c>
      <c r="O1412" s="337" t="s">
        <v>19143</v>
      </c>
      <c r="P1412" s="338"/>
      <c r="Q1412" s="339" t="str">
        <f t="shared" si="85"/>
        <v/>
      </c>
      <c r="R1412" s="339" t="b">
        <f t="shared" si="86"/>
        <v>1</v>
      </c>
      <c r="S1412" s="339" t="str">
        <f t="shared" si="87"/>
        <v/>
      </c>
    </row>
    <row r="1413" spans="1:19" s="339" customFormat="1" ht="19.89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19143</v>
      </c>
      <c r="P1413" s="338"/>
      <c r="Q1413" s="339" t="str">
        <f t="shared" ref="Q1413:Q1476" si="89">A1413&amp;B1413</f>
        <v/>
      </c>
      <c r="R1413" s="339" t="b">
        <f t="shared" ref="R1413:R1476" si="90">OR(ISBLANK(B1413),ISBLANK(C1413))</f>
        <v>1</v>
      </c>
      <c r="S1413" s="339" t="str">
        <f t="shared" ref="S1413:S1476" si="91">IF(R1413,"",A1413&amp;"+")</f>
        <v/>
      </c>
    </row>
    <row r="1414" spans="1:19" s="339" customFormat="1" ht="19.899999999999999" customHeight="1">
      <c r="A1414" s="302"/>
      <c r="B1414" s="334"/>
      <c r="C1414" s="334"/>
      <c r="D1414" s="334"/>
      <c r="E1414" s="334"/>
      <c r="F1414" s="334"/>
      <c r="G1414" s="335"/>
      <c r="H1414" s="335"/>
      <c r="I1414" s="336"/>
      <c r="J1414" s="336"/>
      <c r="K1414" s="336"/>
      <c r="L1414" s="336"/>
      <c r="M1414" s="336"/>
      <c r="N1414" s="337" t="str">
        <f t="shared" ca="1" si="88"/>
        <v/>
      </c>
      <c r="O1414" s="337" t="s">
        <v>19143</v>
      </c>
      <c r="P1414" s="338"/>
      <c r="Q1414" s="339" t="str">
        <f t="shared" si="89"/>
        <v/>
      </c>
      <c r="R1414" s="339" t="b">
        <f t="shared" si="90"/>
        <v>1</v>
      </c>
      <c r="S1414" s="339" t="str">
        <f t="shared" si="91"/>
        <v/>
      </c>
    </row>
    <row r="1415" spans="1:19" s="339" customFormat="1" ht="19.899999999999999" customHeight="1">
      <c r="A1415" s="302"/>
      <c r="B1415" s="334"/>
      <c r="C1415" s="334"/>
      <c r="D1415" s="334"/>
      <c r="E1415" s="334"/>
      <c r="F1415" s="334"/>
      <c r="G1415" s="335"/>
      <c r="H1415" s="335"/>
      <c r="I1415" s="336"/>
      <c r="J1415" s="336"/>
      <c r="K1415" s="336"/>
      <c r="L1415" s="336"/>
      <c r="M1415" s="336"/>
      <c r="N1415" s="337" t="str">
        <f t="shared" ca="1" si="88"/>
        <v/>
      </c>
      <c r="O1415" s="337" t="s">
        <v>19143</v>
      </c>
      <c r="P1415" s="338"/>
      <c r="Q1415" s="339" t="str">
        <f t="shared" si="89"/>
        <v/>
      </c>
      <c r="R1415" s="339" t="b">
        <f t="shared" si="90"/>
        <v>1</v>
      </c>
      <c r="S1415" s="339" t="str">
        <f t="shared" si="91"/>
        <v/>
      </c>
    </row>
    <row r="1416" spans="1:19" s="339" customFormat="1" ht="19.899999999999999" customHeight="1">
      <c r="A1416" s="302"/>
      <c r="B1416" s="334"/>
      <c r="C1416" s="334"/>
      <c r="D1416" s="334"/>
      <c r="E1416" s="334"/>
      <c r="F1416" s="334"/>
      <c r="G1416" s="335"/>
      <c r="H1416" s="335"/>
      <c r="I1416" s="336"/>
      <c r="J1416" s="336"/>
      <c r="K1416" s="336"/>
      <c r="L1416" s="336"/>
      <c r="M1416" s="336"/>
      <c r="N1416" s="337" t="str">
        <f t="shared" ca="1" si="88"/>
        <v/>
      </c>
      <c r="O1416" s="337" t="s">
        <v>19143</v>
      </c>
      <c r="P1416" s="338"/>
      <c r="Q1416" s="339" t="str">
        <f t="shared" si="89"/>
        <v/>
      </c>
      <c r="R1416" s="339" t="b">
        <f t="shared" si="90"/>
        <v>1</v>
      </c>
      <c r="S1416" s="339" t="str">
        <f t="shared" si="91"/>
        <v/>
      </c>
    </row>
    <row r="1417" spans="1:19" s="339" customFormat="1" ht="19.899999999999999" customHeight="1">
      <c r="A1417" s="302"/>
      <c r="B1417" s="334"/>
      <c r="C1417" s="334"/>
      <c r="D1417" s="334"/>
      <c r="E1417" s="334"/>
      <c r="F1417" s="334"/>
      <c r="G1417" s="335"/>
      <c r="H1417" s="335"/>
      <c r="I1417" s="336"/>
      <c r="J1417" s="336"/>
      <c r="K1417" s="336"/>
      <c r="L1417" s="336"/>
      <c r="M1417" s="336"/>
      <c r="N1417" s="337" t="str">
        <f t="shared" ca="1" si="88"/>
        <v/>
      </c>
      <c r="O1417" s="337" t="s">
        <v>19143</v>
      </c>
      <c r="P1417" s="338"/>
      <c r="Q1417" s="339" t="str">
        <f t="shared" si="89"/>
        <v/>
      </c>
      <c r="R1417" s="339" t="b">
        <f t="shared" si="90"/>
        <v>1</v>
      </c>
      <c r="S1417" s="339" t="str">
        <f t="shared" si="91"/>
        <v/>
      </c>
    </row>
    <row r="1418" spans="1:19" s="339" customFormat="1" ht="19.899999999999999" customHeight="1">
      <c r="A1418" s="302"/>
      <c r="B1418" s="334"/>
      <c r="C1418" s="334"/>
      <c r="D1418" s="334"/>
      <c r="E1418" s="334"/>
      <c r="F1418" s="334"/>
      <c r="G1418" s="335"/>
      <c r="H1418" s="335"/>
      <c r="I1418" s="336"/>
      <c r="J1418" s="336"/>
      <c r="K1418" s="336"/>
      <c r="L1418" s="336"/>
      <c r="M1418" s="336"/>
      <c r="N1418" s="337" t="str">
        <f t="shared" ca="1" si="88"/>
        <v/>
      </c>
      <c r="O1418" s="337" t="s">
        <v>19143</v>
      </c>
      <c r="P1418" s="338"/>
      <c r="Q1418" s="339" t="str">
        <f t="shared" si="89"/>
        <v/>
      </c>
      <c r="R1418" s="339" t="b">
        <f t="shared" si="90"/>
        <v>1</v>
      </c>
      <c r="S1418" s="339" t="str">
        <f t="shared" si="91"/>
        <v/>
      </c>
    </row>
    <row r="1419" spans="1:19" s="339" customFormat="1" ht="19.899999999999999" customHeight="1">
      <c r="A1419" s="302"/>
      <c r="B1419" s="334"/>
      <c r="C1419" s="334"/>
      <c r="D1419" s="334"/>
      <c r="E1419" s="334"/>
      <c r="F1419" s="334"/>
      <c r="G1419" s="335"/>
      <c r="H1419" s="335"/>
      <c r="I1419" s="336"/>
      <c r="J1419" s="336"/>
      <c r="K1419" s="336"/>
      <c r="L1419" s="336"/>
      <c r="M1419" s="336"/>
      <c r="N1419" s="337" t="str">
        <f t="shared" ca="1" si="88"/>
        <v/>
      </c>
      <c r="O1419" s="337" t="s">
        <v>19143</v>
      </c>
      <c r="P1419" s="338"/>
      <c r="Q1419" s="339" t="str">
        <f t="shared" si="89"/>
        <v/>
      </c>
      <c r="R1419" s="339" t="b">
        <f t="shared" si="90"/>
        <v>1</v>
      </c>
      <c r="S1419" s="339" t="str">
        <f t="shared" si="91"/>
        <v/>
      </c>
    </row>
    <row r="1420" spans="1:19" s="339" customFormat="1" ht="19.899999999999999" customHeight="1">
      <c r="A1420" s="302"/>
      <c r="B1420" s="334"/>
      <c r="C1420" s="334"/>
      <c r="D1420" s="334"/>
      <c r="E1420" s="334"/>
      <c r="F1420" s="334"/>
      <c r="G1420" s="335"/>
      <c r="H1420" s="335"/>
      <c r="I1420" s="336"/>
      <c r="J1420" s="336"/>
      <c r="K1420" s="336"/>
      <c r="L1420" s="336"/>
      <c r="M1420" s="336"/>
      <c r="N1420" s="337" t="str">
        <f t="shared" ca="1" si="88"/>
        <v/>
      </c>
      <c r="O1420" s="337" t="s">
        <v>19143</v>
      </c>
      <c r="P1420" s="338"/>
      <c r="Q1420" s="339" t="str">
        <f t="shared" si="89"/>
        <v/>
      </c>
      <c r="R1420" s="339" t="b">
        <f t="shared" si="90"/>
        <v>1</v>
      </c>
      <c r="S1420" s="339" t="str">
        <f t="shared" si="91"/>
        <v/>
      </c>
    </row>
    <row r="1421" spans="1:19" s="339" customFormat="1" ht="19.899999999999999" customHeight="1">
      <c r="A1421" s="302"/>
      <c r="B1421" s="334"/>
      <c r="C1421" s="334"/>
      <c r="D1421" s="334"/>
      <c r="E1421" s="334"/>
      <c r="F1421" s="334"/>
      <c r="G1421" s="335"/>
      <c r="H1421" s="335"/>
      <c r="I1421" s="336"/>
      <c r="J1421" s="336"/>
      <c r="K1421" s="336"/>
      <c r="L1421" s="336"/>
      <c r="M1421" s="336"/>
      <c r="N1421" s="337" t="str">
        <f t="shared" ca="1" si="88"/>
        <v/>
      </c>
      <c r="O1421" s="337" t="s">
        <v>19143</v>
      </c>
      <c r="P1421" s="338"/>
      <c r="Q1421" s="339" t="str">
        <f t="shared" si="89"/>
        <v/>
      </c>
      <c r="R1421" s="339" t="b">
        <f t="shared" si="90"/>
        <v>1</v>
      </c>
      <c r="S1421" s="339" t="str">
        <f t="shared" si="91"/>
        <v/>
      </c>
    </row>
    <row r="1422" spans="1:19" s="339" customFormat="1" ht="19.899999999999999" customHeight="1">
      <c r="A1422" s="302"/>
      <c r="B1422" s="334"/>
      <c r="C1422" s="334"/>
      <c r="D1422" s="334"/>
      <c r="E1422" s="334"/>
      <c r="F1422" s="334"/>
      <c r="G1422" s="335"/>
      <c r="H1422" s="335"/>
      <c r="I1422" s="336"/>
      <c r="J1422" s="336"/>
      <c r="K1422" s="336"/>
      <c r="L1422" s="336"/>
      <c r="M1422" s="336"/>
      <c r="N1422" s="337" t="str">
        <f t="shared" ca="1" si="88"/>
        <v/>
      </c>
      <c r="O1422" s="337" t="s">
        <v>19143</v>
      </c>
      <c r="P1422" s="338"/>
      <c r="Q1422" s="339" t="str">
        <f t="shared" si="89"/>
        <v/>
      </c>
      <c r="R1422" s="339" t="b">
        <f t="shared" si="90"/>
        <v>1</v>
      </c>
      <c r="S1422" s="339" t="str">
        <f t="shared" si="91"/>
        <v/>
      </c>
    </row>
    <row r="1423" spans="1:19" s="339" customFormat="1" ht="19.899999999999999" customHeight="1">
      <c r="A1423" s="302"/>
      <c r="B1423" s="334"/>
      <c r="C1423" s="334"/>
      <c r="D1423" s="334"/>
      <c r="E1423" s="334"/>
      <c r="F1423" s="334"/>
      <c r="G1423" s="335"/>
      <c r="H1423" s="335"/>
      <c r="I1423" s="336"/>
      <c r="J1423" s="336"/>
      <c r="K1423" s="336"/>
      <c r="L1423" s="336"/>
      <c r="M1423" s="336"/>
      <c r="N1423" s="337" t="str">
        <f t="shared" ca="1" si="88"/>
        <v/>
      </c>
      <c r="O1423" s="337" t="s">
        <v>19143</v>
      </c>
      <c r="P1423" s="338"/>
      <c r="Q1423" s="339" t="str">
        <f t="shared" si="89"/>
        <v/>
      </c>
      <c r="R1423" s="339" t="b">
        <f t="shared" si="90"/>
        <v>1</v>
      </c>
      <c r="S1423" s="339" t="str">
        <f t="shared" si="91"/>
        <v/>
      </c>
    </row>
    <row r="1424" spans="1:19" s="339" customFormat="1" ht="19.899999999999999" customHeight="1">
      <c r="A1424" s="302"/>
      <c r="B1424" s="334"/>
      <c r="C1424" s="334"/>
      <c r="D1424" s="334"/>
      <c r="E1424" s="334"/>
      <c r="F1424" s="334"/>
      <c r="G1424" s="335"/>
      <c r="H1424" s="335"/>
      <c r="I1424" s="336"/>
      <c r="J1424" s="336"/>
      <c r="K1424" s="336"/>
      <c r="L1424" s="336"/>
      <c r="M1424" s="336"/>
      <c r="N1424" s="337" t="str">
        <f t="shared" ca="1" si="88"/>
        <v/>
      </c>
      <c r="O1424" s="337" t="s">
        <v>19143</v>
      </c>
      <c r="P1424" s="338"/>
      <c r="Q1424" s="339" t="str">
        <f t="shared" si="89"/>
        <v/>
      </c>
      <c r="R1424" s="339" t="b">
        <f t="shared" si="90"/>
        <v>1</v>
      </c>
      <c r="S1424" s="339" t="str">
        <f t="shared" si="91"/>
        <v/>
      </c>
    </row>
    <row r="1425" spans="1:19" s="339" customFormat="1" ht="19.899999999999999" customHeight="1">
      <c r="A1425" s="302"/>
      <c r="B1425" s="334"/>
      <c r="C1425" s="334"/>
      <c r="D1425" s="334"/>
      <c r="E1425" s="334"/>
      <c r="F1425" s="334"/>
      <c r="G1425" s="335"/>
      <c r="H1425" s="335"/>
      <c r="I1425" s="336"/>
      <c r="J1425" s="336"/>
      <c r="K1425" s="336"/>
      <c r="L1425" s="336"/>
      <c r="M1425" s="336"/>
      <c r="N1425" s="337" t="str">
        <f t="shared" ca="1" si="88"/>
        <v/>
      </c>
      <c r="O1425" s="337" t="s">
        <v>19143</v>
      </c>
      <c r="P1425" s="338"/>
      <c r="Q1425" s="339" t="str">
        <f t="shared" si="89"/>
        <v/>
      </c>
      <c r="R1425" s="339" t="b">
        <f t="shared" si="90"/>
        <v>1</v>
      </c>
      <c r="S1425" s="339" t="str">
        <f t="shared" si="91"/>
        <v/>
      </c>
    </row>
    <row r="1426" spans="1:19" s="339" customFormat="1" ht="19.899999999999999" customHeight="1">
      <c r="A1426" s="302"/>
      <c r="B1426" s="334"/>
      <c r="C1426" s="334"/>
      <c r="D1426" s="334"/>
      <c r="E1426" s="334"/>
      <c r="F1426" s="334"/>
      <c r="G1426" s="335"/>
      <c r="H1426" s="335"/>
      <c r="I1426" s="336"/>
      <c r="J1426" s="336"/>
      <c r="K1426" s="336"/>
      <c r="L1426" s="336"/>
      <c r="M1426" s="336"/>
      <c r="N1426" s="337" t="str">
        <f t="shared" ca="1" si="88"/>
        <v/>
      </c>
      <c r="O1426" s="337" t="s">
        <v>19143</v>
      </c>
      <c r="P1426" s="338"/>
      <c r="Q1426" s="339" t="str">
        <f t="shared" si="89"/>
        <v/>
      </c>
      <c r="R1426" s="339" t="b">
        <f t="shared" si="90"/>
        <v>1</v>
      </c>
      <c r="S1426" s="339" t="str">
        <f t="shared" si="91"/>
        <v/>
      </c>
    </row>
    <row r="1427" spans="1:19" s="339" customFormat="1" ht="19.899999999999999" customHeight="1">
      <c r="A1427" s="302"/>
      <c r="B1427" s="334"/>
      <c r="C1427" s="334"/>
      <c r="D1427" s="334"/>
      <c r="E1427" s="334"/>
      <c r="F1427" s="334"/>
      <c r="G1427" s="335"/>
      <c r="H1427" s="335"/>
      <c r="I1427" s="336"/>
      <c r="J1427" s="336"/>
      <c r="K1427" s="336"/>
      <c r="L1427" s="336"/>
      <c r="M1427" s="336"/>
      <c r="N1427" s="337" t="str">
        <f t="shared" ca="1" si="88"/>
        <v/>
      </c>
      <c r="O1427" s="337" t="s">
        <v>19143</v>
      </c>
      <c r="P1427" s="338"/>
      <c r="Q1427" s="339" t="str">
        <f t="shared" si="89"/>
        <v/>
      </c>
      <c r="R1427" s="339" t="b">
        <f t="shared" si="90"/>
        <v>1</v>
      </c>
      <c r="S1427" s="339" t="str">
        <f t="shared" si="91"/>
        <v/>
      </c>
    </row>
    <row r="1428" spans="1:19" s="339" customFormat="1" ht="19.899999999999999" customHeight="1">
      <c r="A1428" s="302"/>
      <c r="B1428" s="334"/>
      <c r="C1428" s="334"/>
      <c r="D1428" s="334"/>
      <c r="E1428" s="334"/>
      <c r="F1428" s="334"/>
      <c r="G1428" s="335"/>
      <c r="H1428" s="335"/>
      <c r="I1428" s="336"/>
      <c r="J1428" s="336"/>
      <c r="K1428" s="336"/>
      <c r="L1428" s="336"/>
      <c r="M1428" s="336"/>
      <c r="N1428" s="337" t="str">
        <f t="shared" ca="1" si="88"/>
        <v/>
      </c>
      <c r="O1428" s="337" t="s">
        <v>19143</v>
      </c>
      <c r="P1428" s="338"/>
      <c r="Q1428" s="339" t="str">
        <f t="shared" si="89"/>
        <v/>
      </c>
      <c r="R1428" s="339" t="b">
        <f t="shared" si="90"/>
        <v>1</v>
      </c>
      <c r="S1428" s="339" t="str">
        <f t="shared" si="91"/>
        <v/>
      </c>
    </row>
    <row r="1429" spans="1:19" s="339" customFormat="1" ht="19.899999999999999" customHeight="1">
      <c r="A1429" s="302"/>
      <c r="B1429" s="334"/>
      <c r="C1429" s="334"/>
      <c r="D1429" s="334"/>
      <c r="E1429" s="334"/>
      <c r="F1429" s="334"/>
      <c r="G1429" s="335"/>
      <c r="H1429" s="335"/>
      <c r="I1429" s="336"/>
      <c r="J1429" s="336"/>
      <c r="K1429" s="336"/>
      <c r="L1429" s="336"/>
      <c r="M1429" s="336"/>
      <c r="N1429" s="337" t="str">
        <f t="shared" ca="1" si="88"/>
        <v/>
      </c>
      <c r="O1429" s="337" t="s">
        <v>19143</v>
      </c>
      <c r="P1429" s="338"/>
      <c r="Q1429" s="339" t="str">
        <f t="shared" si="89"/>
        <v/>
      </c>
      <c r="R1429" s="339" t="b">
        <f t="shared" si="90"/>
        <v>1</v>
      </c>
      <c r="S1429" s="339" t="str">
        <f t="shared" si="91"/>
        <v/>
      </c>
    </row>
    <row r="1430" spans="1:19" s="339" customFormat="1" ht="19.899999999999999" customHeight="1">
      <c r="A1430" s="302"/>
      <c r="B1430" s="334"/>
      <c r="C1430" s="334"/>
      <c r="D1430" s="334"/>
      <c r="E1430" s="334"/>
      <c r="F1430" s="334"/>
      <c r="G1430" s="335"/>
      <c r="H1430" s="335"/>
      <c r="I1430" s="336"/>
      <c r="J1430" s="336"/>
      <c r="K1430" s="336"/>
      <c r="L1430" s="336"/>
      <c r="M1430" s="336"/>
      <c r="N1430" s="337" t="str">
        <f t="shared" ca="1" si="88"/>
        <v/>
      </c>
      <c r="O1430" s="337" t="s">
        <v>19143</v>
      </c>
      <c r="P1430" s="338"/>
      <c r="Q1430" s="339" t="str">
        <f t="shared" si="89"/>
        <v/>
      </c>
      <c r="R1430" s="339" t="b">
        <f t="shared" si="90"/>
        <v>1</v>
      </c>
      <c r="S1430" s="339" t="str">
        <f t="shared" si="91"/>
        <v/>
      </c>
    </row>
    <row r="1431" spans="1:19" s="339" customFormat="1" ht="19.899999999999999" customHeight="1">
      <c r="A1431" s="302"/>
      <c r="B1431" s="334"/>
      <c r="C1431" s="334"/>
      <c r="D1431" s="334"/>
      <c r="E1431" s="334"/>
      <c r="F1431" s="334"/>
      <c r="G1431" s="335"/>
      <c r="H1431" s="335"/>
      <c r="I1431" s="336"/>
      <c r="J1431" s="336"/>
      <c r="K1431" s="336"/>
      <c r="L1431" s="336"/>
      <c r="M1431" s="336"/>
      <c r="N1431" s="337" t="str">
        <f t="shared" ca="1" si="88"/>
        <v/>
      </c>
      <c r="O1431" s="337" t="s">
        <v>19143</v>
      </c>
      <c r="P1431" s="338"/>
      <c r="Q1431" s="339" t="str">
        <f t="shared" si="89"/>
        <v/>
      </c>
      <c r="R1431" s="339" t="b">
        <f t="shared" si="90"/>
        <v>1</v>
      </c>
      <c r="S1431" s="339" t="str">
        <f t="shared" si="91"/>
        <v/>
      </c>
    </row>
    <row r="1432" spans="1:19" s="339" customFormat="1" ht="19.899999999999999" customHeight="1">
      <c r="A1432" s="302"/>
      <c r="B1432" s="334"/>
      <c r="C1432" s="334"/>
      <c r="D1432" s="334"/>
      <c r="E1432" s="334"/>
      <c r="F1432" s="334"/>
      <c r="G1432" s="335"/>
      <c r="H1432" s="335"/>
      <c r="I1432" s="336"/>
      <c r="J1432" s="336"/>
      <c r="K1432" s="336"/>
      <c r="L1432" s="336"/>
      <c r="M1432" s="336"/>
      <c r="N1432" s="337" t="str">
        <f t="shared" ca="1" si="88"/>
        <v/>
      </c>
      <c r="O1432" s="337" t="s">
        <v>19143</v>
      </c>
      <c r="P1432" s="338"/>
      <c r="Q1432" s="339" t="str">
        <f t="shared" si="89"/>
        <v/>
      </c>
      <c r="R1432" s="339" t="b">
        <f t="shared" si="90"/>
        <v>1</v>
      </c>
      <c r="S1432" s="339" t="str">
        <f t="shared" si="91"/>
        <v/>
      </c>
    </row>
    <row r="1433" spans="1:19" s="339" customFormat="1" ht="19.899999999999999" customHeight="1">
      <c r="A1433" s="302"/>
      <c r="B1433" s="334"/>
      <c r="C1433" s="334"/>
      <c r="D1433" s="334"/>
      <c r="E1433" s="334"/>
      <c r="F1433" s="334"/>
      <c r="G1433" s="335"/>
      <c r="H1433" s="335"/>
      <c r="I1433" s="336"/>
      <c r="J1433" s="336"/>
      <c r="K1433" s="336"/>
      <c r="L1433" s="336"/>
      <c r="M1433" s="336"/>
      <c r="N1433" s="337" t="str">
        <f t="shared" ca="1" si="88"/>
        <v/>
      </c>
      <c r="O1433" s="337" t="s">
        <v>19143</v>
      </c>
      <c r="P1433" s="338"/>
      <c r="Q1433" s="339" t="str">
        <f t="shared" si="89"/>
        <v/>
      </c>
      <c r="R1433" s="339" t="b">
        <f t="shared" si="90"/>
        <v>1</v>
      </c>
      <c r="S1433" s="339" t="str">
        <f t="shared" si="91"/>
        <v/>
      </c>
    </row>
    <row r="1434" spans="1:19" s="339" customFormat="1" ht="19.899999999999999" customHeight="1">
      <c r="A1434" s="302"/>
      <c r="B1434" s="334"/>
      <c r="C1434" s="334"/>
      <c r="D1434" s="334"/>
      <c r="E1434" s="334"/>
      <c r="F1434" s="334"/>
      <c r="G1434" s="335"/>
      <c r="H1434" s="335"/>
      <c r="I1434" s="336"/>
      <c r="J1434" s="336"/>
      <c r="K1434" s="336"/>
      <c r="L1434" s="336"/>
      <c r="M1434" s="336"/>
      <c r="N1434" s="337" t="str">
        <f t="shared" ca="1" si="88"/>
        <v/>
      </c>
      <c r="O1434" s="337" t="s">
        <v>19143</v>
      </c>
      <c r="P1434" s="338"/>
      <c r="Q1434" s="339" t="str">
        <f t="shared" si="89"/>
        <v/>
      </c>
      <c r="R1434" s="339" t="b">
        <f t="shared" si="90"/>
        <v>1</v>
      </c>
      <c r="S1434" s="339" t="str">
        <f t="shared" si="91"/>
        <v/>
      </c>
    </row>
    <row r="1435" spans="1:19" s="339" customFormat="1" ht="19.899999999999999" customHeight="1">
      <c r="A1435" s="302"/>
      <c r="B1435" s="334"/>
      <c r="C1435" s="334"/>
      <c r="D1435" s="334"/>
      <c r="E1435" s="334"/>
      <c r="F1435" s="334"/>
      <c r="G1435" s="335"/>
      <c r="H1435" s="335"/>
      <c r="I1435" s="336"/>
      <c r="J1435" s="336"/>
      <c r="K1435" s="336"/>
      <c r="L1435" s="336"/>
      <c r="M1435" s="336"/>
      <c r="N1435" s="337" t="str">
        <f t="shared" ca="1" si="88"/>
        <v/>
      </c>
      <c r="O1435" s="337" t="s">
        <v>19143</v>
      </c>
      <c r="P1435" s="338"/>
      <c r="Q1435" s="339" t="str">
        <f t="shared" si="89"/>
        <v/>
      </c>
      <c r="R1435" s="339" t="b">
        <f t="shared" si="90"/>
        <v>1</v>
      </c>
      <c r="S1435" s="339" t="str">
        <f t="shared" si="91"/>
        <v/>
      </c>
    </row>
    <row r="1436" spans="1:19" s="339" customFormat="1" ht="19.899999999999999" customHeight="1">
      <c r="A1436" s="302"/>
      <c r="B1436" s="334"/>
      <c r="C1436" s="334"/>
      <c r="D1436" s="334"/>
      <c r="E1436" s="334"/>
      <c r="F1436" s="334"/>
      <c r="G1436" s="335"/>
      <c r="H1436" s="335"/>
      <c r="I1436" s="336"/>
      <c r="J1436" s="336"/>
      <c r="K1436" s="336"/>
      <c r="L1436" s="336"/>
      <c r="M1436" s="336"/>
      <c r="N1436" s="337" t="str">
        <f t="shared" ca="1" si="88"/>
        <v/>
      </c>
      <c r="O1436" s="337" t="s">
        <v>19143</v>
      </c>
      <c r="P1436" s="338"/>
      <c r="Q1436" s="339" t="str">
        <f t="shared" si="89"/>
        <v/>
      </c>
      <c r="R1436" s="339" t="b">
        <f t="shared" si="90"/>
        <v>1</v>
      </c>
      <c r="S1436" s="339" t="str">
        <f t="shared" si="91"/>
        <v/>
      </c>
    </row>
    <row r="1437" spans="1:19" s="339" customFormat="1" ht="19.899999999999999" customHeight="1">
      <c r="A1437" s="302"/>
      <c r="B1437" s="334"/>
      <c r="C1437" s="334"/>
      <c r="D1437" s="334"/>
      <c r="E1437" s="334"/>
      <c r="F1437" s="334"/>
      <c r="G1437" s="335"/>
      <c r="H1437" s="335"/>
      <c r="I1437" s="336"/>
      <c r="J1437" s="336"/>
      <c r="K1437" s="336"/>
      <c r="L1437" s="336"/>
      <c r="M1437" s="336"/>
      <c r="N1437" s="337" t="str">
        <f t="shared" ca="1" si="88"/>
        <v/>
      </c>
      <c r="O1437" s="337" t="s">
        <v>19143</v>
      </c>
      <c r="P1437" s="338"/>
      <c r="Q1437" s="339" t="str">
        <f t="shared" si="89"/>
        <v/>
      </c>
      <c r="R1437" s="339" t="b">
        <f t="shared" si="90"/>
        <v>1</v>
      </c>
      <c r="S1437" s="339" t="str">
        <f t="shared" si="91"/>
        <v/>
      </c>
    </row>
    <row r="1438" spans="1:19" s="339" customFormat="1" ht="19.899999999999999" customHeight="1">
      <c r="A1438" s="302"/>
      <c r="B1438" s="334"/>
      <c r="C1438" s="334"/>
      <c r="D1438" s="334"/>
      <c r="E1438" s="334"/>
      <c r="F1438" s="334"/>
      <c r="G1438" s="335"/>
      <c r="H1438" s="335"/>
      <c r="I1438" s="336"/>
      <c r="J1438" s="336"/>
      <c r="K1438" s="336"/>
      <c r="L1438" s="336"/>
      <c r="M1438" s="336"/>
      <c r="N1438" s="337" t="str">
        <f t="shared" ca="1" si="88"/>
        <v/>
      </c>
      <c r="O1438" s="337" t="s">
        <v>19143</v>
      </c>
      <c r="P1438" s="338"/>
      <c r="Q1438" s="339" t="str">
        <f t="shared" si="89"/>
        <v/>
      </c>
      <c r="R1438" s="339" t="b">
        <f t="shared" si="90"/>
        <v>1</v>
      </c>
      <c r="S1438" s="339" t="str">
        <f t="shared" si="91"/>
        <v/>
      </c>
    </row>
    <row r="1439" spans="1:19" s="339" customFormat="1" ht="19.899999999999999" customHeight="1">
      <c r="A1439" s="302"/>
      <c r="B1439" s="334"/>
      <c r="C1439" s="334"/>
      <c r="D1439" s="334"/>
      <c r="E1439" s="334"/>
      <c r="F1439" s="334"/>
      <c r="G1439" s="335"/>
      <c r="H1439" s="335"/>
      <c r="I1439" s="336"/>
      <c r="J1439" s="336"/>
      <c r="K1439" s="336"/>
      <c r="L1439" s="336"/>
      <c r="M1439" s="336"/>
      <c r="N1439" s="337" t="str">
        <f t="shared" ca="1" si="88"/>
        <v/>
      </c>
      <c r="O1439" s="337" t="s">
        <v>19143</v>
      </c>
      <c r="P1439" s="338"/>
      <c r="Q1439" s="339" t="str">
        <f t="shared" si="89"/>
        <v/>
      </c>
      <c r="R1439" s="339" t="b">
        <f t="shared" si="90"/>
        <v>1</v>
      </c>
      <c r="S1439" s="339" t="str">
        <f t="shared" si="91"/>
        <v/>
      </c>
    </row>
    <row r="1440" spans="1:19" s="339" customFormat="1" ht="19.899999999999999" customHeight="1">
      <c r="A1440" s="302"/>
      <c r="B1440" s="334"/>
      <c r="C1440" s="334"/>
      <c r="D1440" s="334"/>
      <c r="E1440" s="334"/>
      <c r="F1440" s="334"/>
      <c r="G1440" s="335"/>
      <c r="H1440" s="335"/>
      <c r="I1440" s="336"/>
      <c r="J1440" s="336"/>
      <c r="K1440" s="336"/>
      <c r="L1440" s="336"/>
      <c r="M1440" s="336"/>
      <c r="N1440" s="337" t="str">
        <f t="shared" ca="1" si="88"/>
        <v/>
      </c>
      <c r="O1440" s="337" t="s">
        <v>19143</v>
      </c>
      <c r="P1440" s="338"/>
      <c r="Q1440" s="339" t="str">
        <f t="shared" si="89"/>
        <v/>
      </c>
      <c r="R1440" s="339" t="b">
        <f t="shared" si="90"/>
        <v>1</v>
      </c>
      <c r="S1440" s="339" t="str">
        <f t="shared" si="91"/>
        <v/>
      </c>
    </row>
    <row r="1441" spans="1:19" s="339" customFormat="1" ht="19.899999999999999" customHeight="1">
      <c r="A1441" s="302"/>
      <c r="B1441" s="334"/>
      <c r="C1441" s="334"/>
      <c r="D1441" s="334"/>
      <c r="E1441" s="334"/>
      <c r="F1441" s="334"/>
      <c r="G1441" s="335"/>
      <c r="H1441" s="335"/>
      <c r="I1441" s="336"/>
      <c r="J1441" s="336"/>
      <c r="K1441" s="336"/>
      <c r="L1441" s="336"/>
      <c r="M1441" s="336"/>
      <c r="N1441" s="337" t="str">
        <f t="shared" ca="1" si="88"/>
        <v/>
      </c>
      <c r="O1441" s="337" t="s">
        <v>19143</v>
      </c>
      <c r="P1441" s="338"/>
      <c r="Q1441" s="339" t="str">
        <f t="shared" si="89"/>
        <v/>
      </c>
      <c r="R1441" s="339" t="b">
        <f t="shared" si="90"/>
        <v>1</v>
      </c>
      <c r="S1441" s="339" t="str">
        <f t="shared" si="91"/>
        <v/>
      </c>
    </row>
    <row r="1442" spans="1:19" s="339" customFormat="1" ht="19.899999999999999" customHeight="1">
      <c r="A1442" s="302"/>
      <c r="B1442" s="334"/>
      <c r="C1442" s="334"/>
      <c r="D1442" s="334"/>
      <c r="E1442" s="334"/>
      <c r="F1442" s="334"/>
      <c r="G1442" s="335"/>
      <c r="H1442" s="335"/>
      <c r="I1442" s="336"/>
      <c r="J1442" s="336"/>
      <c r="K1442" s="336"/>
      <c r="L1442" s="336"/>
      <c r="M1442" s="336"/>
      <c r="N1442" s="337" t="str">
        <f t="shared" ca="1" si="88"/>
        <v/>
      </c>
      <c r="O1442" s="337" t="s">
        <v>19143</v>
      </c>
      <c r="P1442" s="338"/>
      <c r="Q1442" s="339" t="str">
        <f t="shared" si="89"/>
        <v/>
      </c>
      <c r="R1442" s="339" t="b">
        <f t="shared" si="90"/>
        <v>1</v>
      </c>
      <c r="S1442" s="339" t="str">
        <f t="shared" si="91"/>
        <v/>
      </c>
    </row>
    <row r="1443" spans="1:19" s="339" customFormat="1" ht="19.899999999999999" customHeight="1">
      <c r="A1443" s="302"/>
      <c r="B1443" s="334"/>
      <c r="C1443" s="334"/>
      <c r="D1443" s="334"/>
      <c r="E1443" s="334"/>
      <c r="F1443" s="334"/>
      <c r="G1443" s="335"/>
      <c r="H1443" s="335"/>
      <c r="I1443" s="336"/>
      <c r="J1443" s="336"/>
      <c r="K1443" s="336"/>
      <c r="L1443" s="336"/>
      <c r="M1443" s="336"/>
      <c r="N1443" s="337" t="str">
        <f t="shared" ca="1" si="88"/>
        <v/>
      </c>
      <c r="O1443" s="337" t="s">
        <v>19143</v>
      </c>
      <c r="P1443" s="338"/>
      <c r="Q1443" s="339" t="str">
        <f t="shared" si="89"/>
        <v/>
      </c>
      <c r="R1443" s="339" t="b">
        <f t="shared" si="90"/>
        <v>1</v>
      </c>
      <c r="S1443" s="339" t="str">
        <f t="shared" si="91"/>
        <v/>
      </c>
    </row>
    <row r="1444" spans="1:19" s="339" customFormat="1" ht="19.899999999999999" customHeight="1">
      <c r="A1444" s="302"/>
      <c r="B1444" s="334"/>
      <c r="C1444" s="334"/>
      <c r="D1444" s="334"/>
      <c r="E1444" s="334"/>
      <c r="F1444" s="334"/>
      <c r="G1444" s="335"/>
      <c r="H1444" s="335"/>
      <c r="I1444" s="336"/>
      <c r="J1444" s="336"/>
      <c r="K1444" s="336"/>
      <c r="L1444" s="336"/>
      <c r="M1444" s="336"/>
      <c r="N1444" s="337" t="str">
        <f t="shared" ca="1" si="88"/>
        <v/>
      </c>
      <c r="O1444" s="337" t="s">
        <v>19143</v>
      </c>
      <c r="P1444" s="338"/>
      <c r="Q1444" s="339" t="str">
        <f t="shared" si="89"/>
        <v/>
      </c>
      <c r="R1444" s="339" t="b">
        <f t="shared" si="90"/>
        <v>1</v>
      </c>
      <c r="S1444" s="339" t="str">
        <f t="shared" si="91"/>
        <v/>
      </c>
    </row>
    <row r="1445" spans="1:19" s="339" customFormat="1" ht="19.899999999999999" customHeight="1">
      <c r="A1445" s="302"/>
      <c r="B1445" s="334"/>
      <c r="C1445" s="334"/>
      <c r="D1445" s="334"/>
      <c r="E1445" s="334"/>
      <c r="F1445" s="334"/>
      <c r="G1445" s="335"/>
      <c r="H1445" s="335"/>
      <c r="I1445" s="336"/>
      <c r="J1445" s="336"/>
      <c r="K1445" s="336"/>
      <c r="L1445" s="336"/>
      <c r="M1445" s="336"/>
      <c r="N1445" s="337" t="str">
        <f t="shared" ca="1" si="88"/>
        <v/>
      </c>
      <c r="O1445" s="337" t="s">
        <v>19143</v>
      </c>
      <c r="P1445" s="338"/>
      <c r="Q1445" s="339" t="str">
        <f t="shared" si="89"/>
        <v/>
      </c>
      <c r="R1445" s="339" t="b">
        <f t="shared" si="90"/>
        <v>1</v>
      </c>
      <c r="S1445" s="339" t="str">
        <f t="shared" si="91"/>
        <v/>
      </c>
    </row>
    <row r="1446" spans="1:19" s="339" customFormat="1" ht="19.899999999999999" customHeight="1">
      <c r="A1446" s="302"/>
      <c r="B1446" s="334"/>
      <c r="C1446" s="334"/>
      <c r="D1446" s="334"/>
      <c r="E1446" s="334"/>
      <c r="F1446" s="334"/>
      <c r="G1446" s="335"/>
      <c r="H1446" s="335"/>
      <c r="I1446" s="336"/>
      <c r="J1446" s="336"/>
      <c r="K1446" s="336"/>
      <c r="L1446" s="336"/>
      <c r="M1446" s="336"/>
      <c r="N1446" s="337" t="str">
        <f t="shared" ca="1" si="88"/>
        <v/>
      </c>
      <c r="O1446" s="337" t="s">
        <v>19143</v>
      </c>
      <c r="P1446" s="338"/>
      <c r="Q1446" s="339" t="str">
        <f t="shared" si="89"/>
        <v/>
      </c>
      <c r="R1446" s="339" t="b">
        <f t="shared" si="90"/>
        <v>1</v>
      </c>
      <c r="S1446" s="339" t="str">
        <f t="shared" si="91"/>
        <v/>
      </c>
    </row>
    <row r="1447" spans="1:19" s="339" customFormat="1" ht="19.899999999999999" customHeight="1">
      <c r="A1447" s="302"/>
      <c r="B1447" s="334"/>
      <c r="C1447" s="334"/>
      <c r="D1447" s="334"/>
      <c r="E1447" s="334"/>
      <c r="F1447" s="334"/>
      <c r="G1447" s="335"/>
      <c r="H1447" s="335"/>
      <c r="I1447" s="336"/>
      <c r="J1447" s="336"/>
      <c r="K1447" s="336"/>
      <c r="L1447" s="336"/>
      <c r="M1447" s="336"/>
      <c r="N1447" s="337" t="str">
        <f t="shared" ca="1" si="88"/>
        <v/>
      </c>
      <c r="O1447" s="337" t="s">
        <v>19143</v>
      </c>
      <c r="P1447" s="338"/>
      <c r="Q1447" s="339" t="str">
        <f t="shared" si="89"/>
        <v/>
      </c>
      <c r="R1447" s="339" t="b">
        <f t="shared" si="90"/>
        <v>1</v>
      </c>
      <c r="S1447" s="339" t="str">
        <f t="shared" si="91"/>
        <v/>
      </c>
    </row>
    <row r="1448" spans="1:19" s="339" customFormat="1" ht="19.899999999999999" customHeight="1">
      <c r="A1448" s="302"/>
      <c r="B1448" s="334"/>
      <c r="C1448" s="334"/>
      <c r="D1448" s="334"/>
      <c r="E1448" s="334"/>
      <c r="F1448" s="334"/>
      <c r="G1448" s="335"/>
      <c r="H1448" s="335"/>
      <c r="I1448" s="336"/>
      <c r="J1448" s="336"/>
      <c r="K1448" s="336"/>
      <c r="L1448" s="336"/>
      <c r="M1448" s="336"/>
      <c r="N1448" s="337" t="str">
        <f t="shared" ca="1" si="88"/>
        <v/>
      </c>
      <c r="O1448" s="337" t="s">
        <v>19143</v>
      </c>
      <c r="P1448" s="338"/>
      <c r="Q1448" s="339" t="str">
        <f t="shared" si="89"/>
        <v/>
      </c>
      <c r="R1448" s="339" t="b">
        <f t="shared" si="90"/>
        <v>1</v>
      </c>
      <c r="S1448" s="339" t="str">
        <f t="shared" si="91"/>
        <v/>
      </c>
    </row>
    <row r="1449" spans="1:19" s="339" customFormat="1" ht="19.899999999999999" customHeight="1">
      <c r="A1449" s="302"/>
      <c r="B1449" s="334"/>
      <c r="C1449" s="334"/>
      <c r="D1449" s="334"/>
      <c r="E1449" s="334"/>
      <c r="F1449" s="334"/>
      <c r="G1449" s="335"/>
      <c r="H1449" s="335"/>
      <c r="I1449" s="336"/>
      <c r="J1449" s="336"/>
      <c r="K1449" s="336"/>
      <c r="L1449" s="336"/>
      <c r="M1449" s="336"/>
      <c r="N1449" s="337" t="str">
        <f t="shared" ca="1" si="88"/>
        <v/>
      </c>
      <c r="O1449" s="337" t="s">
        <v>19143</v>
      </c>
      <c r="P1449" s="338"/>
      <c r="Q1449" s="339" t="str">
        <f t="shared" si="89"/>
        <v/>
      </c>
      <c r="R1449" s="339" t="b">
        <f t="shared" si="90"/>
        <v>1</v>
      </c>
      <c r="S1449" s="339" t="str">
        <f t="shared" si="91"/>
        <v/>
      </c>
    </row>
    <row r="1450" spans="1:19" s="339" customFormat="1" ht="19.899999999999999" customHeight="1">
      <c r="A1450" s="302"/>
      <c r="B1450" s="334"/>
      <c r="C1450" s="334"/>
      <c r="D1450" s="334"/>
      <c r="E1450" s="334"/>
      <c r="F1450" s="334"/>
      <c r="G1450" s="335"/>
      <c r="H1450" s="335"/>
      <c r="I1450" s="336"/>
      <c r="J1450" s="336"/>
      <c r="K1450" s="336"/>
      <c r="L1450" s="336"/>
      <c r="M1450" s="336"/>
      <c r="N1450" s="337" t="str">
        <f t="shared" ca="1" si="88"/>
        <v/>
      </c>
      <c r="O1450" s="337" t="s">
        <v>19143</v>
      </c>
      <c r="P1450" s="338"/>
      <c r="Q1450" s="339" t="str">
        <f t="shared" si="89"/>
        <v/>
      </c>
      <c r="R1450" s="339" t="b">
        <f t="shared" si="90"/>
        <v>1</v>
      </c>
      <c r="S1450" s="339" t="str">
        <f t="shared" si="91"/>
        <v/>
      </c>
    </row>
    <row r="1451" spans="1:19" s="339" customFormat="1" ht="19.899999999999999" customHeight="1">
      <c r="A1451" s="302"/>
      <c r="B1451" s="334"/>
      <c r="C1451" s="334"/>
      <c r="D1451" s="334"/>
      <c r="E1451" s="334"/>
      <c r="F1451" s="334"/>
      <c r="G1451" s="335"/>
      <c r="H1451" s="335"/>
      <c r="I1451" s="336"/>
      <c r="J1451" s="336"/>
      <c r="K1451" s="336"/>
      <c r="L1451" s="336"/>
      <c r="M1451" s="336"/>
      <c r="N1451" s="337" t="str">
        <f t="shared" ca="1" si="88"/>
        <v/>
      </c>
      <c r="O1451" s="337" t="s">
        <v>19143</v>
      </c>
      <c r="P1451" s="338"/>
      <c r="Q1451" s="339" t="str">
        <f t="shared" si="89"/>
        <v/>
      </c>
      <c r="R1451" s="339" t="b">
        <f t="shared" si="90"/>
        <v>1</v>
      </c>
      <c r="S1451" s="339" t="str">
        <f t="shared" si="91"/>
        <v/>
      </c>
    </row>
    <row r="1452" spans="1:19" s="339" customFormat="1" ht="19.899999999999999" customHeight="1">
      <c r="A1452" s="302"/>
      <c r="B1452" s="334"/>
      <c r="C1452" s="334"/>
      <c r="D1452" s="334"/>
      <c r="E1452" s="334"/>
      <c r="F1452" s="334"/>
      <c r="G1452" s="335"/>
      <c r="H1452" s="335"/>
      <c r="I1452" s="336"/>
      <c r="J1452" s="336"/>
      <c r="K1452" s="336"/>
      <c r="L1452" s="336"/>
      <c r="M1452" s="336"/>
      <c r="N1452" s="337" t="str">
        <f t="shared" ca="1" si="88"/>
        <v/>
      </c>
      <c r="O1452" s="337" t="s">
        <v>19143</v>
      </c>
      <c r="P1452" s="338"/>
      <c r="Q1452" s="339" t="str">
        <f t="shared" si="89"/>
        <v/>
      </c>
      <c r="R1452" s="339" t="b">
        <f t="shared" si="90"/>
        <v>1</v>
      </c>
      <c r="S1452" s="339" t="str">
        <f t="shared" si="91"/>
        <v/>
      </c>
    </row>
    <row r="1453" spans="1:19" s="339" customFormat="1" ht="19.899999999999999" customHeight="1">
      <c r="A1453" s="302"/>
      <c r="B1453" s="334"/>
      <c r="C1453" s="334"/>
      <c r="D1453" s="334"/>
      <c r="E1453" s="334"/>
      <c r="F1453" s="334"/>
      <c r="G1453" s="335"/>
      <c r="H1453" s="335"/>
      <c r="I1453" s="336"/>
      <c r="J1453" s="336"/>
      <c r="K1453" s="336"/>
      <c r="L1453" s="336"/>
      <c r="M1453" s="336"/>
      <c r="N1453" s="337" t="str">
        <f t="shared" ca="1" si="88"/>
        <v/>
      </c>
      <c r="O1453" s="337" t="s">
        <v>19143</v>
      </c>
      <c r="P1453" s="338"/>
      <c r="Q1453" s="339" t="str">
        <f t="shared" si="89"/>
        <v/>
      </c>
      <c r="R1453" s="339" t="b">
        <f t="shared" si="90"/>
        <v>1</v>
      </c>
      <c r="S1453" s="339" t="str">
        <f t="shared" si="91"/>
        <v/>
      </c>
    </row>
    <row r="1454" spans="1:19" s="339" customFormat="1" ht="19.899999999999999" customHeight="1">
      <c r="A1454" s="302"/>
      <c r="B1454" s="334"/>
      <c r="C1454" s="334"/>
      <c r="D1454" s="334"/>
      <c r="E1454" s="334"/>
      <c r="F1454" s="334"/>
      <c r="G1454" s="335"/>
      <c r="H1454" s="335"/>
      <c r="I1454" s="336"/>
      <c r="J1454" s="336"/>
      <c r="K1454" s="336"/>
      <c r="L1454" s="336"/>
      <c r="M1454" s="336"/>
      <c r="N1454" s="337" t="str">
        <f t="shared" ca="1" si="88"/>
        <v/>
      </c>
      <c r="O1454" s="337" t="s">
        <v>19143</v>
      </c>
      <c r="P1454" s="338"/>
      <c r="Q1454" s="339" t="str">
        <f t="shared" si="89"/>
        <v/>
      </c>
      <c r="R1454" s="339" t="b">
        <f t="shared" si="90"/>
        <v>1</v>
      </c>
      <c r="S1454" s="339" t="str">
        <f t="shared" si="91"/>
        <v/>
      </c>
    </row>
    <row r="1455" spans="1:19" s="339" customFormat="1" ht="19.899999999999999" customHeight="1">
      <c r="A1455" s="302"/>
      <c r="B1455" s="334"/>
      <c r="C1455" s="334"/>
      <c r="D1455" s="334"/>
      <c r="E1455" s="334"/>
      <c r="F1455" s="334"/>
      <c r="G1455" s="335"/>
      <c r="H1455" s="335"/>
      <c r="I1455" s="336"/>
      <c r="J1455" s="336"/>
      <c r="K1455" s="336"/>
      <c r="L1455" s="336"/>
      <c r="M1455" s="336"/>
      <c r="N1455" s="337" t="str">
        <f t="shared" ca="1" si="88"/>
        <v/>
      </c>
      <c r="O1455" s="337" t="s">
        <v>19143</v>
      </c>
      <c r="P1455" s="338"/>
      <c r="Q1455" s="339" t="str">
        <f t="shared" si="89"/>
        <v/>
      </c>
      <c r="R1455" s="339" t="b">
        <f t="shared" si="90"/>
        <v>1</v>
      </c>
      <c r="S1455" s="339" t="str">
        <f t="shared" si="91"/>
        <v/>
      </c>
    </row>
    <row r="1456" spans="1:19" s="339" customFormat="1" ht="19.899999999999999" customHeight="1">
      <c r="A1456" s="302"/>
      <c r="B1456" s="334"/>
      <c r="C1456" s="334"/>
      <c r="D1456" s="334"/>
      <c r="E1456" s="334"/>
      <c r="F1456" s="334"/>
      <c r="G1456" s="335"/>
      <c r="H1456" s="335"/>
      <c r="I1456" s="336"/>
      <c r="J1456" s="336"/>
      <c r="K1456" s="336"/>
      <c r="L1456" s="336"/>
      <c r="M1456" s="336"/>
      <c r="N1456" s="337" t="str">
        <f t="shared" ca="1" si="88"/>
        <v/>
      </c>
      <c r="O1456" s="337" t="s">
        <v>19143</v>
      </c>
      <c r="P1456" s="338"/>
      <c r="Q1456" s="339" t="str">
        <f t="shared" si="89"/>
        <v/>
      </c>
      <c r="R1456" s="339" t="b">
        <f t="shared" si="90"/>
        <v>1</v>
      </c>
      <c r="S1456" s="339" t="str">
        <f t="shared" si="91"/>
        <v/>
      </c>
    </row>
    <row r="1457" spans="1:19" s="339" customFormat="1" ht="19.899999999999999" customHeight="1">
      <c r="A1457" s="302"/>
      <c r="B1457" s="334"/>
      <c r="C1457" s="334"/>
      <c r="D1457" s="334"/>
      <c r="E1457" s="334"/>
      <c r="F1457" s="334"/>
      <c r="G1457" s="335"/>
      <c r="H1457" s="335"/>
      <c r="I1457" s="336"/>
      <c r="J1457" s="336"/>
      <c r="K1457" s="336"/>
      <c r="L1457" s="336"/>
      <c r="M1457" s="336"/>
      <c r="N1457" s="337" t="str">
        <f t="shared" ca="1" si="88"/>
        <v/>
      </c>
      <c r="O1457" s="337" t="s">
        <v>19143</v>
      </c>
      <c r="P1457" s="338"/>
      <c r="Q1457" s="339" t="str">
        <f t="shared" si="89"/>
        <v/>
      </c>
      <c r="R1457" s="339" t="b">
        <f t="shared" si="90"/>
        <v>1</v>
      </c>
      <c r="S1457" s="339" t="str">
        <f t="shared" si="91"/>
        <v/>
      </c>
    </row>
    <row r="1458" spans="1:19" s="339" customFormat="1" ht="19.899999999999999" customHeight="1">
      <c r="A1458" s="302"/>
      <c r="B1458" s="334"/>
      <c r="C1458" s="334"/>
      <c r="D1458" s="334"/>
      <c r="E1458" s="334"/>
      <c r="F1458" s="334"/>
      <c r="G1458" s="335"/>
      <c r="H1458" s="335"/>
      <c r="I1458" s="336"/>
      <c r="J1458" s="336"/>
      <c r="K1458" s="336"/>
      <c r="L1458" s="336"/>
      <c r="M1458" s="336"/>
      <c r="N1458" s="337" t="str">
        <f t="shared" ca="1" si="88"/>
        <v/>
      </c>
      <c r="O1458" s="337" t="s">
        <v>19143</v>
      </c>
      <c r="P1458" s="338"/>
      <c r="Q1458" s="339" t="str">
        <f t="shared" si="89"/>
        <v/>
      </c>
      <c r="R1458" s="339" t="b">
        <f t="shared" si="90"/>
        <v>1</v>
      </c>
      <c r="S1458" s="339" t="str">
        <f t="shared" si="91"/>
        <v/>
      </c>
    </row>
    <row r="1459" spans="1:19" s="339" customFormat="1" ht="19.899999999999999" customHeight="1">
      <c r="A1459" s="302"/>
      <c r="B1459" s="334"/>
      <c r="C1459" s="334"/>
      <c r="D1459" s="334"/>
      <c r="E1459" s="334"/>
      <c r="F1459" s="334"/>
      <c r="G1459" s="335"/>
      <c r="H1459" s="335"/>
      <c r="I1459" s="336"/>
      <c r="J1459" s="336"/>
      <c r="K1459" s="336"/>
      <c r="L1459" s="336"/>
      <c r="M1459" s="336"/>
      <c r="N1459" s="337" t="str">
        <f t="shared" ca="1" si="88"/>
        <v/>
      </c>
      <c r="O1459" s="337" t="s">
        <v>19143</v>
      </c>
      <c r="P1459" s="338"/>
      <c r="Q1459" s="339" t="str">
        <f t="shared" si="89"/>
        <v/>
      </c>
      <c r="R1459" s="339" t="b">
        <f t="shared" si="90"/>
        <v>1</v>
      </c>
      <c r="S1459" s="339" t="str">
        <f t="shared" si="91"/>
        <v/>
      </c>
    </row>
    <row r="1460" spans="1:19" s="339" customFormat="1" ht="19.899999999999999" customHeight="1">
      <c r="A1460" s="302"/>
      <c r="B1460" s="334"/>
      <c r="C1460" s="334"/>
      <c r="D1460" s="334"/>
      <c r="E1460" s="334"/>
      <c r="F1460" s="334"/>
      <c r="G1460" s="335"/>
      <c r="H1460" s="335"/>
      <c r="I1460" s="336"/>
      <c r="J1460" s="336"/>
      <c r="K1460" s="336"/>
      <c r="L1460" s="336"/>
      <c r="M1460" s="336"/>
      <c r="N1460" s="337" t="str">
        <f t="shared" ca="1" si="88"/>
        <v/>
      </c>
      <c r="O1460" s="337" t="s">
        <v>19143</v>
      </c>
      <c r="P1460" s="338"/>
      <c r="Q1460" s="339" t="str">
        <f t="shared" si="89"/>
        <v/>
      </c>
      <c r="R1460" s="339" t="b">
        <f t="shared" si="90"/>
        <v>1</v>
      </c>
      <c r="S1460" s="339" t="str">
        <f t="shared" si="91"/>
        <v/>
      </c>
    </row>
    <row r="1461" spans="1:19" s="339" customFormat="1" ht="19.899999999999999" customHeight="1">
      <c r="A1461" s="302"/>
      <c r="B1461" s="334"/>
      <c r="C1461" s="334"/>
      <c r="D1461" s="334"/>
      <c r="E1461" s="334"/>
      <c r="F1461" s="334"/>
      <c r="G1461" s="335"/>
      <c r="H1461" s="335"/>
      <c r="I1461" s="336"/>
      <c r="J1461" s="336"/>
      <c r="K1461" s="336"/>
      <c r="L1461" s="336"/>
      <c r="M1461" s="336"/>
      <c r="N1461" s="337" t="str">
        <f t="shared" ca="1" si="88"/>
        <v/>
      </c>
      <c r="O1461" s="337" t="s">
        <v>19143</v>
      </c>
      <c r="P1461" s="338"/>
      <c r="Q1461" s="339" t="str">
        <f t="shared" si="89"/>
        <v/>
      </c>
      <c r="R1461" s="339" t="b">
        <f t="shared" si="90"/>
        <v>1</v>
      </c>
      <c r="S1461" s="339" t="str">
        <f t="shared" si="91"/>
        <v/>
      </c>
    </row>
    <row r="1462" spans="1:19" s="339" customFormat="1" ht="19.899999999999999" customHeight="1">
      <c r="A1462" s="302"/>
      <c r="B1462" s="334"/>
      <c r="C1462" s="334"/>
      <c r="D1462" s="334"/>
      <c r="E1462" s="334"/>
      <c r="F1462" s="334"/>
      <c r="G1462" s="335"/>
      <c r="H1462" s="335"/>
      <c r="I1462" s="336"/>
      <c r="J1462" s="336"/>
      <c r="K1462" s="336"/>
      <c r="L1462" s="336"/>
      <c r="M1462" s="336"/>
      <c r="N1462" s="337" t="str">
        <f t="shared" ca="1" si="88"/>
        <v/>
      </c>
      <c r="O1462" s="337" t="s">
        <v>19143</v>
      </c>
      <c r="P1462" s="338"/>
      <c r="Q1462" s="339" t="str">
        <f t="shared" si="89"/>
        <v/>
      </c>
      <c r="R1462" s="339" t="b">
        <f t="shared" si="90"/>
        <v>1</v>
      </c>
      <c r="S1462" s="339" t="str">
        <f t="shared" si="91"/>
        <v/>
      </c>
    </row>
    <row r="1463" spans="1:19" s="339" customFormat="1" ht="19.899999999999999" customHeight="1">
      <c r="A1463" s="302"/>
      <c r="B1463" s="334"/>
      <c r="C1463" s="334"/>
      <c r="D1463" s="334"/>
      <c r="E1463" s="334"/>
      <c r="F1463" s="334"/>
      <c r="G1463" s="335"/>
      <c r="H1463" s="335"/>
      <c r="I1463" s="336"/>
      <c r="J1463" s="336"/>
      <c r="K1463" s="336"/>
      <c r="L1463" s="336"/>
      <c r="M1463" s="336"/>
      <c r="N1463" s="337" t="str">
        <f t="shared" ca="1" si="88"/>
        <v/>
      </c>
      <c r="O1463" s="337" t="s">
        <v>19143</v>
      </c>
      <c r="P1463" s="338"/>
      <c r="Q1463" s="339" t="str">
        <f t="shared" si="89"/>
        <v/>
      </c>
      <c r="R1463" s="339" t="b">
        <f t="shared" si="90"/>
        <v>1</v>
      </c>
      <c r="S1463" s="339" t="str">
        <f t="shared" si="91"/>
        <v/>
      </c>
    </row>
    <row r="1464" spans="1:19" s="339" customFormat="1" ht="19.899999999999999" customHeight="1">
      <c r="A1464" s="302"/>
      <c r="B1464" s="334"/>
      <c r="C1464" s="334"/>
      <c r="D1464" s="334"/>
      <c r="E1464" s="334"/>
      <c r="F1464" s="334"/>
      <c r="G1464" s="335"/>
      <c r="H1464" s="335"/>
      <c r="I1464" s="336"/>
      <c r="J1464" s="336"/>
      <c r="K1464" s="336"/>
      <c r="L1464" s="336"/>
      <c r="M1464" s="336"/>
      <c r="N1464" s="337" t="str">
        <f t="shared" ca="1" si="88"/>
        <v/>
      </c>
      <c r="O1464" s="337" t="s">
        <v>19143</v>
      </c>
      <c r="P1464" s="338"/>
      <c r="Q1464" s="339" t="str">
        <f t="shared" si="89"/>
        <v/>
      </c>
      <c r="R1464" s="339" t="b">
        <f t="shared" si="90"/>
        <v>1</v>
      </c>
      <c r="S1464" s="339" t="str">
        <f t="shared" si="91"/>
        <v/>
      </c>
    </row>
    <row r="1465" spans="1:19" s="339" customFormat="1" ht="19.899999999999999" customHeight="1">
      <c r="A1465" s="302"/>
      <c r="B1465" s="334"/>
      <c r="C1465" s="334"/>
      <c r="D1465" s="334"/>
      <c r="E1465" s="334"/>
      <c r="F1465" s="334"/>
      <c r="G1465" s="335"/>
      <c r="H1465" s="335"/>
      <c r="I1465" s="336"/>
      <c r="J1465" s="336"/>
      <c r="K1465" s="336"/>
      <c r="L1465" s="336"/>
      <c r="M1465" s="336"/>
      <c r="N1465" s="337" t="str">
        <f t="shared" ca="1" si="88"/>
        <v/>
      </c>
      <c r="O1465" s="337" t="s">
        <v>19143</v>
      </c>
      <c r="P1465" s="338"/>
      <c r="Q1465" s="339" t="str">
        <f t="shared" si="89"/>
        <v/>
      </c>
      <c r="R1465" s="339" t="b">
        <f t="shared" si="90"/>
        <v>1</v>
      </c>
      <c r="S1465" s="339" t="str">
        <f t="shared" si="91"/>
        <v/>
      </c>
    </row>
    <row r="1466" spans="1:19" s="339" customFormat="1" ht="19.899999999999999" customHeight="1">
      <c r="A1466" s="302"/>
      <c r="B1466" s="334"/>
      <c r="C1466" s="334"/>
      <c r="D1466" s="334"/>
      <c r="E1466" s="334"/>
      <c r="F1466" s="334"/>
      <c r="G1466" s="335"/>
      <c r="H1466" s="335"/>
      <c r="I1466" s="336"/>
      <c r="J1466" s="336"/>
      <c r="K1466" s="336"/>
      <c r="L1466" s="336"/>
      <c r="M1466" s="336"/>
      <c r="N1466" s="337" t="str">
        <f t="shared" ca="1" si="88"/>
        <v/>
      </c>
      <c r="O1466" s="337" t="s">
        <v>19143</v>
      </c>
      <c r="P1466" s="338"/>
      <c r="Q1466" s="339" t="str">
        <f t="shared" si="89"/>
        <v/>
      </c>
      <c r="R1466" s="339" t="b">
        <f t="shared" si="90"/>
        <v>1</v>
      </c>
      <c r="S1466" s="339" t="str">
        <f t="shared" si="91"/>
        <v/>
      </c>
    </row>
    <row r="1467" spans="1:19" s="339" customFormat="1" ht="19.899999999999999" customHeight="1">
      <c r="A1467" s="302"/>
      <c r="B1467" s="334"/>
      <c r="C1467" s="334"/>
      <c r="D1467" s="334"/>
      <c r="E1467" s="334"/>
      <c r="F1467" s="334"/>
      <c r="G1467" s="335"/>
      <c r="H1467" s="335"/>
      <c r="I1467" s="336"/>
      <c r="J1467" s="336"/>
      <c r="K1467" s="336"/>
      <c r="L1467" s="336"/>
      <c r="M1467" s="336"/>
      <c r="N1467" s="337" t="str">
        <f t="shared" ca="1" si="88"/>
        <v/>
      </c>
      <c r="O1467" s="337" t="s">
        <v>19143</v>
      </c>
      <c r="P1467" s="338"/>
      <c r="Q1467" s="339" t="str">
        <f t="shared" si="89"/>
        <v/>
      </c>
      <c r="R1467" s="339" t="b">
        <f t="shared" si="90"/>
        <v>1</v>
      </c>
      <c r="S1467" s="339" t="str">
        <f t="shared" si="91"/>
        <v/>
      </c>
    </row>
    <row r="1468" spans="1:19" s="339" customFormat="1" ht="19.899999999999999" customHeight="1">
      <c r="A1468" s="302"/>
      <c r="B1468" s="334"/>
      <c r="C1468" s="334"/>
      <c r="D1468" s="334"/>
      <c r="E1468" s="334"/>
      <c r="F1468" s="334"/>
      <c r="G1468" s="335"/>
      <c r="H1468" s="335"/>
      <c r="I1468" s="336"/>
      <c r="J1468" s="336"/>
      <c r="K1468" s="336"/>
      <c r="L1468" s="336"/>
      <c r="M1468" s="336"/>
      <c r="N1468" s="337" t="str">
        <f t="shared" ca="1" si="88"/>
        <v/>
      </c>
      <c r="O1468" s="337" t="s">
        <v>19143</v>
      </c>
      <c r="P1468" s="338"/>
      <c r="Q1468" s="339" t="str">
        <f t="shared" si="89"/>
        <v/>
      </c>
      <c r="R1468" s="339" t="b">
        <f t="shared" si="90"/>
        <v>1</v>
      </c>
      <c r="S1468" s="339" t="str">
        <f t="shared" si="91"/>
        <v/>
      </c>
    </row>
    <row r="1469" spans="1:19" s="339" customFormat="1" ht="19.899999999999999" customHeight="1">
      <c r="A1469" s="302"/>
      <c r="B1469" s="334"/>
      <c r="C1469" s="334"/>
      <c r="D1469" s="334"/>
      <c r="E1469" s="334"/>
      <c r="F1469" s="334"/>
      <c r="G1469" s="335"/>
      <c r="H1469" s="335"/>
      <c r="I1469" s="336"/>
      <c r="J1469" s="336"/>
      <c r="K1469" s="336"/>
      <c r="L1469" s="336"/>
      <c r="M1469" s="336"/>
      <c r="N1469" s="337" t="str">
        <f t="shared" ca="1" si="88"/>
        <v/>
      </c>
      <c r="O1469" s="337" t="s">
        <v>19143</v>
      </c>
      <c r="P1469" s="338"/>
      <c r="Q1469" s="339" t="str">
        <f t="shared" si="89"/>
        <v/>
      </c>
      <c r="R1469" s="339" t="b">
        <f t="shared" si="90"/>
        <v>1</v>
      </c>
      <c r="S1469" s="339" t="str">
        <f t="shared" si="91"/>
        <v/>
      </c>
    </row>
    <row r="1470" spans="1:19" s="339" customFormat="1" ht="19.899999999999999" customHeight="1">
      <c r="A1470" s="302"/>
      <c r="B1470" s="334"/>
      <c r="C1470" s="334"/>
      <c r="D1470" s="334"/>
      <c r="E1470" s="334"/>
      <c r="F1470" s="334"/>
      <c r="G1470" s="335"/>
      <c r="H1470" s="335"/>
      <c r="I1470" s="336"/>
      <c r="J1470" s="336"/>
      <c r="K1470" s="336"/>
      <c r="L1470" s="336"/>
      <c r="M1470" s="336"/>
      <c r="N1470" s="337" t="str">
        <f t="shared" ca="1" si="88"/>
        <v/>
      </c>
      <c r="O1470" s="337" t="s">
        <v>19143</v>
      </c>
      <c r="P1470" s="338"/>
      <c r="Q1470" s="339" t="str">
        <f t="shared" si="89"/>
        <v/>
      </c>
      <c r="R1470" s="339" t="b">
        <f t="shared" si="90"/>
        <v>1</v>
      </c>
      <c r="S1470" s="339" t="str">
        <f t="shared" si="91"/>
        <v/>
      </c>
    </row>
    <row r="1471" spans="1:19" s="339" customFormat="1" ht="19.899999999999999" customHeight="1">
      <c r="A1471" s="302"/>
      <c r="B1471" s="334"/>
      <c r="C1471" s="334"/>
      <c r="D1471" s="334"/>
      <c r="E1471" s="334"/>
      <c r="F1471" s="334"/>
      <c r="G1471" s="335"/>
      <c r="H1471" s="335"/>
      <c r="I1471" s="336"/>
      <c r="J1471" s="336"/>
      <c r="K1471" s="336"/>
      <c r="L1471" s="336"/>
      <c r="M1471" s="336"/>
      <c r="N1471" s="337" t="str">
        <f t="shared" ca="1" si="88"/>
        <v/>
      </c>
      <c r="O1471" s="337" t="s">
        <v>19143</v>
      </c>
      <c r="P1471" s="338"/>
      <c r="Q1471" s="339" t="str">
        <f t="shared" si="89"/>
        <v/>
      </c>
      <c r="R1471" s="339" t="b">
        <f t="shared" si="90"/>
        <v>1</v>
      </c>
      <c r="S1471" s="339" t="str">
        <f t="shared" si="91"/>
        <v/>
      </c>
    </row>
    <row r="1472" spans="1:19" s="339" customFormat="1" ht="19.899999999999999" customHeight="1">
      <c r="A1472" s="302"/>
      <c r="B1472" s="334"/>
      <c r="C1472" s="334"/>
      <c r="D1472" s="334"/>
      <c r="E1472" s="334"/>
      <c r="F1472" s="334"/>
      <c r="G1472" s="335"/>
      <c r="H1472" s="335"/>
      <c r="I1472" s="336"/>
      <c r="J1472" s="336"/>
      <c r="K1472" s="336"/>
      <c r="L1472" s="336"/>
      <c r="M1472" s="336"/>
      <c r="N1472" s="337" t="str">
        <f t="shared" ca="1" si="88"/>
        <v/>
      </c>
      <c r="O1472" s="337" t="s">
        <v>19143</v>
      </c>
      <c r="P1472" s="338"/>
      <c r="Q1472" s="339" t="str">
        <f t="shared" si="89"/>
        <v/>
      </c>
      <c r="R1472" s="339" t="b">
        <f t="shared" si="90"/>
        <v>1</v>
      </c>
      <c r="S1472" s="339" t="str">
        <f t="shared" si="91"/>
        <v/>
      </c>
    </row>
    <row r="1473" spans="1:19" s="339" customFormat="1" ht="19.899999999999999" customHeight="1">
      <c r="A1473" s="302"/>
      <c r="B1473" s="334"/>
      <c r="C1473" s="334"/>
      <c r="D1473" s="334"/>
      <c r="E1473" s="334"/>
      <c r="F1473" s="334"/>
      <c r="G1473" s="335"/>
      <c r="H1473" s="335"/>
      <c r="I1473" s="336"/>
      <c r="J1473" s="336"/>
      <c r="K1473" s="336"/>
      <c r="L1473" s="336"/>
      <c r="M1473" s="336"/>
      <c r="N1473" s="337" t="str">
        <f t="shared" ca="1" si="88"/>
        <v/>
      </c>
      <c r="O1473" s="337" t="s">
        <v>19143</v>
      </c>
      <c r="P1473" s="338"/>
      <c r="Q1473" s="339" t="str">
        <f t="shared" si="89"/>
        <v/>
      </c>
      <c r="R1473" s="339" t="b">
        <f t="shared" si="90"/>
        <v>1</v>
      </c>
      <c r="S1473" s="339" t="str">
        <f t="shared" si="91"/>
        <v/>
      </c>
    </row>
    <row r="1474" spans="1:19" s="339" customFormat="1" ht="19.899999999999999" customHeight="1">
      <c r="A1474" s="302"/>
      <c r="B1474" s="334"/>
      <c r="C1474" s="334"/>
      <c r="D1474" s="334"/>
      <c r="E1474" s="334"/>
      <c r="F1474" s="334"/>
      <c r="G1474" s="335"/>
      <c r="H1474" s="335"/>
      <c r="I1474" s="336"/>
      <c r="J1474" s="336"/>
      <c r="K1474" s="336"/>
      <c r="L1474" s="336"/>
      <c r="M1474" s="336"/>
      <c r="N1474" s="337" t="str">
        <f t="shared" ca="1" si="88"/>
        <v/>
      </c>
      <c r="O1474" s="337" t="s">
        <v>19143</v>
      </c>
      <c r="P1474" s="338"/>
      <c r="Q1474" s="339" t="str">
        <f t="shared" si="89"/>
        <v/>
      </c>
      <c r="R1474" s="339" t="b">
        <f t="shared" si="90"/>
        <v>1</v>
      </c>
      <c r="S1474" s="339" t="str">
        <f t="shared" si="91"/>
        <v/>
      </c>
    </row>
    <row r="1475" spans="1:19" s="339" customFormat="1" ht="19.899999999999999" customHeight="1">
      <c r="A1475" s="302"/>
      <c r="B1475" s="334"/>
      <c r="C1475" s="334"/>
      <c r="D1475" s="334"/>
      <c r="E1475" s="334"/>
      <c r="F1475" s="334"/>
      <c r="G1475" s="335"/>
      <c r="H1475" s="335"/>
      <c r="I1475" s="336"/>
      <c r="J1475" s="336"/>
      <c r="K1475" s="336"/>
      <c r="L1475" s="336"/>
      <c r="M1475" s="336"/>
      <c r="N1475" s="337" t="str">
        <f t="shared" ca="1" si="88"/>
        <v/>
      </c>
      <c r="O1475" s="337" t="s">
        <v>19143</v>
      </c>
      <c r="P1475" s="338"/>
      <c r="Q1475" s="339" t="str">
        <f t="shared" si="89"/>
        <v/>
      </c>
      <c r="R1475" s="339" t="b">
        <f t="shared" si="90"/>
        <v>1</v>
      </c>
      <c r="S1475" s="339" t="str">
        <f t="shared" si="91"/>
        <v/>
      </c>
    </row>
    <row r="1476" spans="1:19" s="339" customFormat="1" ht="19.899999999999999" customHeight="1">
      <c r="A1476" s="302"/>
      <c r="B1476" s="334"/>
      <c r="C1476" s="334"/>
      <c r="D1476" s="334"/>
      <c r="E1476" s="334"/>
      <c r="F1476" s="334"/>
      <c r="G1476" s="335"/>
      <c r="H1476" s="335"/>
      <c r="I1476" s="336"/>
      <c r="J1476" s="336"/>
      <c r="K1476" s="336"/>
      <c r="L1476" s="336"/>
      <c r="M1476" s="336"/>
      <c r="N1476" s="337" t="str">
        <f t="shared" ca="1" si="88"/>
        <v/>
      </c>
      <c r="O1476" s="337" t="s">
        <v>19143</v>
      </c>
      <c r="P1476" s="338"/>
      <c r="Q1476" s="339" t="str">
        <f t="shared" si="89"/>
        <v/>
      </c>
      <c r="R1476" s="339" t="b">
        <f t="shared" si="90"/>
        <v>1</v>
      </c>
      <c r="S1476" s="339" t="str">
        <f t="shared" si="91"/>
        <v/>
      </c>
    </row>
    <row r="1477" spans="1:19" s="339" customFormat="1" ht="19.89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19143</v>
      </c>
      <c r="P1477" s="338"/>
      <c r="Q1477" s="339" t="str">
        <f t="shared" ref="Q1477:Q1540" si="93">A1477&amp;B1477</f>
        <v/>
      </c>
      <c r="R1477" s="339" t="b">
        <f t="shared" ref="R1477:R1540" si="94">OR(ISBLANK(B1477),ISBLANK(C1477))</f>
        <v>1</v>
      </c>
      <c r="S1477" s="339" t="str">
        <f t="shared" ref="S1477:S1540" si="95">IF(R1477,"",A1477&amp;"+")</f>
        <v/>
      </c>
    </row>
    <row r="1478" spans="1:19" s="339" customFormat="1" ht="19.899999999999999" customHeight="1">
      <c r="A1478" s="302"/>
      <c r="B1478" s="334"/>
      <c r="C1478" s="334"/>
      <c r="D1478" s="334"/>
      <c r="E1478" s="334"/>
      <c r="F1478" s="334"/>
      <c r="G1478" s="335"/>
      <c r="H1478" s="335"/>
      <c r="I1478" s="336"/>
      <c r="J1478" s="336"/>
      <c r="K1478" s="336"/>
      <c r="L1478" s="336"/>
      <c r="M1478" s="336"/>
      <c r="N1478" s="337" t="str">
        <f t="shared" ca="1" si="92"/>
        <v/>
      </c>
      <c r="O1478" s="337" t="s">
        <v>19143</v>
      </c>
      <c r="P1478" s="338"/>
      <c r="Q1478" s="339" t="str">
        <f t="shared" si="93"/>
        <v/>
      </c>
      <c r="R1478" s="339" t="b">
        <f t="shared" si="94"/>
        <v>1</v>
      </c>
      <c r="S1478" s="339" t="str">
        <f t="shared" si="95"/>
        <v/>
      </c>
    </row>
    <row r="1479" spans="1:19" s="339" customFormat="1" ht="19.899999999999999" customHeight="1">
      <c r="A1479" s="302"/>
      <c r="B1479" s="334"/>
      <c r="C1479" s="334"/>
      <c r="D1479" s="334"/>
      <c r="E1479" s="334"/>
      <c r="F1479" s="334"/>
      <c r="G1479" s="335"/>
      <c r="H1479" s="335"/>
      <c r="I1479" s="336"/>
      <c r="J1479" s="336"/>
      <c r="K1479" s="336"/>
      <c r="L1479" s="336"/>
      <c r="M1479" s="336"/>
      <c r="N1479" s="337" t="str">
        <f t="shared" ca="1" si="92"/>
        <v/>
      </c>
      <c r="O1479" s="337" t="s">
        <v>19143</v>
      </c>
      <c r="P1479" s="338"/>
      <c r="Q1479" s="339" t="str">
        <f t="shared" si="93"/>
        <v/>
      </c>
      <c r="R1479" s="339" t="b">
        <f t="shared" si="94"/>
        <v>1</v>
      </c>
      <c r="S1479" s="339" t="str">
        <f t="shared" si="95"/>
        <v/>
      </c>
    </row>
    <row r="1480" spans="1:19" s="339" customFormat="1" ht="19.899999999999999" customHeight="1">
      <c r="A1480" s="302"/>
      <c r="B1480" s="334"/>
      <c r="C1480" s="334"/>
      <c r="D1480" s="334"/>
      <c r="E1480" s="334"/>
      <c r="F1480" s="334"/>
      <c r="G1480" s="335"/>
      <c r="H1480" s="335"/>
      <c r="I1480" s="336"/>
      <c r="J1480" s="336"/>
      <c r="K1480" s="336"/>
      <c r="L1480" s="336"/>
      <c r="M1480" s="336"/>
      <c r="N1480" s="337" t="str">
        <f t="shared" ca="1" si="92"/>
        <v/>
      </c>
      <c r="O1480" s="337" t="s">
        <v>19143</v>
      </c>
      <c r="P1480" s="338"/>
      <c r="Q1480" s="339" t="str">
        <f t="shared" si="93"/>
        <v/>
      </c>
      <c r="R1480" s="339" t="b">
        <f t="shared" si="94"/>
        <v>1</v>
      </c>
      <c r="S1480" s="339" t="str">
        <f t="shared" si="95"/>
        <v/>
      </c>
    </row>
    <row r="1481" spans="1:19" s="339" customFormat="1" ht="19.899999999999999" customHeight="1">
      <c r="A1481" s="302"/>
      <c r="B1481" s="334"/>
      <c r="C1481" s="334"/>
      <c r="D1481" s="334"/>
      <c r="E1481" s="334"/>
      <c r="F1481" s="334"/>
      <c r="G1481" s="335"/>
      <c r="H1481" s="335"/>
      <c r="I1481" s="336"/>
      <c r="J1481" s="336"/>
      <c r="K1481" s="336"/>
      <c r="L1481" s="336"/>
      <c r="M1481" s="336"/>
      <c r="N1481" s="337" t="str">
        <f t="shared" ca="1" si="92"/>
        <v/>
      </c>
      <c r="O1481" s="337" t="s">
        <v>19143</v>
      </c>
      <c r="P1481" s="338"/>
      <c r="Q1481" s="339" t="str">
        <f t="shared" si="93"/>
        <v/>
      </c>
      <c r="R1481" s="339" t="b">
        <f t="shared" si="94"/>
        <v>1</v>
      </c>
      <c r="S1481" s="339" t="str">
        <f t="shared" si="95"/>
        <v/>
      </c>
    </row>
    <row r="1482" spans="1:19" s="339" customFormat="1" ht="19.899999999999999" customHeight="1">
      <c r="A1482" s="302"/>
      <c r="B1482" s="334"/>
      <c r="C1482" s="334"/>
      <c r="D1482" s="334"/>
      <c r="E1482" s="334"/>
      <c r="F1482" s="334"/>
      <c r="G1482" s="335"/>
      <c r="H1482" s="335"/>
      <c r="I1482" s="336"/>
      <c r="J1482" s="336"/>
      <c r="K1482" s="336"/>
      <c r="L1482" s="336"/>
      <c r="M1482" s="336"/>
      <c r="N1482" s="337" t="str">
        <f t="shared" ca="1" si="92"/>
        <v/>
      </c>
      <c r="O1482" s="337" t="s">
        <v>19143</v>
      </c>
      <c r="P1482" s="338"/>
      <c r="Q1482" s="339" t="str">
        <f t="shared" si="93"/>
        <v/>
      </c>
      <c r="R1482" s="339" t="b">
        <f t="shared" si="94"/>
        <v>1</v>
      </c>
      <c r="S1482" s="339" t="str">
        <f t="shared" si="95"/>
        <v/>
      </c>
    </row>
    <row r="1483" spans="1:19" s="339" customFormat="1" ht="19.899999999999999" customHeight="1">
      <c r="A1483" s="302"/>
      <c r="B1483" s="334"/>
      <c r="C1483" s="334"/>
      <c r="D1483" s="334"/>
      <c r="E1483" s="334"/>
      <c r="F1483" s="334"/>
      <c r="G1483" s="335"/>
      <c r="H1483" s="335"/>
      <c r="I1483" s="336"/>
      <c r="J1483" s="336"/>
      <c r="K1483" s="336"/>
      <c r="L1483" s="336"/>
      <c r="M1483" s="336"/>
      <c r="N1483" s="337" t="str">
        <f t="shared" ca="1" si="92"/>
        <v/>
      </c>
      <c r="O1483" s="337" t="s">
        <v>19143</v>
      </c>
      <c r="P1483" s="338"/>
      <c r="Q1483" s="339" t="str">
        <f t="shared" si="93"/>
        <v/>
      </c>
      <c r="R1483" s="339" t="b">
        <f t="shared" si="94"/>
        <v>1</v>
      </c>
      <c r="S1483" s="339" t="str">
        <f t="shared" si="95"/>
        <v/>
      </c>
    </row>
    <row r="1484" spans="1:19" s="339" customFormat="1" ht="19.899999999999999" customHeight="1">
      <c r="A1484" s="302"/>
      <c r="B1484" s="334"/>
      <c r="C1484" s="334"/>
      <c r="D1484" s="334"/>
      <c r="E1484" s="334"/>
      <c r="F1484" s="334"/>
      <c r="G1484" s="335"/>
      <c r="H1484" s="335"/>
      <c r="I1484" s="336"/>
      <c r="J1484" s="336"/>
      <c r="K1484" s="336"/>
      <c r="L1484" s="336"/>
      <c r="M1484" s="336"/>
      <c r="N1484" s="337" t="str">
        <f t="shared" ca="1" si="92"/>
        <v/>
      </c>
      <c r="O1484" s="337" t="s">
        <v>19143</v>
      </c>
      <c r="P1484" s="338"/>
      <c r="Q1484" s="339" t="str">
        <f t="shared" si="93"/>
        <v/>
      </c>
      <c r="R1484" s="339" t="b">
        <f t="shared" si="94"/>
        <v>1</v>
      </c>
      <c r="S1484" s="339" t="str">
        <f t="shared" si="95"/>
        <v/>
      </c>
    </row>
    <row r="1485" spans="1:19" s="339" customFormat="1" ht="19.899999999999999" customHeight="1">
      <c r="A1485" s="302"/>
      <c r="B1485" s="334"/>
      <c r="C1485" s="334"/>
      <c r="D1485" s="334"/>
      <c r="E1485" s="334"/>
      <c r="F1485" s="334"/>
      <c r="G1485" s="335"/>
      <c r="H1485" s="335"/>
      <c r="I1485" s="336"/>
      <c r="J1485" s="336"/>
      <c r="K1485" s="336"/>
      <c r="L1485" s="336"/>
      <c r="M1485" s="336"/>
      <c r="N1485" s="337" t="str">
        <f t="shared" ca="1" si="92"/>
        <v/>
      </c>
      <c r="O1485" s="337" t="s">
        <v>19143</v>
      </c>
      <c r="P1485" s="338"/>
      <c r="Q1485" s="339" t="str">
        <f t="shared" si="93"/>
        <v/>
      </c>
      <c r="R1485" s="339" t="b">
        <f t="shared" si="94"/>
        <v>1</v>
      </c>
      <c r="S1485" s="339" t="str">
        <f t="shared" si="95"/>
        <v/>
      </c>
    </row>
    <row r="1486" spans="1:19" s="339" customFormat="1" ht="19.899999999999999" customHeight="1">
      <c r="A1486" s="302"/>
      <c r="B1486" s="334"/>
      <c r="C1486" s="334"/>
      <c r="D1486" s="334"/>
      <c r="E1486" s="334"/>
      <c r="F1486" s="334"/>
      <c r="G1486" s="335"/>
      <c r="H1486" s="335"/>
      <c r="I1486" s="336"/>
      <c r="J1486" s="336"/>
      <c r="K1486" s="336"/>
      <c r="L1486" s="336"/>
      <c r="M1486" s="336"/>
      <c r="N1486" s="337" t="str">
        <f t="shared" ca="1" si="92"/>
        <v/>
      </c>
      <c r="O1486" s="337" t="s">
        <v>19143</v>
      </c>
      <c r="P1486" s="338"/>
      <c r="Q1486" s="339" t="str">
        <f t="shared" si="93"/>
        <v/>
      </c>
      <c r="R1486" s="339" t="b">
        <f t="shared" si="94"/>
        <v>1</v>
      </c>
      <c r="S1486" s="339" t="str">
        <f t="shared" si="95"/>
        <v/>
      </c>
    </row>
    <row r="1487" spans="1:19" s="339" customFormat="1" ht="19.899999999999999" customHeight="1">
      <c r="A1487" s="302"/>
      <c r="B1487" s="334"/>
      <c r="C1487" s="334"/>
      <c r="D1487" s="334"/>
      <c r="E1487" s="334"/>
      <c r="F1487" s="334"/>
      <c r="G1487" s="335"/>
      <c r="H1487" s="335"/>
      <c r="I1487" s="336"/>
      <c r="J1487" s="336"/>
      <c r="K1487" s="336"/>
      <c r="L1487" s="336"/>
      <c r="M1487" s="336"/>
      <c r="N1487" s="337" t="str">
        <f t="shared" ca="1" si="92"/>
        <v/>
      </c>
      <c r="O1487" s="337" t="s">
        <v>19143</v>
      </c>
      <c r="P1487" s="338"/>
      <c r="Q1487" s="339" t="str">
        <f t="shared" si="93"/>
        <v/>
      </c>
      <c r="R1487" s="339" t="b">
        <f t="shared" si="94"/>
        <v>1</v>
      </c>
      <c r="S1487" s="339" t="str">
        <f t="shared" si="95"/>
        <v/>
      </c>
    </row>
    <row r="1488" spans="1:19" s="339" customFormat="1" ht="19.899999999999999" customHeight="1">
      <c r="A1488" s="302"/>
      <c r="B1488" s="334"/>
      <c r="C1488" s="334"/>
      <c r="D1488" s="334"/>
      <c r="E1488" s="334"/>
      <c r="F1488" s="334"/>
      <c r="G1488" s="335"/>
      <c r="H1488" s="335"/>
      <c r="I1488" s="336"/>
      <c r="J1488" s="336"/>
      <c r="K1488" s="336"/>
      <c r="L1488" s="336"/>
      <c r="M1488" s="336"/>
      <c r="N1488" s="337" t="str">
        <f t="shared" ca="1" si="92"/>
        <v/>
      </c>
      <c r="O1488" s="337" t="s">
        <v>19143</v>
      </c>
      <c r="P1488" s="338"/>
      <c r="Q1488" s="339" t="str">
        <f t="shared" si="93"/>
        <v/>
      </c>
      <c r="R1488" s="339" t="b">
        <f t="shared" si="94"/>
        <v>1</v>
      </c>
      <c r="S1488" s="339" t="str">
        <f t="shared" si="95"/>
        <v/>
      </c>
    </row>
    <row r="1489" spans="1:19" s="339" customFormat="1" ht="19.899999999999999" customHeight="1">
      <c r="A1489" s="302"/>
      <c r="B1489" s="334"/>
      <c r="C1489" s="334"/>
      <c r="D1489" s="334"/>
      <c r="E1489" s="334"/>
      <c r="F1489" s="334"/>
      <c r="G1489" s="335"/>
      <c r="H1489" s="335"/>
      <c r="I1489" s="336"/>
      <c r="J1489" s="336"/>
      <c r="K1489" s="336"/>
      <c r="L1489" s="336"/>
      <c r="M1489" s="336"/>
      <c r="N1489" s="337" t="str">
        <f t="shared" ca="1" si="92"/>
        <v/>
      </c>
      <c r="O1489" s="337" t="s">
        <v>19143</v>
      </c>
      <c r="P1489" s="338"/>
      <c r="Q1489" s="339" t="str">
        <f t="shared" si="93"/>
        <v/>
      </c>
      <c r="R1489" s="339" t="b">
        <f t="shared" si="94"/>
        <v>1</v>
      </c>
      <c r="S1489" s="339" t="str">
        <f t="shared" si="95"/>
        <v/>
      </c>
    </row>
    <row r="1490" spans="1:19" s="339" customFormat="1" ht="19.899999999999999" customHeight="1">
      <c r="A1490" s="302"/>
      <c r="B1490" s="334"/>
      <c r="C1490" s="334"/>
      <c r="D1490" s="334"/>
      <c r="E1490" s="334"/>
      <c r="F1490" s="334"/>
      <c r="G1490" s="335"/>
      <c r="H1490" s="335"/>
      <c r="I1490" s="336"/>
      <c r="J1490" s="336"/>
      <c r="K1490" s="336"/>
      <c r="L1490" s="336"/>
      <c r="M1490" s="336"/>
      <c r="N1490" s="337" t="str">
        <f t="shared" ca="1" si="92"/>
        <v/>
      </c>
      <c r="O1490" s="337" t="s">
        <v>19143</v>
      </c>
      <c r="P1490" s="338"/>
      <c r="Q1490" s="339" t="str">
        <f t="shared" si="93"/>
        <v/>
      </c>
      <c r="R1490" s="339" t="b">
        <f t="shared" si="94"/>
        <v>1</v>
      </c>
      <c r="S1490" s="339" t="str">
        <f t="shared" si="95"/>
        <v/>
      </c>
    </row>
    <row r="1491" spans="1:19" s="339" customFormat="1" ht="19.899999999999999" customHeight="1">
      <c r="A1491" s="302"/>
      <c r="B1491" s="334"/>
      <c r="C1491" s="334"/>
      <c r="D1491" s="334"/>
      <c r="E1491" s="334"/>
      <c r="F1491" s="334"/>
      <c r="G1491" s="335"/>
      <c r="H1491" s="335"/>
      <c r="I1491" s="336"/>
      <c r="J1491" s="336"/>
      <c r="K1491" s="336"/>
      <c r="L1491" s="336"/>
      <c r="M1491" s="336"/>
      <c r="N1491" s="337" t="str">
        <f t="shared" ca="1" si="92"/>
        <v/>
      </c>
      <c r="O1491" s="337" t="s">
        <v>19143</v>
      </c>
      <c r="P1491" s="338"/>
      <c r="Q1491" s="339" t="str">
        <f t="shared" si="93"/>
        <v/>
      </c>
      <c r="R1491" s="339" t="b">
        <f t="shared" si="94"/>
        <v>1</v>
      </c>
      <c r="S1491" s="339" t="str">
        <f t="shared" si="95"/>
        <v/>
      </c>
    </row>
    <row r="1492" spans="1:19" s="339" customFormat="1" ht="19.899999999999999" customHeight="1">
      <c r="A1492" s="302"/>
      <c r="B1492" s="334"/>
      <c r="C1492" s="334"/>
      <c r="D1492" s="334"/>
      <c r="E1492" s="334"/>
      <c r="F1492" s="334"/>
      <c r="G1492" s="335"/>
      <c r="H1492" s="335"/>
      <c r="I1492" s="336"/>
      <c r="J1492" s="336"/>
      <c r="K1492" s="336"/>
      <c r="L1492" s="336"/>
      <c r="M1492" s="336"/>
      <c r="N1492" s="337" t="str">
        <f t="shared" ca="1" si="92"/>
        <v/>
      </c>
      <c r="O1492" s="337" t="s">
        <v>19143</v>
      </c>
      <c r="P1492" s="338"/>
      <c r="Q1492" s="339" t="str">
        <f t="shared" si="93"/>
        <v/>
      </c>
      <c r="R1492" s="339" t="b">
        <f t="shared" si="94"/>
        <v>1</v>
      </c>
      <c r="S1492" s="339" t="str">
        <f t="shared" si="95"/>
        <v/>
      </c>
    </row>
    <row r="1493" spans="1:19" s="339" customFormat="1" ht="19.899999999999999" customHeight="1">
      <c r="A1493" s="302"/>
      <c r="B1493" s="334"/>
      <c r="C1493" s="334"/>
      <c r="D1493" s="334"/>
      <c r="E1493" s="334"/>
      <c r="F1493" s="334"/>
      <c r="G1493" s="335"/>
      <c r="H1493" s="335"/>
      <c r="I1493" s="336"/>
      <c r="J1493" s="336"/>
      <c r="K1493" s="336"/>
      <c r="L1493" s="336"/>
      <c r="M1493" s="336"/>
      <c r="N1493" s="337" t="str">
        <f t="shared" ca="1" si="92"/>
        <v/>
      </c>
      <c r="O1493" s="337" t="s">
        <v>19143</v>
      </c>
      <c r="P1493" s="338"/>
      <c r="Q1493" s="339" t="str">
        <f t="shared" si="93"/>
        <v/>
      </c>
      <c r="R1493" s="339" t="b">
        <f t="shared" si="94"/>
        <v>1</v>
      </c>
      <c r="S1493" s="339" t="str">
        <f t="shared" si="95"/>
        <v/>
      </c>
    </row>
    <row r="1494" spans="1:19" s="339" customFormat="1" ht="19.899999999999999" customHeight="1">
      <c r="A1494" s="302"/>
      <c r="B1494" s="334"/>
      <c r="C1494" s="334"/>
      <c r="D1494" s="334"/>
      <c r="E1494" s="334"/>
      <c r="F1494" s="334"/>
      <c r="G1494" s="335"/>
      <c r="H1494" s="335"/>
      <c r="I1494" s="336"/>
      <c r="J1494" s="336"/>
      <c r="K1494" s="336"/>
      <c r="L1494" s="336"/>
      <c r="M1494" s="336"/>
      <c r="N1494" s="337" t="str">
        <f t="shared" ca="1" si="92"/>
        <v/>
      </c>
      <c r="O1494" s="337" t="s">
        <v>19143</v>
      </c>
      <c r="P1494" s="338"/>
      <c r="Q1494" s="339" t="str">
        <f t="shared" si="93"/>
        <v/>
      </c>
      <c r="R1494" s="339" t="b">
        <f t="shared" si="94"/>
        <v>1</v>
      </c>
      <c r="S1494" s="339" t="str">
        <f t="shared" si="95"/>
        <v/>
      </c>
    </row>
    <row r="1495" spans="1:19" s="339" customFormat="1" ht="19.899999999999999" customHeight="1">
      <c r="A1495" s="302"/>
      <c r="B1495" s="334"/>
      <c r="C1495" s="334"/>
      <c r="D1495" s="334"/>
      <c r="E1495" s="334"/>
      <c r="F1495" s="334"/>
      <c r="G1495" s="335"/>
      <c r="H1495" s="335"/>
      <c r="I1495" s="336"/>
      <c r="J1495" s="336"/>
      <c r="K1495" s="336"/>
      <c r="L1495" s="336"/>
      <c r="M1495" s="336"/>
      <c r="N1495" s="337" t="str">
        <f t="shared" ca="1" si="92"/>
        <v/>
      </c>
      <c r="O1495" s="337" t="s">
        <v>19143</v>
      </c>
      <c r="P1495" s="338"/>
      <c r="Q1495" s="339" t="str">
        <f t="shared" si="93"/>
        <v/>
      </c>
      <c r="R1495" s="339" t="b">
        <f t="shared" si="94"/>
        <v>1</v>
      </c>
      <c r="S1495" s="339" t="str">
        <f t="shared" si="95"/>
        <v/>
      </c>
    </row>
    <row r="1496" spans="1:19" s="339" customFormat="1" ht="19.899999999999999" customHeight="1">
      <c r="A1496" s="302"/>
      <c r="B1496" s="334"/>
      <c r="C1496" s="334"/>
      <c r="D1496" s="334"/>
      <c r="E1496" s="334"/>
      <c r="F1496" s="334"/>
      <c r="G1496" s="335"/>
      <c r="H1496" s="335"/>
      <c r="I1496" s="336"/>
      <c r="J1496" s="336"/>
      <c r="K1496" s="336"/>
      <c r="L1496" s="336"/>
      <c r="M1496" s="336"/>
      <c r="N1496" s="337" t="str">
        <f t="shared" ca="1" si="92"/>
        <v/>
      </c>
      <c r="O1496" s="337" t="s">
        <v>19143</v>
      </c>
      <c r="P1496" s="338"/>
      <c r="Q1496" s="339" t="str">
        <f t="shared" si="93"/>
        <v/>
      </c>
      <c r="R1496" s="339" t="b">
        <f t="shared" si="94"/>
        <v>1</v>
      </c>
      <c r="S1496" s="339" t="str">
        <f t="shared" si="95"/>
        <v/>
      </c>
    </row>
    <row r="1497" spans="1:19" s="339" customFormat="1" ht="19.899999999999999" customHeight="1">
      <c r="A1497" s="302"/>
      <c r="B1497" s="334"/>
      <c r="C1497" s="334"/>
      <c r="D1497" s="334"/>
      <c r="E1497" s="334"/>
      <c r="F1497" s="334"/>
      <c r="G1497" s="335"/>
      <c r="H1497" s="335"/>
      <c r="I1497" s="336"/>
      <c r="J1497" s="336"/>
      <c r="K1497" s="336"/>
      <c r="L1497" s="336"/>
      <c r="M1497" s="336"/>
      <c r="N1497" s="337" t="str">
        <f t="shared" ca="1" si="92"/>
        <v/>
      </c>
      <c r="O1497" s="337" t="s">
        <v>19143</v>
      </c>
      <c r="P1497" s="338"/>
      <c r="Q1497" s="339" t="str">
        <f t="shared" si="93"/>
        <v/>
      </c>
      <c r="R1497" s="339" t="b">
        <f t="shared" si="94"/>
        <v>1</v>
      </c>
      <c r="S1497" s="339" t="str">
        <f t="shared" si="95"/>
        <v/>
      </c>
    </row>
    <row r="1498" spans="1:19" s="339" customFormat="1" ht="19.899999999999999" customHeight="1">
      <c r="A1498" s="302"/>
      <c r="B1498" s="334"/>
      <c r="C1498" s="334"/>
      <c r="D1498" s="334"/>
      <c r="E1498" s="334"/>
      <c r="F1498" s="334"/>
      <c r="G1498" s="335"/>
      <c r="H1498" s="335"/>
      <c r="I1498" s="336"/>
      <c r="J1498" s="336"/>
      <c r="K1498" s="336"/>
      <c r="L1498" s="336"/>
      <c r="M1498" s="336"/>
      <c r="N1498" s="337" t="str">
        <f t="shared" ca="1" si="92"/>
        <v/>
      </c>
      <c r="O1498" s="337" t="s">
        <v>19143</v>
      </c>
      <c r="P1498" s="338"/>
      <c r="Q1498" s="339" t="str">
        <f t="shared" si="93"/>
        <v/>
      </c>
      <c r="R1498" s="339" t="b">
        <f t="shared" si="94"/>
        <v>1</v>
      </c>
      <c r="S1498" s="339" t="str">
        <f t="shared" si="95"/>
        <v/>
      </c>
    </row>
    <row r="1499" spans="1:19" s="339" customFormat="1" ht="19.899999999999999" customHeight="1">
      <c r="A1499" s="302"/>
      <c r="B1499" s="334"/>
      <c r="C1499" s="334"/>
      <c r="D1499" s="334"/>
      <c r="E1499" s="334"/>
      <c r="F1499" s="334"/>
      <c r="G1499" s="335"/>
      <c r="H1499" s="335"/>
      <c r="I1499" s="336"/>
      <c r="J1499" s="336"/>
      <c r="K1499" s="336"/>
      <c r="L1499" s="336"/>
      <c r="M1499" s="336"/>
      <c r="N1499" s="337" t="str">
        <f t="shared" ca="1" si="92"/>
        <v/>
      </c>
      <c r="O1499" s="337" t="s">
        <v>19143</v>
      </c>
      <c r="P1499" s="338"/>
      <c r="Q1499" s="339" t="str">
        <f t="shared" si="93"/>
        <v/>
      </c>
      <c r="R1499" s="339" t="b">
        <f t="shared" si="94"/>
        <v>1</v>
      </c>
      <c r="S1499" s="339" t="str">
        <f t="shared" si="95"/>
        <v/>
      </c>
    </row>
    <row r="1500" spans="1:19" s="339" customFormat="1" ht="19.899999999999999" customHeight="1">
      <c r="A1500" s="302"/>
      <c r="B1500" s="334"/>
      <c r="C1500" s="334"/>
      <c r="D1500" s="334"/>
      <c r="E1500" s="334"/>
      <c r="F1500" s="334"/>
      <c r="G1500" s="335"/>
      <c r="H1500" s="335"/>
      <c r="I1500" s="336"/>
      <c r="J1500" s="336"/>
      <c r="K1500" s="336"/>
      <c r="L1500" s="336"/>
      <c r="M1500" s="336"/>
      <c r="N1500" s="337" t="str">
        <f t="shared" ca="1" si="92"/>
        <v/>
      </c>
      <c r="O1500" s="337" t="s">
        <v>19143</v>
      </c>
      <c r="P1500" s="338"/>
      <c r="Q1500" s="339" t="str">
        <f t="shared" si="93"/>
        <v/>
      </c>
      <c r="R1500" s="339" t="b">
        <f t="shared" si="94"/>
        <v>1</v>
      </c>
      <c r="S1500" s="339" t="str">
        <f t="shared" si="95"/>
        <v/>
      </c>
    </row>
    <row r="1501" spans="1:19" s="339" customFormat="1" ht="19.899999999999999" customHeight="1">
      <c r="A1501" s="302"/>
      <c r="B1501" s="334"/>
      <c r="C1501" s="334"/>
      <c r="D1501" s="334"/>
      <c r="E1501" s="334"/>
      <c r="F1501" s="334"/>
      <c r="G1501" s="335"/>
      <c r="H1501" s="335"/>
      <c r="I1501" s="336"/>
      <c r="J1501" s="336"/>
      <c r="K1501" s="336"/>
      <c r="L1501" s="336"/>
      <c r="M1501" s="336"/>
      <c r="N1501" s="337" t="str">
        <f t="shared" ca="1" si="92"/>
        <v/>
      </c>
      <c r="O1501" s="337" t="s">
        <v>19143</v>
      </c>
      <c r="P1501" s="338"/>
      <c r="Q1501" s="339" t="str">
        <f t="shared" si="93"/>
        <v/>
      </c>
      <c r="R1501" s="339" t="b">
        <f t="shared" si="94"/>
        <v>1</v>
      </c>
      <c r="S1501" s="339" t="str">
        <f t="shared" si="95"/>
        <v/>
      </c>
    </row>
    <row r="1502" spans="1:19" s="339" customFormat="1" ht="19.899999999999999" customHeight="1">
      <c r="A1502" s="302"/>
      <c r="B1502" s="334"/>
      <c r="C1502" s="334"/>
      <c r="D1502" s="334"/>
      <c r="E1502" s="334"/>
      <c r="F1502" s="334"/>
      <c r="G1502" s="335"/>
      <c r="H1502" s="335"/>
      <c r="I1502" s="336"/>
      <c r="J1502" s="336"/>
      <c r="K1502" s="336"/>
      <c r="L1502" s="336"/>
      <c r="M1502" s="336"/>
      <c r="N1502" s="337" t="str">
        <f t="shared" ca="1" si="92"/>
        <v/>
      </c>
      <c r="O1502" s="337" t="s">
        <v>19143</v>
      </c>
      <c r="P1502" s="338"/>
      <c r="Q1502" s="339" t="str">
        <f t="shared" si="93"/>
        <v/>
      </c>
      <c r="R1502" s="339" t="b">
        <f t="shared" si="94"/>
        <v>1</v>
      </c>
      <c r="S1502" s="339" t="str">
        <f t="shared" si="95"/>
        <v/>
      </c>
    </row>
    <row r="1503" spans="1:19" s="339" customFormat="1" ht="19.899999999999999" customHeight="1">
      <c r="A1503" s="302"/>
      <c r="B1503" s="334"/>
      <c r="C1503" s="334"/>
      <c r="D1503" s="334"/>
      <c r="E1503" s="334"/>
      <c r="F1503" s="334"/>
      <c r="G1503" s="335"/>
      <c r="H1503" s="335"/>
      <c r="I1503" s="336"/>
      <c r="J1503" s="336"/>
      <c r="K1503" s="336"/>
      <c r="L1503" s="336"/>
      <c r="M1503" s="336"/>
      <c r="N1503" s="337" t="str">
        <f t="shared" ca="1" si="92"/>
        <v/>
      </c>
      <c r="O1503" s="337" t="s">
        <v>19143</v>
      </c>
      <c r="P1503" s="338"/>
      <c r="Q1503" s="339" t="str">
        <f t="shared" si="93"/>
        <v/>
      </c>
      <c r="R1503" s="339" t="b">
        <f t="shared" si="94"/>
        <v>1</v>
      </c>
      <c r="S1503" s="339" t="str">
        <f t="shared" si="95"/>
        <v/>
      </c>
    </row>
    <row r="1504" spans="1:19" s="339" customFormat="1" ht="19.899999999999999" customHeight="1">
      <c r="A1504" s="302"/>
      <c r="B1504" s="334"/>
      <c r="C1504" s="334"/>
      <c r="D1504" s="334"/>
      <c r="E1504" s="334"/>
      <c r="F1504" s="334"/>
      <c r="G1504" s="335"/>
      <c r="H1504" s="335"/>
      <c r="I1504" s="336"/>
      <c r="J1504" s="336"/>
      <c r="K1504" s="336"/>
      <c r="L1504" s="336"/>
      <c r="M1504" s="336"/>
      <c r="N1504" s="337" t="str">
        <f t="shared" ca="1" si="92"/>
        <v/>
      </c>
      <c r="O1504" s="337" t="s">
        <v>19143</v>
      </c>
      <c r="P1504" s="338"/>
      <c r="Q1504" s="339" t="str">
        <f t="shared" si="93"/>
        <v/>
      </c>
      <c r="R1504" s="339" t="b">
        <f t="shared" si="94"/>
        <v>1</v>
      </c>
      <c r="S1504" s="339" t="str">
        <f t="shared" si="95"/>
        <v/>
      </c>
    </row>
    <row r="1505" spans="1:19" s="339" customFormat="1" ht="19.899999999999999" customHeight="1">
      <c r="A1505" s="302"/>
      <c r="B1505" s="334"/>
      <c r="C1505" s="334"/>
      <c r="D1505" s="334"/>
      <c r="E1505" s="334"/>
      <c r="F1505" s="334"/>
      <c r="G1505" s="335"/>
      <c r="H1505" s="335"/>
      <c r="I1505" s="336"/>
      <c r="J1505" s="336"/>
      <c r="K1505" s="336"/>
      <c r="L1505" s="336"/>
      <c r="M1505" s="336"/>
      <c r="N1505" s="337" t="str">
        <f t="shared" ca="1" si="92"/>
        <v/>
      </c>
      <c r="O1505" s="337" t="s">
        <v>19143</v>
      </c>
      <c r="P1505" s="338"/>
      <c r="Q1505" s="339" t="str">
        <f t="shared" si="93"/>
        <v/>
      </c>
      <c r="R1505" s="339" t="b">
        <f t="shared" si="94"/>
        <v>1</v>
      </c>
      <c r="S1505" s="339" t="str">
        <f t="shared" si="95"/>
        <v/>
      </c>
    </row>
    <row r="1506" spans="1:19" s="339" customFormat="1" ht="19.899999999999999" customHeight="1">
      <c r="A1506" s="302"/>
      <c r="B1506" s="334"/>
      <c r="C1506" s="334"/>
      <c r="D1506" s="334"/>
      <c r="E1506" s="334"/>
      <c r="F1506" s="334"/>
      <c r="G1506" s="335"/>
      <c r="H1506" s="335"/>
      <c r="I1506" s="336"/>
      <c r="J1506" s="336"/>
      <c r="K1506" s="336"/>
      <c r="L1506" s="336"/>
      <c r="M1506" s="336"/>
      <c r="N1506" s="337" t="str">
        <f t="shared" ca="1" si="92"/>
        <v/>
      </c>
      <c r="O1506" s="337" t="s">
        <v>19143</v>
      </c>
      <c r="P1506" s="338"/>
      <c r="Q1506" s="339" t="str">
        <f t="shared" si="93"/>
        <v/>
      </c>
      <c r="R1506" s="339" t="b">
        <f t="shared" si="94"/>
        <v>1</v>
      </c>
      <c r="S1506" s="339" t="str">
        <f t="shared" si="95"/>
        <v/>
      </c>
    </row>
    <row r="1507" spans="1:19" s="339" customFormat="1" ht="19.899999999999999" customHeight="1">
      <c r="A1507" s="302"/>
      <c r="B1507" s="334"/>
      <c r="C1507" s="334"/>
      <c r="D1507" s="334"/>
      <c r="E1507" s="334"/>
      <c r="F1507" s="334"/>
      <c r="G1507" s="335"/>
      <c r="H1507" s="335"/>
      <c r="I1507" s="336"/>
      <c r="J1507" s="336"/>
      <c r="K1507" s="336"/>
      <c r="L1507" s="336"/>
      <c r="M1507" s="336"/>
      <c r="N1507" s="337" t="str">
        <f t="shared" ca="1" si="92"/>
        <v/>
      </c>
      <c r="O1507" s="337" t="s">
        <v>19143</v>
      </c>
      <c r="P1507" s="338"/>
      <c r="Q1507" s="339" t="str">
        <f t="shared" si="93"/>
        <v/>
      </c>
      <c r="R1507" s="339" t="b">
        <f t="shared" si="94"/>
        <v>1</v>
      </c>
      <c r="S1507" s="339" t="str">
        <f t="shared" si="95"/>
        <v/>
      </c>
    </row>
    <row r="1508" spans="1:19" s="339" customFormat="1" ht="19.899999999999999" customHeight="1">
      <c r="A1508" s="302"/>
      <c r="B1508" s="334"/>
      <c r="C1508" s="334"/>
      <c r="D1508" s="334"/>
      <c r="E1508" s="334"/>
      <c r="F1508" s="334"/>
      <c r="G1508" s="335"/>
      <c r="H1508" s="335"/>
      <c r="I1508" s="336"/>
      <c r="J1508" s="336"/>
      <c r="K1508" s="336"/>
      <c r="L1508" s="336"/>
      <c r="M1508" s="336"/>
      <c r="N1508" s="337" t="str">
        <f t="shared" ca="1" si="92"/>
        <v/>
      </c>
      <c r="O1508" s="337" t="s">
        <v>19143</v>
      </c>
      <c r="P1508" s="338"/>
      <c r="Q1508" s="339" t="str">
        <f t="shared" si="93"/>
        <v/>
      </c>
      <c r="R1508" s="339" t="b">
        <f t="shared" si="94"/>
        <v>1</v>
      </c>
      <c r="S1508" s="339" t="str">
        <f t="shared" si="95"/>
        <v/>
      </c>
    </row>
    <row r="1509" spans="1:19" s="339" customFormat="1" ht="19.899999999999999" customHeight="1">
      <c r="A1509" s="302"/>
      <c r="B1509" s="334"/>
      <c r="C1509" s="334"/>
      <c r="D1509" s="334"/>
      <c r="E1509" s="334"/>
      <c r="F1509" s="334"/>
      <c r="G1509" s="335"/>
      <c r="H1509" s="335"/>
      <c r="I1509" s="336"/>
      <c r="J1509" s="336"/>
      <c r="K1509" s="336"/>
      <c r="L1509" s="336"/>
      <c r="M1509" s="336"/>
      <c r="N1509" s="337" t="str">
        <f t="shared" ca="1" si="92"/>
        <v/>
      </c>
      <c r="O1509" s="337" t="s">
        <v>19143</v>
      </c>
      <c r="P1509" s="338"/>
      <c r="Q1509" s="339" t="str">
        <f t="shared" si="93"/>
        <v/>
      </c>
      <c r="R1509" s="339" t="b">
        <f t="shared" si="94"/>
        <v>1</v>
      </c>
      <c r="S1509" s="339" t="str">
        <f t="shared" si="95"/>
        <v/>
      </c>
    </row>
    <row r="1510" spans="1:19" s="339" customFormat="1" ht="19.899999999999999" customHeight="1">
      <c r="A1510" s="302"/>
      <c r="B1510" s="334"/>
      <c r="C1510" s="334"/>
      <c r="D1510" s="334"/>
      <c r="E1510" s="334"/>
      <c r="F1510" s="334"/>
      <c r="G1510" s="335"/>
      <c r="H1510" s="335"/>
      <c r="I1510" s="336"/>
      <c r="J1510" s="336"/>
      <c r="K1510" s="336"/>
      <c r="L1510" s="336"/>
      <c r="M1510" s="336"/>
      <c r="N1510" s="337" t="str">
        <f t="shared" ca="1" si="92"/>
        <v/>
      </c>
      <c r="O1510" s="337" t="s">
        <v>19143</v>
      </c>
      <c r="P1510" s="338"/>
      <c r="Q1510" s="339" t="str">
        <f t="shared" si="93"/>
        <v/>
      </c>
      <c r="R1510" s="339" t="b">
        <f t="shared" si="94"/>
        <v>1</v>
      </c>
      <c r="S1510" s="339" t="str">
        <f t="shared" si="95"/>
        <v/>
      </c>
    </row>
    <row r="1511" spans="1:19" s="339" customFormat="1" ht="19.899999999999999" customHeight="1">
      <c r="A1511" s="302"/>
      <c r="B1511" s="334"/>
      <c r="C1511" s="334"/>
      <c r="D1511" s="334"/>
      <c r="E1511" s="334"/>
      <c r="F1511" s="334"/>
      <c r="G1511" s="335"/>
      <c r="H1511" s="335"/>
      <c r="I1511" s="336"/>
      <c r="J1511" s="336"/>
      <c r="K1511" s="336"/>
      <c r="L1511" s="336"/>
      <c r="M1511" s="336"/>
      <c r="N1511" s="337" t="str">
        <f t="shared" ca="1" si="92"/>
        <v/>
      </c>
      <c r="O1511" s="337" t="s">
        <v>19143</v>
      </c>
      <c r="P1511" s="338"/>
      <c r="Q1511" s="339" t="str">
        <f t="shared" si="93"/>
        <v/>
      </c>
      <c r="R1511" s="339" t="b">
        <f t="shared" si="94"/>
        <v>1</v>
      </c>
      <c r="S1511" s="339" t="str">
        <f t="shared" si="95"/>
        <v/>
      </c>
    </row>
    <row r="1512" spans="1:19" s="339" customFormat="1" ht="19.899999999999999" customHeight="1">
      <c r="A1512" s="302"/>
      <c r="B1512" s="334"/>
      <c r="C1512" s="334"/>
      <c r="D1512" s="334"/>
      <c r="E1512" s="334"/>
      <c r="F1512" s="334"/>
      <c r="G1512" s="335"/>
      <c r="H1512" s="335"/>
      <c r="I1512" s="336"/>
      <c r="J1512" s="336"/>
      <c r="K1512" s="336"/>
      <c r="L1512" s="336"/>
      <c r="M1512" s="336"/>
      <c r="N1512" s="337" t="str">
        <f t="shared" ca="1" si="92"/>
        <v/>
      </c>
      <c r="O1512" s="337" t="s">
        <v>19143</v>
      </c>
      <c r="P1512" s="338"/>
      <c r="Q1512" s="339" t="str">
        <f t="shared" si="93"/>
        <v/>
      </c>
      <c r="R1512" s="339" t="b">
        <f t="shared" si="94"/>
        <v>1</v>
      </c>
      <c r="S1512" s="339" t="str">
        <f t="shared" si="95"/>
        <v/>
      </c>
    </row>
    <row r="1513" spans="1:19" s="339" customFormat="1" ht="19.899999999999999" customHeight="1">
      <c r="A1513" s="302"/>
      <c r="B1513" s="334"/>
      <c r="C1513" s="334"/>
      <c r="D1513" s="334"/>
      <c r="E1513" s="334"/>
      <c r="F1513" s="334"/>
      <c r="G1513" s="335"/>
      <c r="H1513" s="335"/>
      <c r="I1513" s="336"/>
      <c r="J1513" s="336"/>
      <c r="K1513" s="336"/>
      <c r="L1513" s="336"/>
      <c r="M1513" s="336"/>
      <c r="N1513" s="337" t="str">
        <f t="shared" ca="1" si="92"/>
        <v/>
      </c>
      <c r="O1513" s="337" t="s">
        <v>19143</v>
      </c>
      <c r="P1513" s="338"/>
      <c r="Q1513" s="339" t="str">
        <f t="shared" si="93"/>
        <v/>
      </c>
      <c r="R1513" s="339" t="b">
        <f t="shared" si="94"/>
        <v>1</v>
      </c>
      <c r="S1513" s="339" t="str">
        <f t="shared" si="95"/>
        <v/>
      </c>
    </row>
    <row r="1514" spans="1:19" s="339" customFormat="1" ht="19.899999999999999" customHeight="1">
      <c r="A1514" s="302"/>
      <c r="B1514" s="334"/>
      <c r="C1514" s="334"/>
      <c r="D1514" s="334"/>
      <c r="E1514" s="334"/>
      <c r="F1514" s="334"/>
      <c r="G1514" s="335"/>
      <c r="H1514" s="335"/>
      <c r="I1514" s="336"/>
      <c r="J1514" s="336"/>
      <c r="K1514" s="336"/>
      <c r="L1514" s="336"/>
      <c r="M1514" s="336"/>
      <c r="N1514" s="337" t="str">
        <f t="shared" ca="1" si="92"/>
        <v/>
      </c>
      <c r="O1514" s="337" t="s">
        <v>19143</v>
      </c>
      <c r="P1514" s="338"/>
      <c r="Q1514" s="339" t="str">
        <f t="shared" si="93"/>
        <v/>
      </c>
      <c r="R1514" s="339" t="b">
        <f t="shared" si="94"/>
        <v>1</v>
      </c>
      <c r="S1514" s="339" t="str">
        <f t="shared" si="95"/>
        <v/>
      </c>
    </row>
    <row r="1515" spans="1:19" s="339" customFormat="1" ht="19.899999999999999" customHeight="1">
      <c r="A1515" s="302"/>
      <c r="B1515" s="334"/>
      <c r="C1515" s="334"/>
      <c r="D1515" s="334"/>
      <c r="E1515" s="334"/>
      <c r="F1515" s="334"/>
      <c r="G1515" s="335"/>
      <c r="H1515" s="335"/>
      <c r="I1515" s="336"/>
      <c r="J1515" s="336"/>
      <c r="K1515" s="336"/>
      <c r="L1515" s="336"/>
      <c r="M1515" s="336"/>
      <c r="N1515" s="337" t="str">
        <f t="shared" ca="1" si="92"/>
        <v/>
      </c>
      <c r="O1515" s="337" t="s">
        <v>19143</v>
      </c>
      <c r="P1515" s="338"/>
      <c r="Q1515" s="339" t="str">
        <f t="shared" si="93"/>
        <v/>
      </c>
      <c r="R1515" s="339" t="b">
        <f t="shared" si="94"/>
        <v>1</v>
      </c>
      <c r="S1515" s="339" t="str">
        <f t="shared" si="95"/>
        <v/>
      </c>
    </row>
    <row r="1516" spans="1:19" s="339" customFormat="1" ht="19.899999999999999" customHeight="1">
      <c r="A1516" s="302"/>
      <c r="B1516" s="334"/>
      <c r="C1516" s="334"/>
      <c r="D1516" s="334"/>
      <c r="E1516" s="334"/>
      <c r="F1516" s="334"/>
      <c r="G1516" s="335"/>
      <c r="H1516" s="335"/>
      <c r="I1516" s="336"/>
      <c r="J1516" s="336"/>
      <c r="K1516" s="336"/>
      <c r="L1516" s="336"/>
      <c r="M1516" s="336"/>
      <c r="N1516" s="337" t="str">
        <f t="shared" ca="1" si="92"/>
        <v/>
      </c>
      <c r="O1516" s="337" t="s">
        <v>19143</v>
      </c>
      <c r="P1516" s="338"/>
      <c r="Q1516" s="339" t="str">
        <f t="shared" si="93"/>
        <v/>
      </c>
      <c r="R1516" s="339" t="b">
        <f t="shared" si="94"/>
        <v>1</v>
      </c>
      <c r="S1516" s="339" t="str">
        <f t="shared" si="95"/>
        <v/>
      </c>
    </row>
    <row r="1517" spans="1:19" s="339" customFormat="1" ht="19.899999999999999" customHeight="1">
      <c r="A1517" s="302"/>
      <c r="B1517" s="334"/>
      <c r="C1517" s="334"/>
      <c r="D1517" s="334"/>
      <c r="E1517" s="334"/>
      <c r="F1517" s="334"/>
      <c r="G1517" s="335"/>
      <c r="H1517" s="335"/>
      <c r="I1517" s="336"/>
      <c r="J1517" s="336"/>
      <c r="K1517" s="336"/>
      <c r="L1517" s="336"/>
      <c r="M1517" s="336"/>
      <c r="N1517" s="337" t="str">
        <f t="shared" ca="1" si="92"/>
        <v/>
      </c>
      <c r="O1517" s="337" t="s">
        <v>19143</v>
      </c>
      <c r="P1517" s="338"/>
      <c r="Q1517" s="339" t="str">
        <f t="shared" si="93"/>
        <v/>
      </c>
      <c r="R1517" s="339" t="b">
        <f t="shared" si="94"/>
        <v>1</v>
      </c>
      <c r="S1517" s="339" t="str">
        <f t="shared" si="95"/>
        <v/>
      </c>
    </row>
    <row r="1518" spans="1:19" s="339" customFormat="1" ht="19.899999999999999" customHeight="1">
      <c r="A1518" s="302"/>
      <c r="B1518" s="334"/>
      <c r="C1518" s="334"/>
      <c r="D1518" s="334"/>
      <c r="E1518" s="334"/>
      <c r="F1518" s="334"/>
      <c r="G1518" s="335"/>
      <c r="H1518" s="335"/>
      <c r="I1518" s="336"/>
      <c r="J1518" s="336"/>
      <c r="K1518" s="336"/>
      <c r="L1518" s="336"/>
      <c r="M1518" s="336"/>
      <c r="N1518" s="337" t="str">
        <f t="shared" ca="1" si="92"/>
        <v/>
      </c>
      <c r="O1518" s="337" t="s">
        <v>19143</v>
      </c>
      <c r="P1518" s="338"/>
      <c r="Q1518" s="339" t="str">
        <f t="shared" si="93"/>
        <v/>
      </c>
      <c r="R1518" s="339" t="b">
        <f t="shared" si="94"/>
        <v>1</v>
      </c>
      <c r="S1518" s="339" t="str">
        <f t="shared" si="95"/>
        <v/>
      </c>
    </row>
    <row r="1519" spans="1:19" s="339" customFormat="1" ht="19.899999999999999" customHeight="1">
      <c r="A1519" s="302"/>
      <c r="B1519" s="334"/>
      <c r="C1519" s="334"/>
      <c r="D1519" s="334"/>
      <c r="E1519" s="334"/>
      <c r="F1519" s="334"/>
      <c r="G1519" s="335"/>
      <c r="H1519" s="335"/>
      <c r="I1519" s="336"/>
      <c r="J1519" s="336"/>
      <c r="K1519" s="336"/>
      <c r="L1519" s="336"/>
      <c r="M1519" s="336"/>
      <c r="N1519" s="337" t="str">
        <f t="shared" ca="1" si="92"/>
        <v/>
      </c>
      <c r="O1519" s="337" t="s">
        <v>19143</v>
      </c>
      <c r="P1519" s="338"/>
      <c r="Q1519" s="339" t="str">
        <f t="shared" si="93"/>
        <v/>
      </c>
      <c r="R1519" s="339" t="b">
        <f t="shared" si="94"/>
        <v>1</v>
      </c>
      <c r="S1519" s="339" t="str">
        <f t="shared" si="95"/>
        <v/>
      </c>
    </row>
    <row r="1520" spans="1:19" s="339" customFormat="1" ht="19.899999999999999" customHeight="1">
      <c r="A1520" s="302"/>
      <c r="B1520" s="334"/>
      <c r="C1520" s="334"/>
      <c r="D1520" s="334"/>
      <c r="E1520" s="334"/>
      <c r="F1520" s="334"/>
      <c r="G1520" s="335"/>
      <c r="H1520" s="335"/>
      <c r="I1520" s="336"/>
      <c r="J1520" s="336"/>
      <c r="K1520" s="336"/>
      <c r="L1520" s="336"/>
      <c r="M1520" s="336"/>
      <c r="N1520" s="337" t="str">
        <f t="shared" ca="1" si="92"/>
        <v/>
      </c>
      <c r="O1520" s="337" t="s">
        <v>19143</v>
      </c>
      <c r="P1520" s="338"/>
      <c r="Q1520" s="339" t="str">
        <f t="shared" si="93"/>
        <v/>
      </c>
      <c r="R1520" s="339" t="b">
        <f t="shared" si="94"/>
        <v>1</v>
      </c>
      <c r="S1520" s="339" t="str">
        <f t="shared" si="95"/>
        <v/>
      </c>
    </row>
    <row r="1521" spans="1:19" s="339" customFormat="1" ht="19.899999999999999" customHeight="1">
      <c r="A1521" s="302"/>
      <c r="B1521" s="334"/>
      <c r="C1521" s="334"/>
      <c r="D1521" s="334"/>
      <c r="E1521" s="334"/>
      <c r="F1521" s="334"/>
      <c r="G1521" s="335"/>
      <c r="H1521" s="335"/>
      <c r="I1521" s="336"/>
      <c r="J1521" s="336"/>
      <c r="K1521" s="336"/>
      <c r="L1521" s="336"/>
      <c r="M1521" s="336"/>
      <c r="N1521" s="337" t="str">
        <f t="shared" ca="1" si="92"/>
        <v/>
      </c>
      <c r="O1521" s="337" t="s">
        <v>19143</v>
      </c>
      <c r="P1521" s="338"/>
      <c r="Q1521" s="339" t="str">
        <f t="shared" si="93"/>
        <v/>
      </c>
      <c r="R1521" s="339" t="b">
        <f t="shared" si="94"/>
        <v>1</v>
      </c>
      <c r="S1521" s="339" t="str">
        <f t="shared" si="95"/>
        <v/>
      </c>
    </row>
    <row r="1522" spans="1:19" s="339" customFormat="1" ht="19.899999999999999" customHeight="1">
      <c r="A1522" s="302"/>
      <c r="B1522" s="334"/>
      <c r="C1522" s="334"/>
      <c r="D1522" s="334"/>
      <c r="E1522" s="334"/>
      <c r="F1522" s="334"/>
      <c r="G1522" s="335"/>
      <c r="H1522" s="335"/>
      <c r="I1522" s="336"/>
      <c r="J1522" s="336"/>
      <c r="K1522" s="336"/>
      <c r="L1522" s="336"/>
      <c r="M1522" s="336"/>
      <c r="N1522" s="337" t="str">
        <f t="shared" ca="1" si="92"/>
        <v/>
      </c>
      <c r="O1522" s="337" t="s">
        <v>19143</v>
      </c>
      <c r="P1522" s="338"/>
      <c r="Q1522" s="339" t="str">
        <f t="shared" si="93"/>
        <v/>
      </c>
      <c r="R1522" s="339" t="b">
        <f t="shared" si="94"/>
        <v>1</v>
      </c>
      <c r="S1522" s="339" t="str">
        <f t="shared" si="95"/>
        <v/>
      </c>
    </row>
    <row r="1523" spans="1:19" s="339" customFormat="1" ht="19.899999999999999" customHeight="1">
      <c r="A1523" s="302"/>
      <c r="B1523" s="334"/>
      <c r="C1523" s="334"/>
      <c r="D1523" s="334"/>
      <c r="E1523" s="334"/>
      <c r="F1523" s="334"/>
      <c r="G1523" s="335"/>
      <c r="H1523" s="335"/>
      <c r="I1523" s="336"/>
      <c r="J1523" s="336"/>
      <c r="K1523" s="336"/>
      <c r="L1523" s="336"/>
      <c r="M1523" s="336"/>
      <c r="N1523" s="337" t="str">
        <f t="shared" ca="1" si="92"/>
        <v/>
      </c>
      <c r="O1523" s="337" t="s">
        <v>19143</v>
      </c>
      <c r="P1523" s="338"/>
      <c r="Q1523" s="339" t="str">
        <f t="shared" si="93"/>
        <v/>
      </c>
      <c r="R1523" s="339" t="b">
        <f t="shared" si="94"/>
        <v>1</v>
      </c>
      <c r="S1523" s="339" t="str">
        <f t="shared" si="95"/>
        <v/>
      </c>
    </row>
    <row r="1524" spans="1:19" s="339" customFormat="1" ht="19.899999999999999" customHeight="1">
      <c r="A1524" s="302"/>
      <c r="B1524" s="334"/>
      <c r="C1524" s="334"/>
      <c r="D1524" s="334"/>
      <c r="E1524" s="334"/>
      <c r="F1524" s="334"/>
      <c r="G1524" s="335"/>
      <c r="H1524" s="335"/>
      <c r="I1524" s="336"/>
      <c r="J1524" s="336"/>
      <c r="K1524" s="336"/>
      <c r="L1524" s="336"/>
      <c r="M1524" s="336"/>
      <c r="N1524" s="337" t="str">
        <f t="shared" ca="1" si="92"/>
        <v/>
      </c>
      <c r="O1524" s="337" t="s">
        <v>19143</v>
      </c>
      <c r="P1524" s="338"/>
      <c r="Q1524" s="339" t="str">
        <f t="shared" si="93"/>
        <v/>
      </c>
      <c r="R1524" s="339" t="b">
        <f t="shared" si="94"/>
        <v>1</v>
      </c>
      <c r="S1524" s="339" t="str">
        <f t="shared" si="95"/>
        <v/>
      </c>
    </row>
    <row r="1525" spans="1:19" s="339" customFormat="1" ht="19.899999999999999" customHeight="1">
      <c r="A1525" s="302"/>
      <c r="B1525" s="334"/>
      <c r="C1525" s="334"/>
      <c r="D1525" s="334"/>
      <c r="E1525" s="334"/>
      <c r="F1525" s="334"/>
      <c r="G1525" s="335"/>
      <c r="H1525" s="335"/>
      <c r="I1525" s="336"/>
      <c r="J1525" s="336"/>
      <c r="K1525" s="336"/>
      <c r="L1525" s="336"/>
      <c r="M1525" s="336"/>
      <c r="N1525" s="337" t="str">
        <f t="shared" ca="1" si="92"/>
        <v/>
      </c>
      <c r="O1525" s="337" t="s">
        <v>19143</v>
      </c>
      <c r="P1525" s="338"/>
      <c r="Q1525" s="339" t="str">
        <f t="shared" si="93"/>
        <v/>
      </c>
      <c r="R1525" s="339" t="b">
        <f t="shared" si="94"/>
        <v>1</v>
      </c>
      <c r="S1525" s="339" t="str">
        <f t="shared" si="95"/>
        <v/>
      </c>
    </row>
    <row r="1526" spans="1:19" s="339" customFormat="1" ht="19.899999999999999" customHeight="1">
      <c r="A1526" s="302"/>
      <c r="B1526" s="334"/>
      <c r="C1526" s="334"/>
      <c r="D1526" s="334"/>
      <c r="E1526" s="334"/>
      <c r="F1526" s="334"/>
      <c r="G1526" s="335"/>
      <c r="H1526" s="335"/>
      <c r="I1526" s="336"/>
      <c r="J1526" s="336"/>
      <c r="K1526" s="336"/>
      <c r="L1526" s="336"/>
      <c r="M1526" s="336"/>
      <c r="N1526" s="337" t="str">
        <f t="shared" ca="1" si="92"/>
        <v/>
      </c>
      <c r="O1526" s="337" t="s">
        <v>19143</v>
      </c>
      <c r="P1526" s="338"/>
      <c r="Q1526" s="339" t="str">
        <f t="shared" si="93"/>
        <v/>
      </c>
      <c r="R1526" s="339" t="b">
        <f t="shared" si="94"/>
        <v>1</v>
      </c>
      <c r="S1526" s="339" t="str">
        <f t="shared" si="95"/>
        <v/>
      </c>
    </row>
    <row r="1527" spans="1:19" s="339" customFormat="1" ht="19.899999999999999" customHeight="1">
      <c r="A1527" s="302"/>
      <c r="B1527" s="334"/>
      <c r="C1527" s="334"/>
      <c r="D1527" s="334"/>
      <c r="E1527" s="334"/>
      <c r="F1527" s="334"/>
      <c r="G1527" s="335"/>
      <c r="H1527" s="335"/>
      <c r="I1527" s="336"/>
      <c r="J1527" s="336"/>
      <c r="K1527" s="336"/>
      <c r="L1527" s="336"/>
      <c r="M1527" s="336"/>
      <c r="N1527" s="337" t="str">
        <f t="shared" ca="1" si="92"/>
        <v/>
      </c>
      <c r="O1527" s="337" t="s">
        <v>19143</v>
      </c>
      <c r="P1527" s="338"/>
      <c r="Q1527" s="339" t="str">
        <f t="shared" si="93"/>
        <v/>
      </c>
      <c r="R1527" s="339" t="b">
        <f t="shared" si="94"/>
        <v>1</v>
      </c>
      <c r="S1527" s="339" t="str">
        <f t="shared" si="95"/>
        <v/>
      </c>
    </row>
    <row r="1528" spans="1:19" s="339" customFormat="1" ht="19.899999999999999" customHeight="1">
      <c r="A1528" s="302"/>
      <c r="B1528" s="334"/>
      <c r="C1528" s="334"/>
      <c r="D1528" s="334"/>
      <c r="E1528" s="334"/>
      <c r="F1528" s="334"/>
      <c r="G1528" s="335"/>
      <c r="H1528" s="335"/>
      <c r="I1528" s="336"/>
      <c r="J1528" s="336"/>
      <c r="K1528" s="336"/>
      <c r="L1528" s="336"/>
      <c r="M1528" s="336"/>
      <c r="N1528" s="337" t="str">
        <f t="shared" ca="1" si="92"/>
        <v/>
      </c>
      <c r="O1528" s="337" t="s">
        <v>19143</v>
      </c>
      <c r="P1528" s="338"/>
      <c r="Q1528" s="339" t="str">
        <f t="shared" si="93"/>
        <v/>
      </c>
      <c r="R1528" s="339" t="b">
        <f t="shared" si="94"/>
        <v>1</v>
      </c>
      <c r="S1528" s="339" t="str">
        <f t="shared" si="95"/>
        <v/>
      </c>
    </row>
    <row r="1529" spans="1:19" s="339" customFormat="1" ht="19.899999999999999" customHeight="1">
      <c r="A1529" s="302"/>
      <c r="B1529" s="334"/>
      <c r="C1529" s="334"/>
      <c r="D1529" s="334"/>
      <c r="E1529" s="334"/>
      <c r="F1529" s="334"/>
      <c r="G1529" s="335"/>
      <c r="H1529" s="335"/>
      <c r="I1529" s="336"/>
      <c r="J1529" s="336"/>
      <c r="K1529" s="336"/>
      <c r="L1529" s="336"/>
      <c r="M1529" s="336"/>
      <c r="N1529" s="337" t="str">
        <f t="shared" ca="1" si="92"/>
        <v/>
      </c>
      <c r="O1529" s="337" t="s">
        <v>19143</v>
      </c>
      <c r="P1529" s="338"/>
      <c r="Q1529" s="339" t="str">
        <f t="shared" si="93"/>
        <v/>
      </c>
      <c r="R1529" s="339" t="b">
        <f t="shared" si="94"/>
        <v>1</v>
      </c>
      <c r="S1529" s="339" t="str">
        <f t="shared" si="95"/>
        <v/>
      </c>
    </row>
    <row r="1530" spans="1:19" s="339" customFormat="1" ht="19.899999999999999" customHeight="1">
      <c r="A1530" s="302"/>
      <c r="B1530" s="334"/>
      <c r="C1530" s="334"/>
      <c r="D1530" s="334"/>
      <c r="E1530" s="334"/>
      <c r="F1530" s="334"/>
      <c r="G1530" s="335"/>
      <c r="H1530" s="335"/>
      <c r="I1530" s="336"/>
      <c r="J1530" s="336"/>
      <c r="K1530" s="336"/>
      <c r="L1530" s="336"/>
      <c r="M1530" s="336"/>
      <c r="N1530" s="337" t="str">
        <f t="shared" ca="1" si="92"/>
        <v/>
      </c>
      <c r="O1530" s="337" t="s">
        <v>19143</v>
      </c>
      <c r="P1530" s="338"/>
      <c r="Q1530" s="339" t="str">
        <f t="shared" si="93"/>
        <v/>
      </c>
      <c r="R1530" s="339" t="b">
        <f t="shared" si="94"/>
        <v>1</v>
      </c>
      <c r="S1530" s="339" t="str">
        <f t="shared" si="95"/>
        <v/>
      </c>
    </row>
    <row r="1531" spans="1:19" s="339" customFormat="1" ht="19.899999999999999" customHeight="1">
      <c r="A1531" s="302"/>
      <c r="B1531" s="334"/>
      <c r="C1531" s="334"/>
      <c r="D1531" s="334"/>
      <c r="E1531" s="334"/>
      <c r="F1531" s="334"/>
      <c r="G1531" s="335"/>
      <c r="H1531" s="335"/>
      <c r="I1531" s="336"/>
      <c r="J1531" s="336"/>
      <c r="K1531" s="336"/>
      <c r="L1531" s="336"/>
      <c r="M1531" s="336"/>
      <c r="N1531" s="337" t="str">
        <f t="shared" ca="1" si="92"/>
        <v/>
      </c>
      <c r="O1531" s="337" t="s">
        <v>19143</v>
      </c>
      <c r="P1531" s="338"/>
      <c r="Q1531" s="339" t="str">
        <f t="shared" si="93"/>
        <v/>
      </c>
      <c r="R1531" s="339" t="b">
        <f t="shared" si="94"/>
        <v>1</v>
      </c>
      <c r="S1531" s="339" t="str">
        <f t="shared" si="95"/>
        <v/>
      </c>
    </row>
    <row r="1532" spans="1:19" s="339" customFormat="1" ht="19.899999999999999" customHeight="1">
      <c r="A1532" s="302"/>
      <c r="B1532" s="334"/>
      <c r="C1532" s="334"/>
      <c r="D1532" s="334"/>
      <c r="E1532" s="334"/>
      <c r="F1532" s="334"/>
      <c r="G1532" s="335"/>
      <c r="H1532" s="335"/>
      <c r="I1532" s="336"/>
      <c r="J1532" s="336"/>
      <c r="K1532" s="336"/>
      <c r="L1532" s="336"/>
      <c r="M1532" s="336"/>
      <c r="N1532" s="337" t="str">
        <f t="shared" ca="1" si="92"/>
        <v/>
      </c>
      <c r="O1532" s="337" t="s">
        <v>19143</v>
      </c>
      <c r="P1532" s="338"/>
      <c r="Q1532" s="339" t="str">
        <f t="shared" si="93"/>
        <v/>
      </c>
      <c r="R1532" s="339" t="b">
        <f t="shared" si="94"/>
        <v>1</v>
      </c>
      <c r="S1532" s="339" t="str">
        <f t="shared" si="95"/>
        <v/>
      </c>
    </row>
    <row r="1533" spans="1:19" s="339" customFormat="1" ht="19.899999999999999" customHeight="1">
      <c r="A1533" s="302"/>
      <c r="B1533" s="334"/>
      <c r="C1533" s="334"/>
      <c r="D1533" s="334"/>
      <c r="E1533" s="334"/>
      <c r="F1533" s="334"/>
      <c r="G1533" s="335"/>
      <c r="H1533" s="335"/>
      <c r="I1533" s="336"/>
      <c r="J1533" s="336"/>
      <c r="K1533" s="336"/>
      <c r="L1533" s="336"/>
      <c r="M1533" s="336"/>
      <c r="N1533" s="337" t="str">
        <f t="shared" ca="1" si="92"/>
        <v/>
      </c>
      <c r="O1533" s="337" t="s">
        <v>19143</v>
      </c>
      <c r="P1533" s="338"/>
      <c r="Q1533" s="339" t="str">
        <f t="shared" si="93"/>
        <v/>
      </c>
      <c r="R1533" s="339" t="b">
        <f t="shared" si="94"/>
        <v>1</v>
      </c>
      <c r="S1533" s="339" t="str">
        <f t="shared" si="95"/>
        <v/>
      </c>
    </row>
    <row r="1534" spans="1:19" s="339" customFormat="1" ht="19.899999999999999" customHeight="1">
      <c r="A1534" s="302"/>
      <c r="B1534" s="334"/>
      <c r="C1534" s="334"/>
      <c r="D1534" s="334"/>
      <c r="E1534" s="334"/>
      <c r="F1534" s="334"/>
      <c r="G1534" s="335"/>
      <c r="H1534" s="335"/>
      <c r="I1534" s="336"/>
      <c r="J1534" s="336"/>
      <c r="K1534" s="336"/>
      <c r="L1534" s="336"/>
      <c r="M1534" s="336"/>
      <c r="N1534" s="337" t="str">
        <f t="shared" ca="1" si="92"/>
        <v/>
      </c>
      <c r="O1534" s="337" t="s">
        <v>19143</v>
      </c>
      <c r="P1534" s="338"/>
      <c r="Q1534" s="339" t="str">
        <f t="shared" si="93"/>
        <v/>
      </c>
      <c r="R1534" s="339" t="b">
        <f t="shared" si="94"/>
        <v>1</v>
      </c>
      <c r="S1534" s="339" t="str">
        <f t="shared" si="95"/>
        <v/>
      </c>
    </row>
    <row r="1535" spans="1:19" s="339" customFormat="1" ht="19.899999999999999" customHeight="1">
      <c r="A1535" s="302"/>
      <c r="B1535" s="334"/>
      <c r="C1535" s="334"/>
      <c r="D1535" s="334"/>
      <c r="E1535" s="334"/>
      <c r="F1535" s="334"/>
      <c r="G1535" s="335"/>
      <c r="H1535" s="335"/>
      <c r="I1535" s="336"/>
      <c r="J1535" s="336"/>
      <c r="K1535" s="336"/>
      <c r="L1535" s="336"/>
      <c r="M1535" s="336"/>
      <c r="N1535" s="337" t="str">
        <f t="shared" ca="1" si="92"/>
        <v/>
      </c>
      <c r="O1535" s="337" t="s">
        <v>19143</v>
      </c>
      <c r="P1535" s="338"/>
      <c r="Q1535" s="339" t="str">
        <f t="shared" si="93"/>
        <v/>
      </c>
      <c r="R1535" s="339" t="b">
        <f t="shared" si="94"/>
        <v>1</v>
      </c>
      <c r="S1535" s="339" t="str">
        <f t="shared" si="95"/>
        <v/>
      </c>
    </row>
    <row r="1536" spans="1:19" s="339" customFormat="1" ht="19.899999999999999" customHeight="1">
      <c r="A1536" s="302"/>
      <c r="B1536" s="334"/>
      <c r="C1536" s="334"/>
      <c r="D1536" s="334"/>
      <c r="E1536" s="334"/>
      <c r="F1536" s="334"/>
      <c r="G1536" s="335"/>
      <c r="H1536" s="335"/>
      <c r="I1536" s="336"/>
      <c r="J1536" s="336"/>
      <c r="K1536" s="336"/>
      <c r="L1536" s="336"/>
      <c r="M1536" s="336"/>
      <c r="N1536" s="337" t="str">
        <f t="shared" ca="1" si="92"/>
        <v/>
      </c>
      <c r="O1536" s="337" t="s">
        <v>19143</v>
      </c>
      <c r="P1536" s="338"/>
      <c r="Q1536" s="339" t="str">
        <f t="shared" si="93"/>
        <v/>
      </c>
      <c r="R1536" s="339" t="b">
        <f t="shared" si="94"/>
        <v>1</v>
      </c>
      <c r="S1536" s="339" t="str">
        <f t="shared" si="95"/>
        <v/>
      </c>
    </row>
    <row r="1537" spans="1:19" s="339" customFormat="1" ht="19.899999999999999" customHeight="1">
      <c r="A1537" s="302"/>
      <c r="B1537" s="334"/>
      <c r="C1537" s="334"/>
      <c r="D1537" s="334"/>
      <c r="E1537" s="334"/>
      <c r="F1537" s="334"/>
      <c r="G1537" s="335"/>
      <c r="H1537" s="335"/>
      <c r="I1537" s="336"/>
      <c r="J1537" s="336"/>
      <c r="K1537" s="336"/>
      <c r="L1537" s="336"/>
      <c r="M1537" s="336"/>
      <c r="N1537" s="337" t="str">
        <f t="shared" ca="1" si="92"/>
        <v/>
      </c>
      <c r="O1537" s="337" t="s">
        <v>19143</v>
      </c>
      <c r="P1537" s="338"/>
      <c r="Q1537" s="339" t="str">
        <f t="shared" si="93"/>
        <v/>
      </c>
      <c r="R1537" s="339" t="b">
        <f t="shared" si="94"/>
        <v>1</v>
      </c>
      <c r="S1537" s="339" t="str">
        <f t="shared" si="95"/>
        <v/>
      </c>
    </row>
    <row r="1538" spans="1:19" s="339" customFormat="1" ht="19.899999999999999" customHeight="1">
      <c r="A1538" s="302"/>
      <c r="B1538" s="334"/>
      <c r="C1538" s="334"/>
      <c r="D1538" s="334"/>
      <c r="E1538" s="334"/>
      <c r="F1538" s="334"/>
      <c r="G1538" s="335"/>
      <c r="H1538" s="335"/>
      <c r="I1538" s="336"/>
      <c r="J1538" s="336"/>
      <c r="K1538" s="336"/>
      <c r="L1538" s="336"/>
      <c r="M1538" s="336"/>
      <c r="N1538" s="337" t="str">
        <f t="shared" ca="1" si="92"/>
        <v/>
      </c>
      <c r="O1538" s="337" t="s">
        <v>19143</v>
      </c>
      <c r="P1538" s="338"/>
      <c r="Q1538" s="339" t="str">
        <f t="shared" si="93"/>
        <v/>
      </c>
      <c r="R1538" s="339" t="b">
        <f t="shared" si="94"/>
        <v>1</v>
      </c>
      <c r="S1538" s="339" t="str">
        <f t="shared" si="95"/>
        <v/>
      </c>
    </row>
    <row r="1539" spans="1:19" s="339" customFormat="1" ht="19.899999999999999" customHeight="1">
      <c r="A1539" s="302"/>
      <c r="B1539" s="334"/>
      <c r="C1539" s="334"/>
      <c r="D1539" s="334"/>
      <c r="E1539" s="334"/>
      <c r="F1539" s="334"/>
      <c r="G1539" s="335"/>
      <c r="H1539" s="335"/>
      <c r="I1539" s="336"/>
      <c r="J1539" s="336"/>
      <c r="K1539" s="336"/>
      <c r="L1539" s="336"/>
      <c r="M1539" s="336"/>
      <c r="N1539" s="337" t="str">
        <f t="shared" ca="1" si="92"/>
        <v/>
      </c>
      <c r="O1539" s="337" t="s">
        <v>19143</v>
      </c>
      <c r="P1539" s="338"/>
      <c r="Q1539" s="339" t="str">
        <f t="shared" si="93"/>
        <v/>
      </c>
      <c r="R1539" s="339" t="b">
        <f t="shared" si="94"/>
        <v>1</v>
      </c>
      <c r="S1539" s="339" t="str">
        <f t="shared" si="95"/>
        <v/>
      </c>
    </row>
    <row r="1540" spans="1:19" s="339" customFormat="1" ht="19.899999999999999" customHeight="1">
      <c r="A1540" s="302"/>
      <c r="B1540" s="334"/>
      <c r="C1540" s="334"/>
      <c r="D1540" s="334"/>
      <c r="E1540" s="334"/>
      <c r="F1540" s="334"/>
      <c r="G1540" s="335"/>
      <c r="H1540" s="335"/>
      <c r="I1540" s="336"/>
      <c r="J1540" s="336"/>
      <c r="K1540" s="336"/>
      <c r="L1540" s="336"/>
      <c r="M1540" s="336"/>
      <c r="N1540" s="337" t="str">
        <f t="shared" ca="1" si="92"/>
        <v/>
      </c>
      <c r="O1540" s="337" t="s">
        <v>19143</v>
      </c>
      <c r="P1540" s="338"/>
      <c r="Q1540" s="339" t="str">
        <f t="shared" si="93"/>
        <v/>
      </c>
      <c r="R1540" s="339" t="b">
        <f t="shared" si="94"/>
        <v>1</v>
      </c>
      <c r="S1540" s="339" t="str">
        <f t="shared" si="95"/>
        <v/>
      </c>
    </row>
    <row r="1541" spans="1:19" s="339" customFormat="1" ht="19.89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19143</v>
      </c>
      <c r="P1541" s="338"/>
      <c r="Q1541" s="339" t="str">
        <f t="shared" ref="Q1541:Q1604" si="97">A1541&amp;B1541</f>
        <v/>
      </c>
      <c r="R1541" s="339" t="b">
        <f t="shared" ref="R1541:R1604" si="98">OR(ISBLANK(B1541),ISBLANK(C1541))</f>
        <v>1</v>
      </c>
      <c r="S1541" s="339" t="str">
        <f t="shared" ref="S1541:S1604" si="99">IF(R1541,"",A1541&amp;"+")</f>
        <v/>
      </c>
    </row>
    <row r="1542" spans="1:19" s="339" customFormat="1" ht="19.899999999999999" customHeight="1">
      <c r="A1542" s="302"/>
      <c r="B1542" s="334"/>
      <c r="C1542" s="334"/>
      <c r="D1542" s="334"/>
      <c r="E1542" s="334"/>
      <c r="F1542" s="334"/>
      <c r="G1542" s="335"/>
      <c r="H1542" s="335"/>
      <c r="I1542" s="336"/>
      <c r="J1542" s="336"/>
      <c r="K1542" s="336"/>
      <c r="L1542" s="336"/>
      <c r="M1542" s="336"/>
      <c r="N1542" s="337" t="str">
        <f t="shared" ca="1" si="96"/>
        <v/>
      </c>
      <c r="O1542" s="337" t="s">
        <v>19143</v>
      </c>
      <c r="P1542" s="338"/>
      <c r="Q1542" s="339" t="str">
        <f t="shared" si="97"/>
        <v/>
      </c>
      <c r="R1542" s="339" t="b">
        <f t="shared" si="98"/>
        <v>1</v>
      </c>
      <c r="S1542" s="339" t="str">
        <f t="shared" si="99"/>
        <v/>
      </c>
    </row>
    <row r="1543" spans="1:19" s="339" customFormat="1" ht="19.899999999999999" customHeight="1">
      <c r="A1543" s="302"/>
      <c r="B1543" s="334"/>
      <c r="C1543" s="334"/>
      <c r="D1543" s="334"/>
      <c r="E1543" s="334"/>
      <c r="F1543" s="334"/>
      <c r="G1543" s="335"/>
      <c r="H1543" s="335"/>
      <c r="I1543" s="336"/>
      <c r="J1543" s="336"/>
      <c r="K1543" s="336"/>
      <c r="L1543" s="336"/>
      <c r="M1543" s="336"/>
      <c r="N1543" s="337" t="str">
        <f t="shared" ca="1" si="96"/>
        <v/>
      </c>
      <c r="O1543" s="337" t="s">
        <v>19143</v>
      </c>
      <c r="P1543" s="338"/>
      <c r="Q1543" s="339" t="str">
        <f t="shared" si="97"/>
        <v/>
      </c>
      <c r="R1543" s="339" t="b">
        <f t="shared" si="98"/>
        <v>1</v>
      </c>
      <c r="S1543" s="339" t="str">
        <f t="shared" si="99"/>
        <v/>
      </c>
    </row>
    <row r="1544" spans="1:19" s="339" customFormat="1" ht="19.899999999999999" customHeight="1">
      <c r="A1544" s="302"/>
      <c r="B1544" s="334"/>
      <c r="C1544" s="334"/>
      <c r="D1544" s="334"/>
      <c r="E1544" s="334"/>
      <c r="F1544" s="334"/>
      <c r="G1544" s="335"/>
      <c r="H1544" s="335"/>
      <c r="I1544" s="336"/>
      <c r="J1544" s="336"/>
      <c r="K1544" s="336"/>
      <c r="L1544" s="336"/>
      <c r="M1544" s="336"/>
      <c r="N1544" s="337" t="str">
        <f t="shared" ca="1" si="96"/>
        <v/>
      </c>
      <c r="O1544" s="337" t="s">
        <v>19143</v>
      </c>
      <c r="P1544" s="338"/>
      <c r="Q1544" s="339" t="str">
        <f t="shared" si="97"/>
        <v/>
      </c>
      <c r="R1544" s="339" t="b">
        <f t="shared" si="98"/>
        <v>1</v>
      </c>
      <c r="S1544" s="339" t="str">
        <f t="shared" si="99"/>
        <v/>
      </c>
    </row>
    <row r="1545" spans="1:19" s="339" customFormat="1" ht="19.899999999999999" customHeight="1">
      <c r="A1545" s="302"/>
      <c r="B1545" s="334"/>
      <c r="C1545" s="334"/>
      <c r="D1545" s="334"/>
      <c r="E1545" s="334"/>
      <c r="F1545" s="334"/>
      <c r="G1545" s="335"/>
      <c r="H1545" s="335"/>
      <c r="I1545" s="336"/>
      <c r="J1545" s="336"/>
      <c r="K1545" s="336"/>
      <c r="L1545" s="336"/>
      <c r="M1545" s="336"/>
      <c r="N1545" s="337" t="str">
        <f t="shared" ca="1" si="96"/>
        <v/>
      </c>
      <c r="O1545" s="337" t="s">
        <v>19143</v>
      </c>
      <c r="P1545" s="338"/>
      <c r="Q1545" s="339" t="str">
        <f t="shared" si="97"/>
        <v/>
      </c>
      <c r="R1545" s="339" t="b">
        <f t="shared" si="98"/>
        <v>1</v>
      </c>
      <c r="S1545" s="339" t="str">
        <f t="shared" si="99"/>
        <v/>
      </c>
    </row>
    <row r="1546" spans="1:19" s="339" customFormat="1" ht="19.899999999999999" customHeight="1">
      <c r="A1546" s="302"/>
      <c r="B1546" s="334"/>
      <c r="C1546" s="334"/>
      <c r="D1546" s="334"/>
      <c r="E1546" s="334"/>
      <c r="F1546" s="334"/>
      <c r="G1546" s="335"/>
      <c r="H1546" s="335"/>
      <c r="I1546" s="336"/>
      <c r="J1546" s="336"/>
      <c r="K1546" s="336"/>
      <c r="L1546" s="336"/>
      <c r="M1546" s="336"/>
      <c r="N1546" s="337" t="str">
        <f t="shared" ca="1" si="96"/>
        <v/>
      </c>
      <c r="O1546" s="337" t="s">
        <v>19143</v>
      </c>
      <c r="P1546" s="338"/>
      <c r="Q1546" s="339" t="str">
        <f t="shared" si="97"/>
        <v/>
      </c>
      <c r="R1546" s="339" t="b">
        <f t="shared" si="98"/>
        <v>1</v>
      </c>
      <c r="S1546" s="339" t="str">
        <f t="shared" si="99"/>
        <v/>
      </c>
    </row>
    <row r="1547" spans="1:19" s="339" customFormat="1" ht="19.899999999999999" customHeight="1">
      <c r="A1547" s="302"/>
      <c r="B1547" s="334"/>
      <c r="C1547" s="334"/>
      <c r="D1547" s="334"/>
      <c r="E1547" s="334"/>
      <c r="F1547" s="334"/>
      <c r="G1547" s="335"/>
      <c r="H1547" s="335"/>
      <c r="I1547" s="336"/>
      <c r="J1547" s="336"/>
      <c r="K1547" s="336"/>
      <c r="L1547" s="336"/>
      <c r="M1547" s="336"/>
      <c r="N1547" s="337" t="str">
        <f t="shared" ca="1" si="96"/>
        <v/>
      </c>
      <c r="O1547" s="337" t="s">
        <v>19143</v>
      </c>
      <c r="P1547" s="338"/>
      <c r="Q1547" s="339" t="str">
        <f t="shared" si="97"/>
        <v/>
      </c>
      <c r="R1547" s="339" t="b">
        <f t="shared" si="98"/>
        <v>1</v>
      </c>
      <c r="S1547" s="339" t="str">
        <f t="shared" si="99"/>
        <v/>
      </c>
    </row>
    <row r="1548" spans="1:19" s="339" customFormat="1" ht="19.899999999999999" customHeight="1">
      <c r="A1548" s="302"/>
      <c r="B1548" s="334"/>
      <c r="C1548" s="334"/>
      <c r="D1548" s="334"/>
      <c r="E1548" s="334"/>
      <c r="F1548" s="334"/>
      <c r="G1548" s="335"/>
      <c r="H1548" s="335"/>
      <c r="I1548" s="336"/>
      <c r="J1548" s="336"/>
      <c r="K1548" s="336"/>
      <c r="L1548" s="336"/>
      <c r="M1548" s="336"/>
      <c r="N1548" s="337" t="str">
        <f t="shared" ca="1" si="96"/>
        <v/>
      </c>
      <c r="O1548" s="337" t="s">
        <v>19143</v>
      </c>
      <c r="P1548" s="338"/>
      <c r="Q1548" s="339" t="str">
        <f t="shared" si="97"/>
        <v/>
      </c>
      <c r="R1548" s="339" t="b">
        <f t="shared" si="98"/>
        <v>1</v>
      </c>
      <c r="S1548" s="339" t="str">
        <f t="shared" si="99"/>
        <v/>
      </c>
    </row>
    <row r="1549" spans="1:19" s="339" customFormat="1" ht="19.899999999999999" customHeight="1">
      <c r="A1549" s="302"/>
      <c r="B1549" s="334"/>
      <c r="C1549" s="334"/>
      <c r="D1549" s="334"/>
      <c r="E1549" s="334"/>
      <c r="F1549" s="334"/>
      <c r="G1549" s="335"/>
      <c r="H1549" s="335"/>
      <c r="I1549" s="336"/>
      <c r="J1549" s="336"/>
      <c r="K1549" s="336"/>
      <c r="L1549" s="336"/>
      <c r="M1549" s="336"/>
      <c r="N1549" s="337" t="str">
        <f t="shared" ca="1" si="96"/>
        <v/>
      </c>
      <c r="O1549" s="337" t="s">
        <v>19143</v>
      </c>
      <c r="P1549" s="338"/>
      <c r="Q1549" s="339" t="str">
        <f t="shared" si="97"/>
        <v/>
      </c>
      <c r="R1549" s="339" t="b">
        <f t="shared" si="98"/>
        <v>1</v>
      </c>
      <c r="S1549" s="339" t="str">
        <f t="shared" si="99"/>
        <v/>
      </c>
    </row>
    <row r="1550" spans="1:19" s="339" customFormat="1" ht="19.899999999999999" customHeight="1">
      <c r="A1550" s="302"/>
      <c r="B1550" s="334"/>
      <c r="C1550" s="334"/>
      <c r="D1550" s="334"/>
      <c r="E1550" s="334"/>
      <c r="F1550" s="334"/>
      <c r="G1550" s="335"/>
      <c r="H1550" s="335"/>
      <c r="I1550" s="336"/>
      <c r="J1550" s="336"/>
      <c r="K1550" s="336"/>
      <c r="L1550" s="336"/>
      <c r="M1550" s="336"/>
      <c r="N1550" s="337" t="str">
        <f t="shared" ca="1" si="96"/>
        <v/>
      </c>
      <c r="O1550" s="337" t="s">
        <v>19143</v>
      </c>
      <c r="P1550" s="338"/>
      <c r="Q1550" s="339" t="str">
        <f t="shared" si="97"/>
        <v/>
      </c>
      <c r="R1550" s="339" t="b">
        <f t="shared" si="98"/>
        <v>1</v>
      </c>
      <c r="S1550" s="339" t="str">
        <f t="shared" si="99"/>
        <v/>
      </c>
    </row>
    <row r="1551" spans="1:19" s="339" customFormat="1" ht="19.899999999999999" customHeight="1">
      <c r="A1551" s="302"/>
      <c r="B1551" s="334"/>
      <c r="C1551" s="334"/>
      <c r="D1551" s="334"/>
      <c r="E1551" s="334"/>
      <c r="F1551" s="334"/>
      <c r="G1551" s="335"/>
      <c r="H1551" s="335"/>
      <c r="I1551" s="336"/>
      <c r="J1551" s="336"/>
      <c r="K1551" s="336"/>
      <c r="L1551" s="336"/>
      <c r="M1551" s="336"/>
      <c r="N1551" s="337" t="str">
        <f t="shared" ca="1" si="96"/>
        <v/>
      </c>
      <c r="O1551" s="337" t="s">
        <v>19143</v>
      </c>
      <c r="P1551" s="338"/>
      <c r="Q1551" s="339" t="str">
        <f t="shared" si="97"/>
        <v/>
      </c>
      <c r="R1551" s="339" t="b">
        <f t="shared" si="98"/>
        <v>1</v>
      </c>
      <c r="S1551" s="339" t="str">
        <f t="shared" si="99"/>
        <v/>
      </c>
    </row>
    <row r="1552" spans="1:19" s="339" customFormat="1" ht="19.899999999999999" customHeight="1">
      <c r="A1552" s="302"/>
      <c r="B1552" s="334"/>
      <c r="C1552" s="334"/>
      <c r="D1552" s="334"/>
      <c r="E1552" s="334"/>
      <c r="F1552" s="334"/>
      <c r="G1552" s="335"/>
      <c r="H1552" s="335"/>
      <c r="I1552" s="336"/>
      <c r="J1552" s="336"/>
      <c r="K1552" s="336"/>
      <c r="L1552" s="336"/>
      <c r="M1552" s="336"/>
      <c r="N1552" s="337" t="str">
        <f t="shared" ca="1" si="96"/>
        <v/>
      </c>
      <c r="O1552" s="337" t="s">
        <v>19143</v>
      </c>
      <c r="P1552" s="338"/>
      <c r="Q1552" s="339" t="str">
        <f t="shared" si="97"/>
        <v/>
      </c>
      <c r="R1552" s="339" t="b">
        <f t="shared" si="98"/>
        <v>1</v>
      </c>
      <c r="S1552" s="339" t="str">
        <f t="shared" si="99"/>
        <v/>
      </c>
    </row>
    <row r="1553" spans="1:19" s="339" customFormat="1" ht="19.899999999999999" customHeight="1">
      <c r="A1553" s="302"/>
      <c r="B1553" s="334"/>
      <c r="C1553" s="334"/>
      <c r="D1553" s="334"/>
      <c r="E1553" s="334"/>
      <c r="F1553" s="334"/>
      <c r="G1553" s="335"/>
      <c r="H1553" s="335"/>
      <c r="I1553" s="336"/>
      <c r="J1553" s="336"/>
      <c r="K1553" s="336"/>
      <c r="L1553" s="336"/>
      <c r="M1553" s="336"/>
      <c r="N1553" s="337" t="str">
        <f t="shared" ca="1" si="96"/>
        <v/>
      </c>
      <c r="O1553" s="337" t="s">
        <v>19143</v>
      </c>
      <c r="P1553" s="338"/>
      <c r="Q1553" s="339" t="str">
        <f t="shared" si="97"/>
        <v/>
      </c>
      <c r="R1553" s="339" t="b">
        <f t="shared" si="98"/>
        <v>1</v>
      </c>
      <c r="S1553" s="339" t="str">
        <f t="shared" si="99"/>
        <v/>
      </c>
    </row>
    <row r="1554" spans="1:19" s="339" customFormat="1" ht="19.899999999999999" customHeight="1">
      <c r="A1554" s="302"/>
      <c r="B1554" s="334"/>
      <c r="C1554" s="334"/>
      <c r="D1554" s="334"/>
      <c r="E1554" s="334"/>
      <c r="F1554" s="334"/>
      <c r="G1554" s="335"/>
      <c r="H1554" s="335"/>
      <c r="I1554" s="336"/>
      <c r="J1554" s="336"/>
      <c r="K1554" s="336"/>
      <c r="L1554" s="336"/>
      <c r="M1554" s="336"/>
      <c r="N1554" s="337" t="str">
        <f t="shared" ca="1" si="96"/>
        <v/>
      </c>
      <c r="O1554" s="337" t="s">
        <v>19143</v>
      </c>
      <c r="P1554" s="338"/>
      <c r="Q1554" s="339" t="str">
        <f t="shared" si="97"/>
        <v/>
      </c>
      <c r="R1554" s="339" t="b">
        <f t="shared" si="98"/>
        <v>1</v>
      </c>
      <c r="S1554" s="339" t="str">
        <f t="shared" si="99"/>
        <v/>
      </c>
    </row>
    <row r="1555" spans="1:19" s="339" customFormat="1" ht="19.899999999999999" customHeight="1">
      <c r="A1555" s="302"/>
      <c r="B1555" s="334"/>
      <c r="C1555" s="334"/>
      <c r="D1555" s="334"/>
      <c r="E1555" s="334"/>
      <c r="F1555" s="334"/>
      <c r="G1555" s="335"/>
      <c r="H1555" s="335"/>
      <c r="I1555" s="336"/>
      <c r="J1555" s="336"/>
      <c r="K1555" s="336"/>
      <c r="L1555" s="336"/>
      <c r="M1555" s="336"/>
      <c r="N1555" s="337" t="str">
        <f t="shared" ca="1" si="96"/>
        <v/>
      </c>
      <c r="O1555" s="337" t="s">
        <v>19143</v>
      </c>
      <c r="P1555" s="338"/>
      <c r="Q1555" s="339" t="str">
        <f t="shared" si="97"/>
        <v/>
      </c>
      <c r="R1555" s="339" t="b">
        <f t="shared" si="98"/>
        <v>1</v>
      </c>
      <c r="S1555" s="339" t="str">
        <f t="shared" si="99"/>
        <v/>
      </c>
    </row>
    <row r="1556" spans="1:19" s="339" customFormat="1" ht="19.899999999999999" customHeight="1">
      <c r="A1556" s="302"/>
      <c r="B1556" s="334"/>
      <c r="C1556" s="334"/>
      <c r="D1556" s="334"/>
      <c r="E1556" s="334"/>
      <c r="F1556" s="334"/>
      <c r="G1556" s="335"/>
      <c r="H1556" s="335"/>
      <c r="I1556" s="336"/>
      <c r="J1556" s="336"/>
      <c r="K1556" s="336"/>
      <c r="L1556" s="336"/>
      <c r="M1556" s="336"/>
      <c r="N1556" s="337" t="str">
        <f t="shared" ca="1" si="96"/>
        <v/>
      </c>
      <c r="O1556" s="337" t="s">
        <v>19143</v>
      </c>
      <c r="P1556" s="338"/>
      <c r="Q1556" s="339" t="str">
        <f t="shared" si="97"/>
        <v/>
      </c>
      <c r="R1556" s="339" t="b">
        <f t="shared" si="98"/>
        <v>1</v>
      </c>
      <c r="S1556" s="339" t="str">
        <f t="shared" si="99"/>
        <v/>
      </c>
    </row>
    <row r="1557" spans="1:19" s="339" customFormat="1" ht="19.899999999999999" customHeight="1">
      <c r="A1557" s="302"/>
      <c r="B1557" s="334"/>
      <c r="C1557" s="334"/>
      <c r="D1557" s="334"/>
      <c r="E1557" s="334"/>
      <c r="F1557" s="334"/>
      <c r="G1557" s="335"/>
      <c r="H1557" s="335"/>
      <c r="I1557" s="336"/>
      <c r="J1557" s="336"/>
      <c r="K1557" s="336"/>
      <c r="L1557" s="336"/>
      <c r="M1557" s="336"/>
      <c r="N1557" s="337" t="str">
        <f t="shared" ca="1" si="96"/>
        <v/>
      </c>
      <c r="O1557" s="337" t="s">
        <v>19143</v>
      </c>
      <c r="P1557" s="338"/>
      <c r="Q1557" s="339" t="str">
        <f t="shared" si="97"/>
        <v/>
      </c>
      <c r="R1557" s="339" t="b">
        <f t="shared" si="98"/>
        <v>1</v>
      </c>
      <c r="S1557" s="339" t="str">
        <f t="shared" si="99"/>
        <v/>
      </c>
    </row>
    <row r="1558" spans="1:19" s="339" customFormat="1" ht="19.899999999999999" customHeight="1">
      <c r="A1558" s="302"/>
      <c r="B1558" s="334"/>
      <c r="C1558" s="334"/>
      <c r="D1558" s="334"/>
      <c r="E1558" s="334"/>
      <c r="F1558" s="334"/>
      <c r="G1558" s="335"/>
      <c r="H1558" s="335"/>
      <c r="I1558" s="336"/>
      <c r="J1558" s="336"/>
      <c r="K1558" s="336"/>
      <c r="L1558" s="336"/>
      <c r="M1558" s="336"/>
      <c r="N1558" s="337" t="str">
        <f t="shared" ca="1" si="96"/>
        <v/>
      </c>
      <c r="O1558" s="337" t="s">
        <v>19143</v>
      </c>
      <c r="P1558" s="338"/>
      <c r="Q1558" s="339" t="str">
        <f t="shared" si="97"/>
        <v/>
      </c>
      <c r="R1558" s="339" t="b">
        <f t="shared" si="98"/>
        <v>1</v>
      </c>
      <c r="S1558" s="339" t="str">
        <f t="shared" si="99"/>
        <v/>
      </c>
    </row>
    <row r="1559" spans="1:19" s="339" customFormat="1" ht="19.899999999999999" customHeight="1">
      <c r="A1559" s="302"/>
      <c r="B1559" s="334"/>
      <c r="C1559" s="334"/>
      <c r="D1559" s="334"/>
      <c r="E1559" s="334"/>
      <c r="F1559" s="334"/>
      <c r="G1559" s="335"/>
      <c r="H1559" s="335"/>
      <c r="I1559" s="336"/>
      <c r="J1559" s="336"/>
      <c r="K1559" s="336"/>
      <c r="L1559" s="336"/>
      <c r="M1559" s="336"/>
      <c r="N1559" s="337" t="str">
        <f t="shared" ca="1" si="96"/>
        <v/>
      </c>
      <c r="O1559" s="337" t="s">
        <v>19143</v>
      </c>
      <c r="P1559" s="338"/>
      <c r="Q1559" s="339" t="str">
        <f t="shared" si="97"/>
        <v/>
      </c>
      <c r="R1559" s="339" t="b">
        <f t="shared" si="98"/>
        <v>1</v>
      </c>
      <c r="S1559" s="339" t="str">
        <f t="shared" si="99"/>
        <v/>
      </c>
    </row>
    <row r="1560" spans="1:19" s="339" customFormat="1" ht="19.899999999999999" customHeight="1">
      <c r="A1560" s="302"/>
      <c r="B1560" s="334"/>
      <c r="C1560" s="334"/>
      <c r="D1560" s="334"/>
      <c r="E1560" s="334"/>
      <c r="F1560" s="334"/>
      <c r="G1560" s="335"/>
      <c r="H1560" s="335"/>
      <c r="I1560" s="336"/>
      <c r="J1560" s="336"/>
      <c r="K1560" s="336"/>
      <c r="L1560" s="336"/>
      <c r="M1560" s="336"/>
      <c r="N1560" s="337" t="str">
        <f t="shared" ca="1" si="96"/>
        <v/>
      </c>
      <c r="O1560" s="337" t="s">
        <v>19143</v>
      </c>
      <c r="P1560" s="338"/>
      <c r="Q1560" s="339" t="str">
        <f t="shared" si="97"/>
        <v/>
      </c>
      <c r="R1560" s="339" t="b">
        <f t="shared" si="98"/>
        <v>1</v>
      </c>
      <c r="S1560" s="339" t="str">
        <f t="shared" si="99"/>
        <v/>
      </c>
    </row>
    <row r="1561" spans="1:19" s="339" customFormat="1" ht="19.899999999999999" customHeight="1">
      <c r="A1561" s="302"/>
      <c r="B1561" s="334"/>
      <c r="C1561" s="334"/>
      <c r="D1561" s="334"/>
      <c r="E1561" s="334"/>
      <c r="F1561" s="334"/>
      <c r="G1561" s="335"/>
      <c r="H1561" s="335"/>
      <c r="I1561" s="336"/>
      <c r="J1561" s="336"/>
      <c r="K1561" s="336"/>
      <c r="L1561" s="336"/>
      <c r="M1561" s="336"/>
      <c r="N1561" s="337" t="str">
        <f t="shared" ca="1" si="96"/>
        <v/>
      </c>
      <c r="O1561" s="337" t="s">
        <v>19143</v>
      </c>
      <c r="P1561" s="338"/>
      <c r="Q1561" s="339" t="str">
        <f t="shared" si="97"/>
        <v/>
      </c>
      <c r="R1561" s="339" t="b">
        <f t="shared" si="98"/>
        <v>1</v>
      </c>
      <c r="S1561" s="339" t="str">
        <f t="shared" si="99"/>
        <v/>
      </c>
    </row>
    <row r="1562" spans="1:19" s="339" customFormat="1" ht="19.899999999999999" customHeight="1">
      <c r="A1562" s="302"/>
      <c r="B1562" s="334"/>
      <c r="C1562" s="334"/>
      <c r="D1562" s="334"/>
      <c r="E1562" s="334"/>
      <c r="F1562" s="334"/>
      <c r="G1562" s="335"/>
      <c r="H1562" s="335"/>
      <c r="I1562" s="336"/>
      <c r="J1562" s="336"/>
      <c r="K1562" s="336"/>
      <c r="L1562" s="336"/>
      <c r="M1562" s="336"/>
      <c r="N1562" s="337" t="str">
        <f t="shared" ca="1" si="96"/>
        <v/>
      </c>
      <c r="O1562" s="337" t="s">
        <v>19143</v>
      </c>
      <c r="P1562" s="338"/>
      <c r="Q1562" s="339" t="str">
        <f t="shared" si="97"/>
        <v/>
      </c>
      <c r="R1562" s="339" t="b">
        <f t="shared" si="98"/>
        <v>1</v>
      </c>
      <c r="S1562" s="339" t="str">
        <f t="shared" si="99"/>
        <v/>
      </c>
    </row>
    <row r="1563" spans="1:19" s="339" customFormat="1" ht="19.899999999999999" customHeight="1">
      <c r="A1563" s="302"/>
      <c r="B1563" s="334"/>
      <c r="C1563" s="334"/>
      <c r="D1563" s="334"/>
      <c r="E1563" s="334"/>
      <c r="F1563" s="334"/>
      <c r="G1563" s="335"/>
      <c r="H1563" s="335"/>
      <c r="I1563" s="336"/>
      <c r="J1563" s="336"/>
      <c r="K1563" s="336"/>
      <c r="L1563" s="336"/>
      <c r="M1563" s="336"/>
      <c r="N1563" s="337" t="str">
        <f t="shared" ca="1" si="96"/>
        <v/>
      </c>
      <c r="O1563" s="337" t="s">
        <v>19143</v>
      </c>
      <c r="P1563" s="338"/>
      <c r="Q1563" s="339" t="str">
        <f t="shared" si="97"/>
        <v/>
      </c>
      <c r="R1563" s="339" t="b">
        <f t="shared" si="98"/>
        <v>1</v>
      </c>
      <c r="S1563" s="339" t="str">
        <f t="shared" si="99"/>
        <v/>
      </c>
    </row>
    <row r="1564" spans="1:19" s="339" customFormat="1" ht="19.899999999999999" customHeight="1">
      <c r="A1564" s="302"/>
      <c r="B1564" s="334"/>
      <c r="C1564" s="334"/>
      <c r="D1564" s="334"/>
      <c r="E1564" s="334"/>
      <c r="F1564" s="334"/>
      <c r="G1564" s="335"/>
      <c r="H1564" s="335"/>
      <c r="I1564" s="336"/>
      <c r="J1564" s="336"/>
      <c r="K1564" s="336"/>
      <c r="L1564" s="336"/>
      <c r="M1564" s="336"/>
      <c r="N1564" s="337" t="str">
        <f t="shared" ca="1" si="96"/>
        <v/>
      </c>
      <c r="O1564" s="337" t="s">
        <v>19143</v>
      </c>
      <c r="P1564" s="338"/>
      <c r="Q1564" s="339" t="str">
        <f t="shared" si="97"/>
        <v/>
      </c>
      <c r="R1564" s="339" t="b">
        <f t="shared" si="98"/>
        <v>1</v>
      </c>
      <c r="S1564" s="339" t="str">
        <f t="shared" si="99"/>
        <v/>
      </c>
    </row>
    <row r="1565" spans="1:19" s="339" customFormat="1" ht="19.899999999999999" customHeight="1">
      <c r="A1565" s="302"/>
      <c r="B1565" s="334"/>
      <c r="C1565" s="334"/>
      <c r="D1565" s="334"/>
      <c r="E1565" s="334"/>
      <c r="F1565" s="334"/>
      <c r="G1565" s="335"/>
      <c r="H1565" s="335"/>
      <c r="I1565" s="336"/>
      <c r="J1565" s="336"/>
      <c r="K1565" s="336"/>
      <c r="L1565" s="336"/>
      <c r="M1565" s="336"/>
      <c r="N1565" s="337" t="str">
        <f t="shared" ca="1" si="96"/>
        <v/>
      </c>
      <c r="O1565" s="337" t="s">
        <v>19143</v>
      </c>
      <c r="P1565" s="338"/>
      <c r="Q1565" s="339" t="str">
        <f t="shared" si="97"/>
        <v/>
      </c>
      <c r="R1565" s="339" t="b">
        <f t="shared" si="98"/>
        <v>1</v>
      </c>
      <c r="S1565" s="339" t="str">
        <f t="shared" si="99"/>
        <v/>
      </c>
    </row>
    <row r="1566" spans="1:19" s="339" customFormat="1" ht="19.899999999999999" customHeight="1">
      <c r="A1566" s="302"/>
      <c r="B1566" s="334"/>
      <c r="C1566" s="334"/>
      <c r="D1566" s="334"/>
      <c r="E1566" s="334"/>
      <c r="F1566" s="334"/>
      <c r="G1566" s="335"/>
      <c r="H1566" s="335"/>
      <c r="I1566" s="336"/>
      <c r="J1566" s="336"/>
      <c r="K1566" s="336"/>
      <c r="L1566" s="336"/>
      <c r="M1566" s="336"/>
      <c r="N1566" s="337" t="str">
        <f t="shared" ca="1" si="96"/>
        <v/>
      </c>
      <c r="O1566" s="337" t="s">
        <v>19143</v>
      </c>
      <c r="P1566" s="338"/>
      <c r="Q1566" s="339" t="str">
        <f t="shared" si="97"/>
        <v/>
      </c>
      <c r="R1566" s="339" t="b">
        <f t="shared" si="98"/>
        <v>1</v>
      </c>
      <c r="S1566" s="339" t="str">
        <f t="shared" si="99"/>
        <v/>
      </c>
    </row>
    <row r="1567" spans="1:19" s="339" customFormat="1" ht="19.899999999999999" customHeight="1">
      <c r="A1567" s="302"/>
      <c r="B1567" s="334"/>
      <c r="C1567" s="334"/>
      <c r="D1567" s="334"/>
      <c r="E1567" s="334"/>
      <c r="F1567" s="334"/>
      <c r="G1567" s="335"/>
      <c r="H1567" s="335"/>
      <c r="I1567" s="336"/>
      <c r="J1567" s="336"/>
      <c r="K1567" s="336"/>
      <c r="L1567" s="336"/>
      <c r="M1567" s="336"/>
      <c r="N1567" s="337" t="str">
        <f t="shared" ca="1" si="96"/>
        <v/>
      </c>
      <c r="O1567" s="337" t="s">
        <v>19143</v>
      </c>
      <c r="P1567" s="338"/>
      <c r="Q1567" s="339" t="str">
        <f t="shared" si="97"/>
        <v/>
      </c>
      <c r="R1567" s="339" t="b">
        <f t="shared" si="98"/>
        <v>1</v>
      </c>
      <c r="S1567" s="339" t="str">
        <f t="shared" si="99"/>
        <v/>
      </c>
    </row>
    <row r="1568" spans="1:19" s="339" customFormat="1" ht="19.899999999999999" customHeight="1">
      <c r="A1568" s="302"/>
      <c r="B1568" s="334"/>
      <c r="C1568" s="334"/>
      <c r="D1568" s="334"/>
      <c r="E1568" s="334"/>
      <c r="F1568" s="334"/>
      <c r="G1568" s="335"/>
      <c r="H1568" s="335"/>
      <c r="I1568" s="336"/>
      <c r="J1568" s="336"/>
      <c r="K1568" s="336"/>
      <c r="L1568" s="336"/>
      <c r="M1568" s="336"/>
      <c r="N1568" s="337" t="str">
        <f t="shared" ca="1" si="96"/>
        <v/>
      </c>
      <c r="O1568" s="337" t="s">
        <v>19143</v>
      </c>
      <c r="P1568" s="338"/>
      <c r="Q1568" s="339" t="str">
        <f t="shared" si="97"/>
        <v/>
      </c>
      <c r="R1568" s="339" t="b">
        <f t="shared" si="98"/>
        <v>1</v>
      </c>
      <c r="S1568" s="339" t="str">
        <f t="shared" si="99"/>
        <v/>
      </c>
    </row>
    <row r="1569" spans="1:19" s="339" customFormat="1" ht="19.899999999999999" customHeight="1">
      <c r="A1569" s="302"/>
      <c r="B1569" s="334"/>
      <c r="C1569" s="334"/>
      <c r="D1569" s="334"/>
      <c r="E1569" s="334"/>
      <c r="F1569" s="334"/>
      <c r="G1569" s="335"/>
      <c r="H1569" s="335"/>
      <c r="I1569" s="336"/>
      <c r="J1569" s="336"/>
      <c r="K1569" s="336"/>
      <c r="L1569" s="336"/>
      <c r="M1569" s="336"/>
      <c r="N1569" s="337" t="str">
        <f t="shared" ca="1" si="96"/>
        <v/>
      </c>
      <c r="O1569" s="337" t="s">
        <v>19143</v>
      </c>
      <c r="P1569" s="338"/>
      <c r="Q1569" s="339" t="str">
        <f t="shared" si="97"/>
        <v/>
      </c>
      <c r="R1569" s="339" t="b">
        <f t="shared" si="98"/>
        <v>1</v>
      </c>
      <c r="S1569" s="339" t="str">
        <f t="shared" si="99"/>
        <v/>
      </c>
    </row>
    <row r="1570" spans="1:19" s="339" customFormat="1" ht="19.899999999999999" customHeight="1">
      <c r="A1570" s="302"/>
      <c r="B1570" s="334"/>
      <c r="C1570" s="334"/>
      <c r="D1570" s="334"/>
      <c r="E1570" s="334"/>
      <c r="F1570" s="334"/>
      <c r="G1570" s="335"/>
      <c r="H1570" s="335"/>
      <c r="I1570" s="336"/>
      <c r="J1570" s="336"/>
      <c r="K1570" s="336"/>
      <c r="L1570" s="336"/>
      <c r="M1570" s="336"/>
      <c r="N1570" s="337" t="str">
        <f t="shared" ca="1" si="96"/>
        <v/>
      </c>
      <c r="O1570" s="337" t="s">
        <v>19143</v>
      </c>
      <c r="P1570" s="338"/>
      <c r="Q1570" s="339" t="str">
        <f t="shared" si="97"/>
        <v/>
      </c>
      <c r="R1570" s="339" t="b">
        <f t="shared" si="98"/>
        <v>1</v>
      </c>
      <c r="S1570" s="339" t="str">
        <f t="shared" si="99"/>
        <v/>
      </c>
    </row>
    <row r="1571" spans="1:19" s="339" customFormat="1" ht="19.899999999999999" customHeight="1">
      <c r="A1571" s="302"/>
      <c r="B1571" s="334"/>
      <c r="C1571" s="334"/>
      <c r="D1571" s="334"/>
      <c r="E1571" s="334"/>
      <c r="F1571" s="334"/>
      <c r="G1571" s="335"/>
      <c r="H1571" s="335"/>
      <c r="I1571" s="336"/>
      <c r="J1571" s="336"/>
      <c r="K1571" s="336"/>
      <c r="L1571" s="336"/>
      <c r="M1571" s="336"/>
      <c r="N1571" s="337" t="str">
        <f t="shared" ca="1" si="96"/>
        <v/>
      </c>
      <c r="O1571" s="337" t="s">
        <v>19143</v>
      </c>
      <c r="P1571" s="338"/>
      <c r="Q1571" s="339" t="str">
        <f t="shared" si="97"/>
        <v/>
      </c>
      <c r="R1571" s="339" t="b">
        <f t="shared" si="98"/>
        <v>1</v>
      </c>
      <c r="S1571" s="339" t="str">
        <f t="shared" si="99"/>
        <v/>
      </c>
    </row>
    <row r="1572" spans="1:19" s="339" customFormat="1" ht="19.899999999999999" customHeight="1">
      <c r="A1572" s="302"/>
      <c r="B1572" s="334"/>
      <c r="C1572" s="334"/>
      <c r="D1572" s="334"/>
      <c r="E1572" s="334"/>
      <c r="F1572" s="334"/>
      <c r="G1572" s="335"/>
      <c r="H1572" s="335"/>
      <c r="I1572" s="336"/>
      <c r="J1572" s="336"/>
      <c r="K1572" s="336"/>
      <c r="L1572" s="336"/>
      <c r="M1572" s="336"/>
      <c r="N1572" s="337" t="str">
        <f t="shared" ca="1" si="96"/>
        <v/>
      </c>
      <c r="O1572" s="337" t="s">
        <v>19143</v>
      </c>
      <c r="P1572" s="338"/>
      <c r="Q1572" s="339" t="str">
        <f t="shared" si="97"/>
        <v/>
      </c>
      <c r="R1572" s="339" t="b">
        <f t="shared" si="98"/>
        <v>1</v>
      </c>
      <c r="S1572" s="339" t="str">
        <f t="shared" si="99"/>
        <v/>
      </c>
    </row>
    <row r="1573" spans="1:19" s="339" customFormat="1" ht="19.899999999999999" customHeight="1">
      <c r="A1573" s="302"/>
      <c r="B1573" s="334"/>
      <c r="C1573" s="334"/>
      <c r="D1573" s="334"/>
      <c r="E1573" s="334"/>
      <c r="F1573" s="334"/>
      <c r="G1573" s="335"/>
      <c r="H1573" s="335"/>
      <c r="I1573" s="336"/>
      <c r="J1573" s="336"/>
      <c r="K1573" s="336"/>
      <c r="L1573" s="336"/>
      <c r="M1573" s="336"/>
      <c r="N1573" s="337" t="str">
        <f t="shared" ca="1" si="96"/>
        <v/>
      </c>
      <c r="O1573" s="337" t="s">
        <v>19143</v>
      </c>
      <c r="P1573" s="338"/>
      <c r="Q1573" s="339" t="str">
        <f t="shared" si="97"/>
        <v/>
      </c>
      <c r="R1573" s="339" t="b">
        <f t="shared" si="98"/>
        <v>1</v>
      </c>
      <c r="S1573" s="339" t="str">
        <f t="shared" si="99"/>
        <v/>
      </c>
    </row>
    <row r="1574" spans="1:19" s="339" customFormat="1" ht="19.899999999999999" customHeight="1">
      <c r="A1574" s="302"/>
      <c r="B1574" s="334"/>
      <c r="C1574" s="334"/>
      <c r="D1574" s="334"/>
      <c r="E1574" s="334"/>
      <c r="F1574" s="334"/>
      <c r="G1574" s="335"/>
      <c r="H1574" s="335"/>
      <c r="I1574" s="336"/>
      <c r="J1574" s="336"/>
      <c r="K1574" s="336"/>
      <c r="L1574" s="336"/>
      <c r="M1574" s="336"/>
      <c r="N1574" s="337" t="str">
        <f t="shared" ca="1" si="96"/>
        <v/>
      </c>
      <c r="O1574" s="337" t="s">
        <v>19143</v>
      </c>
      <c r="P1574" s="338"/>
      <c r="Q1574" s="339" t="str">
        <f t="shared" si="97"/>
        <v/>
      </c>
      <c r="R1574" s="339" t="b">
        <f t="shared" si="98"/>
        <v>1</v>
      </c>
      <c r="S1574" s="339" t="str">
        <f t="shared" si="99"/>
        <v/>
      </c>
    </row>
    <row r="1575" spans="1:19" s="339" customFormat="1" ht="19.899999999999999" customHeight="1">
      <c r="A1575" s="302"/>
      <c r="B1575" s="334"/>
      <c r="C1575" s="334"/>
      <c r="D1575" s="334"/>
      <c r="E1575" s="334"/>
      <c r="F1575" s="334"/>
      <c r="G1575" s="335"/>
      <c r="H1575" s="335"/>
      <c r="I1575" s="336"/>
      <c r="J1575" s="336"/>
      <c r="K1575" s="336"/>
      <c r="L1575" s="336"/>
      <c r="M1575" s="336"/>
      <c r="N1575" s="337" t="str">
        <f t="shared" ca="1" si="96"/>
        <v/>
      </c>
      <c r="O1575" s="337" t="s">
        <v>19143</v>
      </c>
      <c r="P1575" s="338"/>
      <c r="Q1575" s="339" t="str">
        <f t="shared" si="97"/>
        <v/>
      </c>
      <c r="R1575" s="339" t="b">
        <f t="shared" si="98"/>
        <v>1</v>
      </c>
      <c r="S1575" s="339" t="str">
        <f t="shared" si="99"/>
        <v/>
      </c>
    </row>
    <row r="1576" spans="1:19" s="339" customFormat="1" ht="19.899999999999999" customHeight="1">
      <c r="A1576" s="302"/>
      <c r="B1576" s="334"/>
      <c r="C1576" s="334"/>
      <c r="D1576" s="334"/>
      <c r="E1576" s="334"/>
      <c r="F1576" s="334"/>
      <c r="G1576" s="335"/>
      <c r="H1576" s="335"/>
      <c r="I1576" s="336"/>
      <c r="J1576" s="336"/>
      <c r="K1576" s="336"/>
      <c r="L1576" s="336"/>
      <c r="M1576" s="336"/>
      <c r="N1576" s="337" t="str">
        <f t="shared" ca="1" si="96"/>
        <v/>
      </c>
      <c r="O1576" s="337" t="s">
        <v>19143</v>
      </c>
      <c r="P1576" s="338"/>
      <c r="Q1576" s="339" t="str">
        <f t="shared" si="97"/>
        <v/>
      </c>
      <c r="R1576" s="339" t="b">
        <f t="shared" si="98"/>
        <v>1</v>
      </c>
      <c r="S1576" s="339" t="str">
        <f t="shared" si="99"/>
        <v/>
      </c>
    </row>
    <row r="1577" spans="1:19" s="339" customFormat="1" ht="19.899999999999999" customHeight="1">
      <c r="A1577" s="302"/>
      <c r="B1577" s="334"/>
      <c r="C1577" s="334"/>
      <c r="D1577" s="334"/>
      <c r="E1577" s="334"/>
      <c r="F1577" s="334"/>
      <c r="G1577" s="335"/>
      <c r="H1577" s="335"/>
      <c r="I1577" s="336"/>
      <c r="J1577" s="336"/>
      <c r="K1577" s="336"/>
      <c r="L1577" s="336"/>
      <c r="M1577" s="336"/>
      <c r="N1577" s="337" t="str">
        <f t="shared" ca="1" si="96"/>
        <v/>
      </c>
      <c r="O1577" s="337" t="s">
        <v>19143</v>
      </c>
      <c r="P1577" s="338"/>
      <c r="Q1577" s="339" t="str">
        <f t="shared" si="97"/>
        <v/>
      </c>
      <c r="R1577" s="339" t="b">
        <f t="shared" si="98"/>
        <v>1</v>
      </c>
      <c r="S1577" s="339" t="str">
        <f t="shared" si="99"/>
        <v/>
      </c>
    </row>
    <row r="1578" spans="1:19" s="339" customFormat="1" ht="19.899999999999999" customHeight="1">
      <c r="A1578" s="302"/>
      <c r="B1578" s="334"/>
      <c r="C1578" s="334"/>
      <c r="D1578" s="334"/>
      <c r="E1578" s="334"/>
      <c r="F1578" s="334"/>
      <c r="G1578" s="335"/>
      <c r="H1578" s="335"/>
      <c r="I1578" s="336"/>
      <c r="J1578" s="336"/>
      <c r="K1578" s="336"/>
      <c r="L1578" s="336"/>
      <c r="M1578" s="336"/>
      <c r="N1578" s="337" t="str">
        <f t="shared" ca="1" si="96"/>
        <v/>
      </c>
      <c r="O1578" s="337" t="s">
        <v>19143</v>
      </c>
      <c r="P1578" s="338"/>
      <c r="Q1578" s="339" t="str">
        <f t="shared" si="97"/>
        <v/>
      </c>
      <c r="R1578" s="339" t="b">
        <f t="shared" si="98"/>
        <v>1</v>
      </c>
      <c r="S1578" s="339" t="str">
        <f t="shared" si="99"/>
        <v/>
      </c>
    </row>
    <row r="1579" spans="1:19" s="339" customFormat="1" ht="19.899999999999999" customHeight="1">
      <c r="A1579" s="302"/>
      <c r="B1579" s="334"/>
      <c r="C1579" s="334"/>
      <c r="D1579" s="334"/>
      <c r="E1579" s="334"/>
      <c r="F1579" s="334"/>
      <c r="G1579" s="335"/>
      <c r="H1579" s="335"/>
      <c r="I1579" s="336"/>
      <c r="J1579" s="336"/>
      <c r="K1579" s="336"/>
      <c r="L1579" s="336"/>
      <c r="M1579" s="336"/>
      <c r="N1579" s="337" t="str">
        <f t="shared" ca="1" si="96"/>
        <v/>
      </c>
      <c r="O1579" s="337" t="s">
        <v>19143</v>
      </c>
      <c r="P1579" s="338"/>
      <c r="Q1579" s="339" t="str">
        <f t="shared" si="97"/>
        <v/>
      </c>
      <c r="R1579" s="339" t="b">
        <f t="shared" si="98"/>
        <v>1</v>
      </c>
      <c r="S1579" s="339" t="str">
        <f t="shared" si="99"/>
        <v/>
      </c>
    </row>
    <row r="1580" spans="1:19" s="339" customFormat="1" ht="19.899999999999999" customHeight="1">
      <c r="A1580" s="302"/>
      <c r="B1580" s="334"/>
      <c r="C1580" s="334"/>
      <c r="D1580" s="334"/>
      <c r="E1580" s="334"/>
      <c r="F1580" s="334"/>
      <c r="G1580" s="335"/>
      <c r="H1580" s="335"/>
      <c r="I1580" s="336"/>
      <c r="J1580" s="336"/>
      <c r="K1580" s="336"/>
      <c r="L1580" s="336"/>
      <c r="M1580" s="336"/>
      <c r="N1580" s="337" t="str">
        <f t="shared" ca="1" si="96"/>
        <v/>
      </c>
      <c r="O1580" s="337" t="s">
        <v>19143</v>
      </c>
      <c r="P1580" s="338"/>
      <c r="Q1580" s="339" t="str">
        <f t="shared" si="97"/>
        <v/>
      </c>
      <c r="R1580" s="339" t="b">
        <f t="shared" si="98"/>
        <v>1</v>
      </c>
      <c r="S1580" s="339" t="str">
        <f t="shared" si="99"/>
        <v/>
      </c>
    </row>
    <row r="1581" spans="1:19" s="339" customFormat="1" ht="19.899999999999999" customHeight="1">
      <c r="A1581" s="302"/>
      <c r="B1581" s="334"/>
      <c r="C1581" s="334"/>
      <c r="D1581" s="334"/>
      <c r="E1581" s="334"/>
      <c r="F1581" s="334"/>
      <c r="G1581" s="335"/>
      <c r="H1581" s="335"/>
      <c r="I1581" s="336"/>
      <c r="J1581" s="336"/>
      <c r="K1581" s="336"/>
      <c r="L1581" s="336"/>
      <c r="M1581" s="336"/>
      <c r="N1581" s="337" t="str">
        <f t="shared" ca="1" si="96"/>
        <v/>
      </c>
      <c r="O1581" s="337" t="s">
        <v>19143</v>
      </c>
      <c r="P1581" s="338"/>
      <c r="Q1581" s="339" t="str">
        <f t="shared" si="97"/>
        <v/>
      </c>
      <c r="R1581" s="339" t="b">
        <f t="shared" si="98"/>
        <v>1</v>
      </c>
      <c r="S1581" s="339" t="str">
        <f t="shared" si="99"/>
        <v/>
      </c>
    </row>
    <row r="1582" spans="1:19" s="339" customFormat="1" ht="19.899999999999999" customHeight="1">
      <c r="A1582" s="302"/>
      <c r="B1582" s="334"/>
      <c r="C1582" s="334"/>
      <c r="D1582" s="334"/>
      <c r="E1582" s="334"/>
      <c r="F1582" s="334"/>
      <c r="G1582" s="335"/>
      <c r="H1582" s="335"/>
      <c r="I1582" s="336"/>
      <c r="J1582" s="336"/>
      <c r="K1582" s="336"/>
      <c r="L1582" s="336"/>
      <c r="M1582" s="336"/>
      <c r="N1582" s="337" t="str">
        <f t="shared" ca="1" si="96"/>
        <v/>
      </c>
      <c r="O1582" s="337" t="s">
        <v>19143</v>
      </c>
      <c r="P1582" s="338"/>
      <c r="Q1582" s="339" t="str">
        <f t="shared" si="97"/>
        <v/>
      </c>
      <c r="R1582" s="339" t="b">
        <f t="shared" si="98"/>
        <v>1</v>
      </c>
      <c r="S1582" s="339" t="str">
        <f t="shared" si="99"/>
        <v/>
      </c>
    </row>
    <row r="1583" spans="1:19" s="339" customFormat="1" ht="19.899999999999999" customHeight="1">
      <c r="A1583" s="302"/>
      <c r="B1583" s="334"/>
      <c r="C1583" s="334"/>
      <c r="D1583" s="334"/>
      <c r="E1583" s="334"/>
      <c r="F1583" s="334"/>
      <c r="G1583" s="335"/>
      <c r="H1583" s="335"/>
      <c r="I1583" s="336"/>
      <c r="J1583" s="336"/>
      <c r="K1583" s="336"/>
      <c r="L1583" s="336"/>
      <c r="M1583" s="336"/>
      <c r="N1583" s="337" t="str">
        <f t="shared" ca="1" si="96"/>
        <v/>
      </c>
      <c r="O1583" s="337" t="s">
        <v>19143</v>
      </c>
      <c r="P1583" s="338"/>
      <c r="Q1583" s="339" t="str">
        <f t="shared" si="97"/>
        <v/>
      </c>
      <c r="R1583" s="339" t="b">
        <f t="shared" si="98"/>
        <v>1</v>
      </c>
      <c r="S1583" s="339" t="str">
        <f t="shared" si="99"/>
        <v/>
      </c>
    </row>
    <row r="1584" spans="1:19" s="339" customFormat="1" ht="19.899999999999999" customHeight="1">
      <c r="A1584" s="302"/>
      <c r="B1584" s="334"/>
      <c r="C1584" s="334"/>
      <c r="D1584" s="334"/>
      <c r="E1584" s="334"/>
      <c r="F1584" s="334"/>
      <c r="G1584" s="335"/>
      <c r="H1584" s="335"/>
      <c r="I1584" s="336"/>
      <c r="J1584" s="336"/>
      <c r="K1584" s="336"/>
      <c r="L1584" s="336"/>
      <c r="M1584" s="336"/>
      <c r="N1584" s="337" t="str">
        <f t="shared" ca="1" si="96"/>
        <v/>
      </c>
      <c r="O1584" s="337" t="s">
        <v>19143</v>
      </c>
      <c r="P1584" s="338"/>
      <c r="Q1584" s="339" t="str">
        <f t="shared" si="97"/>
        <v/>
      </c>
      <c r="R1584" s="339" t="b">
        <f t="shared" si="98"/>
        <v>1</v>
      </c>
      <c r="S1584" s="339" t="str">
        <f t="shared" si="99"/>
        <v/>
      </c>
    </row>
    <row r="1585" spans="1:19" s="339" customFormat="1" ht="19.899999999999999" customHeight="1">
      <c r="A1585" s="302"/>
      <c r="B1585" s="334"/>
      <c r="C1585" s="334"/>
      <c r="D1585" s="334"/>
      <c r="E1585" s="334"/>
      <c r="F1585" s="334"/>
      <c r="G1585" s="335"/>
      <c r="H1585" s="335"/>
      <c r="I1585" s="336"/>
      <c r="J1585" s="336"/>
      <c r="K1585" s="336"/>
      <c r="L1585" s="336"/>
      <c r="M1585" s="336"/>
      <c r="N1585" s="337" t="str">
        <f t="shared" ca="1" si="96"/>
        <v/>
      </c>
      <c r="O1585" s="337" t="s">
        <v>19143</v>
      </c>
      <c r="P1585" s="338"/>
      <c r="Q1585" s="339" t="str">
        <f t="shared" si="97"/>
        <v/>
      </c>
      <c r="R1585" s="339" t="b">
        <f t="shared" si="98"/>
        <v>1</v>
      </c>
      <c r="S1585" s="339" t="str">
        <f t="shared" si="99"/>
        <v/>
      </c>
    </row>
    <row r="1586" spans="1:19" s="339" customFormat="1" ht="19.899999999999999" customHeight="1">
      <c r="A1586" s="302"/>
      <c r="B1586" s="334"/>
      <c r="C1586" s="334"/>
      <c r="D1586" s="334"/>
      <c r="E1586" s="334"/>
      <c r="F1586" s="334"/>
      <c r="G1586" s="335"/>
      <c r="H1586" s="335"/>
      <c r="I1586" s="336"/>
      <c r="J1586" s="336"/>
      <c r="K1586" s="336"/>
      <c r="L1586" s="336"/>
      <c r="M1586" s="336"/>
      <c r="N1586" s="337" t="str">
        <f t="shared" ca="1" si="96"/>
        <v/>
      </c>
      <c r="O1586" s="337" t="s">
        <v>19143</v>
      </c>
      <c r="P1586" s="338"/>
      <c r="Q1586" s="339" t="str">
        <f t="shared" si="97"/>
        <v/>
      </c>
      <c r="R1586" s="339" t="b">
        <f t="shared" si="98"/>
        <v>1</v>
      </c>
      <c r="S1586" s="339" t="str">
        <f t="shared" si="99"/>
        <v/>
      </c>
    </row>
    <row r="1587" spans="1:19" s="339" customFormat="1" ht="19.899999999999999" customHeight="1">
      <c r="A1587" s="302"/>
      <c r="B1587" s="334"/>
      <c r="C1587" s="334"/>
      <c r="D1587" s="334"/>
      <c r="E1587" s="334"/>
      <c r="F1587" s="334"/>
      <c r="G1587" s="335"/>
      <c r="H1587" s="335"/>
      <c r="I1587" s="336"/>
      <c r="J1587" s="336"/>
      <c r="K1587" s="336"/>
      <c r="L1587" s="336"/>
      <c r="M1587" s="336"/>
      <c r="N1587" s="337" t="str">
        <f t="shared" ca="1" si="96"/>
        <v/>
      </c>
      <c r="O1587" s="337" t="s">
        <v>19143</v>
      </c>
      <c r="P1587" s="338"/>
      <c r="Q1587" s="339" t="str">
        <f t="shared" si="97"/>
        <v/>
      </c>
      <c r="R1587" s="339" t="b">
        <f t="shared" si="98"/>
        <v>1</v>
      </c>
      <c r="S1587" s="339" t="str">
        <f t="shared" si="99"/>
        <v/>
      </c>
    </row>
    <row r="1588" spans="1:19" s="339" customFormat="1" ht="19.899999999999999" customHeight="1">
      <c r="A1588" s="302"/>
      <c r="B1588" s="334"/>
      <c r="C1588" s="334"/>
      <c r="D1588" s="334"/>
      <c r="E1588" s="334"/>
      <c r="F1588" s="334"/>
      <c r="G1588" s="335"/>
      <c r="H1588" s="335"/>
      <c r="I1588" s="336"/>
      <c r="J1588" s="336"/>
      <c r="K1588" s="336"/>
      <c r="L1588" s="336"/>
      <c r="M1588" s="336"/>
      <c r="N1588" s="337" t="str">
        <f t="shared" ca="1" si="96"/>
        <v/>
      </c>
      <c r="O1588" s="337" t="s">
        <v>19143</v>
      </c>
      <c r="P1588" s="338"/>
      <c r="Q1588" s="339" t="str">
        <f t="shared" si="97"/>
        <v/>
      </c>
      <c r="R1588" s="339" t="b">
        <f t="shared" si="98"/>
        <v>1</v>
      </c>
      <c r="S1588" s="339" t="str">
        <f t="shared" si="99"/>
        <v/>
      </c>
    </row>
    <row r="1589" spans="1:19" s="339" customFormat="1" ht="19.899999999999999" customHeight="1">
      <c r="A1589" s="302"/>
      <c r="B1589" s="334"/>
      <c r="C1589" s="334"/>
      <c r="D1589" s="334"/>
      <c r="E1589" s="334"/>
      <c r="F1589" s="334"/>
      <c r="G1589" s="335"/>
      <c r="H1589" s="335"/>
      <c r="I1589" s="336"/>
      <c r="J1589" s="336"/>
      <c r="K1589" s="336"/>
      <c r="L1589" s="336"/>
      <c r="M1589" s="336"/>
      <c r="N1589" s="337" t="str">
        <f t="shared" ca="1" si="96"/>
        <v/>
      </c>
      <c r="O1589" s="337" t="s">
        <v>19143</v>
      </c>
      <c r="P1589" s="338"/>
      <c r="Q1589" s="339" t="str">
        <f t="shared" si="97"/>
        <v/>
      </c>
      <c r="R1589" s="339" t="b">
        <f t="shared" si="98"/>
        <v>1</v>
      </c>
      <c r="S1589" s="339" t="str">
        <f t="shared" si="99"/>
        <v/>
      </c>
    </row>
    <row r="1590" spans="1:19" s="339" customFormat="1" ht="19.899999999999999" customHeight="1">
      <c r="A1590" s="302"/>
      <c r="B1590" s="334"/>
      <c r="C1590" s="334"/>
      <c r="D1590" s="334"/>
      <c r="E1590" s="334"/>
      <c r="F1590" s="334"/>
      <c r="G1590" s="335"/>
      <c r="H1590" s="335"/>
      <c r="I1590" s="336"/>
      <c r="J1590" s="336"/>
      <c r="K1590" s="336"/>
      <c r="L1590" s="336"/>
      <c r="M1590" s="336"/>
      <c r="N1590" s="337" t="str">
        <f t="shared" ca="1" si="96"/>
        <v/>
      </c>
      <c r="O1590" s="337" t="s">
        <v>19143</v>
      </c>
      <c r="P1590" s="338"/>
      <c r="Q1590" s="339" t="str">
        <f t="shared" si="97"/>
        <v/>
      </c>
      <c r="R1590" s="339" t="b">
        <f t="shared" si="98"/>
        <v>1</v>
      </c>
      <c r="S1590" s="339" t="str">
        <f t="shared" si="99"/>
        <v/>
      </c>
    </row>
    <row r="1591" spans="1:19" s="339" customFormat="1" ht="19.899999999999999" customHeight="1">
      <c r="A1591" s="302"/>
      <c r="B1591" s="334"/>
      <c r="C1591" s="334"/>
      <c r="D1591" s="334"/>
      <c r="E1591" s="334"/>
      <c r="F1591" s="334"/>
      <c r="G1591" s="335"/>
      <c r="H1591" s="335"/>
      <c r="I1591" s="336"/>
      <c r="J1591" s="336"/>
      <c r="K1591" s="336"/>
      <c r="L1591" s="336"/>
      <c r="M1591" s="336"/>
      <c r="N1591" s="337" t="str">
        <f t="shared" ca="1" si="96"/>
        <v/>
      </c>
      <c r="O1591" s="337" t="s">
        <v>19143</v>
      </c>
      <c r="P1591" s="338"/>
      <c r="Q1591" s="339" t="str">
        <f t="shared" si="97"/>
        <v/>
      </c>
      <c r="R1591" s="339" t="b">
        <f t="shared" si="98"/>
        <v>1</v>
      </c>
      <c r="S1591" s="339" t="str">
        <f t="shared" si="99"/>
        <v/>
      </c>
    </row>
    <row r="1592" spans="1:19" s="339" customFormat="1" ht="19.899999999999999" customHeight="1">
      <c r="A1592" s="302"/>
      <c r="B1592" s="334"/>
      <c r="C1592" s="334"/>
      <c r="D1592" s="334"/>
      <c r="E1592" s="334"/>
      <c r="F1592" s="334"/>
      <c r="G1592" s="335"/>
      <c r="H1592" s="335"/>
      <c r="I1592" s="336"/>
      <c r="J1592" s="336"/>
      <c r="K1592" s="336"/>
      <c r="L1592" s="336"/>
      <c r="M1592" s="336"/>
      <c r="N1592" s="337" t="str">
        <f t="shared" ca="1" si="96"/>
        <v/>
      </c>
      <c r="O1592" s="337" t="s">
        <v>19143</v>
      </c>
      <c r="P1592" s="338"/>
      <c r="Q1592" s="339" t="str">
        <f t="shared" si="97"/>
        <v/>
      </c>
      <c r="R1592" s="339" t="b">
        <f t="shared" si="98"/>
        <v>1</v>
      </c>
      <c r="S1592" s="339" t="str">
        <f t="shared" si="99"/>
        <v/>
      </c>
    </row>
    <row r="1593" spans="1:19" s="339" customFormat="1" ht="19.899999999999999" customHeight="1">
      <c r="A1593" s="302"/>
      <c r="B1593" s="334"/>
      <c r="C1593" s="334"/>
      <c r="D1593" s="334"/>
      <c r="E1593" s="334"/>
      <c r="F1593" s="334"/>
      <c r="G1593" s="335"/>
      <c r="H1593" s="335"/>
      <c r="I1593" s="336"/>
      <c r="J1593" s="336"/>
      <c r="K1593" s="336"/>
      <c r="L1593" s="336"/>
      <c r="M1593" s="336"/>
      <c r="N1593" s="337" t="str">
        <f t="shared" ca="1" si="96"/>
        <v/>
      </c>
      <c r="O1593" s="337" t="s">
        <v>19143</v>
      </c>
      <c r="P1593" s="338"/>
      <c r="Q1593" s="339" t="str">
        <f t="shared" si="97"/>
        <v/>
      </c>
      <c r="R1593" s="339" t="b">
        <f t="shared" si="98"/>
        <v>1</v>
      </c>
      <c r="S1593" s="339" t="str">
        <f t="shared" si="99"/>
        <v/>
      </c>
    </row>
    <row r="1594" spans="1:19" s="339" customFormat="1" ht="19.899999999999999" customHeight="1">
      <c r="A1594" s="302"/>
      <c r="B1594" s="334"/>
      <c r="C1594" s="334"/>
      <c r="D1594" s="334"/>
      <c r="E1594" s="334"/>
      <c r="F1594" s="334"/>
      <c r="G1594" s="335"/>
      <c r="H1594" s="335"/>
      <c r="I1594" s="336"/>
      <c r="J1594" s="336"/>
      <c r="K1594" s="336"/>
      <c r="L1594" s="336"/>
      <c r="M1594" s="336"/>
      <c r="N1594" s="337" t="str">
        <f t="shared" ca="1" si="96"/>
        <v/>
      </c>
      <c r="O1594" s="337" t="s">
        <v>19143</v>
      </c>
      <c r="P1594" s="338"/>
      <c r="Q1594" s="339" t="str">
        <f t="shared" si="97"/>
        <v/>
      </c>
      <c r="R1594" s="339" t="b">
        <f t="shared" si="98"/>
        <v>1</v>
      </c>
      <c r="S1594" s="339" t="str">
        <f t="shared" si="99"/>
        <v/>
      </c>
    </row>
    <row r="1595" spans="1:19" s="339" customFormat="1" ht="19.899999999999999" customHeight="1">
      <c r="A1595" s="302"/>
      <c r="B1595" s="334"/>
      <c r="C1595" s="334"/>
      <c r="D1595" s="334"/>
      <c r="E1595" s="334"/>
      <c r="F1595" s="334"/>
      <c r="G1595" s="335"/>
      <c r="H1595" s="335"/>
      <c r="I1595" s="336"/>
      <c r="J1595" s="336"/>
      <c r="K1595" s="336"/>
      <c r="L1595" s="336"/>
      <c r="M1595" s="336"/>
      <c r="N1595" s="337" t="str">
        <f t="shared" ca="1" si="96"/>
        <v/>
      </c>
      <c r="O1595" s="337" t="s">
        <v>19143</v>
      </c>
      <c r="P1595" s="338"/>
      <c r="Q1595" s="339" t="str">
        <f t="shared" si="97"/>
        <v/>
      </c>
      <c r="R1595" s="339" t="b">
        <f t="shared" si="98"/>
        <v>1</v>
      </c>
      <c r="S1595" s="339" t="str">
        <f t="shared" si="99"/>
        <v/>
      </c>
    </row>
    <row r="1596" spans="1:19" s="339" customFormat="1" ht="19.899999999999999" customHeight="1">
      <c r="A1596" s="302"/>
      <c r="B1596" s="334"/>
      <c r="C1596" s="334"/>
      <c r="D1596" s="334"/>
      <c r="E1596" s="334"/>
      <c r="F1596" s="334"/>
      <c r="G1596" s="335"/>
      <c r="H1596" s="335"/>
      <c r="I1596" s="336"/>
      <c r="J1596" s="336"/>
      <c r="K1596" s="336"/>
      <c r="L1596" s="336"/>
      <c r="M1596" s="336"/>
      <c r="N1596" s="337" t="str">
        <f t="shared" ca="1" si="96"/>
        <v/>
      </c>
      <c r="O1596" s="337" t="s">
        <v>19143</v>
      </c>
      <c r="P1596" s="338"/>
      <c r="Q1596" s="339" t="str">
        <f t="shared" si="97"/>
        <v/>
      </c>
      <c r="R1596" s="339" t="b">
        <f t="shared" si="98"/>
        <v>1</v>
      </c>
      <c r="S1596" s="339" t="str">
        <f t="shared" si="99"/>
        <v/>
      </c>
    </row>
    <row r="1597" spans="1:19" s="339" customFormat="1" ht="19.899999999999999" customHeight="1">
      <c r="A1597" s="302"/>
      <c r="B1597" s="334"/>
      <c r="C1597" s="334"/>
      <c r="D1597" s="334"/>
      <c r="E1597" s="334"/>
      <c r="F1597" s="334"/>
      <c r="G1597" s="335"/>
      <c r="H1597" s="335"/>
      <c r="I1597" s="336"/>
      <c r="J1597" s="336"/>
      <c r="K1597" s="336"/>
      <c r="L1597" s="336"/>
      <c r="M1597" s="336"/>
      <c r="N1597" s="337" t="str">
        <f t="shared" ca="1" si="96"/>
        <v/>
      </c>
      <c r="O1597" s="337" t="s">
        <v>19143</v>
      </c>
      <c r="P1597" s="338"/>
      <c r="Q1597" s="339" t="str">
        <f t="shared" si="97"/>
        <v/>
      </c>
      <c r="R1597" s="339" t="b">
        <f t="shared" si="98"/>
        <v>1</v>
      </c>
      <c r="S1597" s="339" t="str">
        <f t="shared" si="99"/>
        <v/>
      </c>
    </row>
    <row r="1598" spans="1:19" s="339" customFormat="1" ht="19.899999999999999" customHeight="1">
      <c r="A1598" s="302"/>
      <c r="B1598" s="334"/>
      <c r="C1598" s="334"/>
      <c r="D1598" s="334"/>
      <c r="E1598" s="334"/>
      <c r="F1598" s="334"/>
      <c r="G1598" s="335"/>
      <c r="H1598" s="335"/>
      <c r="I1598" s="336"/>
      <c r="J1598" s="336"/>
      <c r="K1598" s="336"/>
      <c r="L1598" s="336"/>
      <c r="M1598" s="336"/>
      <c r="N1598" s="337" t="str">
        <f t="shared" ca="1" si="96"/>
        <v/>
      </c>
      <c r="O1598" s="337" t="s">
        <v>19143</v>
      </c>
      <c r="P1598" s="338"/>
      <c r="Q1598" s="339" t="str">
        <f t="shared" si="97"/>
        <v/>
      </c>
      <c r="R1598" s="339" t="b">
        <f t="shared" si="98"/>
        <v>1</v>
      </c>
      <c r="S1598" s="339" t="str">
        <f t="shared" si="99"/>
        <v/>
      </c>
    </row>
    <row r="1599" spans="1:19" s="339" customFormat="1" ht="19.899999999999999" customHeight="1">
      <c r="A1599" s="302"/>
      <c r="B1599" s="334"/>
      <c r="C1599" s="334"/>
      <c r="D1599" s="334"/>
      <c r="E1599" s="334"/>
      <c r="F1599" s="334"/>
      <c r="G1599" s="335"/>
      <c r="H1599" s="335"/>
      <c r="I1599" s="336"/>
      <c r="J1599" s="336"/>
      <c r="K1599" s="336"/>
      <c r="L1599" s="336"/>
      <c r="M1599" s="336"/>
      <c r="N1599" s="337" t="str">
        <f t="shared" ca="1" si="96"/>
        <v/>
      </c>
      <c r="O1599" s="337" t="s">
        <v>19143</v>
      </c>
      <c r="P1599" s="338"/>
      <c r="Q1599" s="339" t="str">
        <f t="shared" si="97"/>
        <v/>
      </c>
      <c r="R1599" s="339" t="b">
        <f t="shared" si="98"/>
        <v>1</v>
      </c>
      <c r="S1599" s="339" t="str">
        <f t="shared" si="99"/>
        <v/>
      </c>
    </row>
    <row r="1600" spans="1:19" s="339" customFormat="1" ht="19.899999999999999" customHeight="1">
      <c r="A1600" s="302"/>
      <c r="B1600" s="334"/>
      <c r="C1600" s="334"/>
      <c r="D1600" s="334"/>
      <c r="E1600" s="334"/>
      <c r="F1600" s="334"/>
      <c r="G1600" s="335"/>
      <c r="H1600" s="335"/>
      <c r="I1600" s="336"/>
      <c r="J1600" s="336"/>
      <c r="K1600" s="336"/>
      <c r="L1600" s="336"/>
      <c r="M1600" s="336"/>
      <c r="N1600" s="337" t="str">
        <f t="shared" ca="1" si="96"/>
        <v/>
      </c>
      <c r="O1600" s="337" t="s">
        <v>19143</v>
      </c>
      <c r="P1600" s="338"/>
      <c r="Q1600" s="339" t="str">
        <f t="shared" si="97"/>
        <v/>
      </c>
      <c r="R1600" s="339" t="b">
        <f t="shared" si="98"/>
        <v>1</v>
      </c>
      <c r="S1600" s="339" t="str">
        <f t="shared" si="99"/>
        <v/>
      </c>
    </row>
    <row r="1601" spans="1:19" s="339" customFormat="1" ht="19.899999999999999" customHeight="1">
      <c r="A1601" s="302"/>
      <c r="B1601" s="334"/>
      <c r="C1601" s="334"/>
      <c r="D1601" s="334"/>
      <c r="E1601" s="334"/>
      <c r="F1601" s="334"/>
      <c r="G1601" s="335"/>
      <c r="H1601" s="335"/>
      <c r="I1601" s="336"/>
      <c r="J1601" s="336"/>
      <c r="K1601" s="336"/>
      <c r="L1601" s="336"/>
      <c r="M1601" s="336"/>
      <c r="N1601" s="337" t="str">
        <f t="shared" ca="1" si="96"/>
        <v/>
      </c>
      <c r="O1601" s="337" t="s">
        <v>19143</v>
      </c>
      <c r="P1601" s="338"/>
      <c r="Q1601" s="339" t="str">
        <f t="shared" si="97"/>
        <v/>
      </c>
      <c r="R1601" s="339" t="b">
        <f t="shared" si="98"/>
        <v>1</v>
      </c>
      <c r="S1601" s="339" t="str">
        <f t="shared" si="99"/>
        <v/>
      </c>
    </row>
    <row r="1602" spans="1:19" s="339" customFormat="1" ht="19.899999999999999" customHeight="1">
      <c r="A1602" s="302"/>
      <c r="B1602" s="334"/>
      <c r="C1602" s="334"/>
      <c r="D1602" s="334"/>
      <c r="E1602" s="334"/>
      <c r="F1602" s="334"/>
      <c r="G1602" s="335"/>
      <c r="H1602" s="335"/>
      <c r="I1602" s="336"/>
      <c r="J1602" s="336"/>
      <c r="K1602" s="336"/>
      <c r="L1602" s="336"/>
      <c r="M1602" s="336"/>
      <c r="N1602" s="337" t="str">
        <f t="shared" ca="1" si="96"/>
        <v/>
      </c>
      <c r="O1602" s="337" t="s">
        <v>19143</v>
      </c>
      <c r="P1602" s="338"/>
      <c r="Q1602" s="339" t="str">
        <f t="shared" si="97"/>
        <v/>
      </c>
      <c r="R1602" s="339" t="b">
        <f t="shared" si="98"/>
        <v>1</v>
      </c>
      <c r="S1602" s="339" t="str">
        <f t="shared" si="99"/>
        <v/>
      </c>
    </row>
    <row r="1603" spans="1:19" s="339" customFormat="1" ht="19.899999999999999" customHeight="1">
      <c r="A1603" s="302"/>
      <c r="B1603" s="334"/>
      <c r="C1603" s="334"/>
      <c r="D1603" s="334"/>
      <c r="E1603" s="334"/>
      <c r="F1603" s="334"/>
      <c r="G1603" s="335"/>
      <c r="H1603" s="335"/>
      <c r="I1603" s="336"/>
      <c r="J1603" s="336"/>
      <c r="K1603" s="336"/>
      <c r="L1603" s="336"/>
      <c r="M1603" s="336"/>
      <c r="N1603" s="337" t="str">
        <f t="shared" ca="1" si="96"/>
        <v/>
      </c>
      <c r="O1603" s="337" t="s">
        <v>19143</v>
      </c>
      <c r="P1603" s="338"/>
      <c r="Q1603" s="339" t="str">
        <f t="shared" si="97"/>
        <v/>
      </c>
      <c r="R1603" s="339" t="b">
        <f t="shared" si="98"/>
        <v>1</v>
      </c>
      <c r="S1603" s="339" t="str">
        <f t="shared" si="99"/>
        <v/>
      </c>
    </row>
    <row r="1604" spans="1:19" s="339" customFormat="1" ht="19.899999999999999" customHeight="1">
      <c r="A1604" s="302"/>
      <c r="B1604" s="334"/>
      <c r="C1604" s="334"/>
      <c r="D1604" s="334"/>
      <c r="E1604" s="334"/>
      <c r="F1604" s="334"/>
      <c r="G1604" s="335"/>
      <c r="H1604" s="335"/>
      <c r="I1604" s="336"/>
      <c r="J1604" s="336"/>
      <c r="K1604" s="336"/>
      <c r="L1604" s="336"/>
      <c r="M1604" s="336"/>
      <c r="N1604" s="337" t="str">
        <f t="shared" ca="1" si="96"/>
        <v/>
      </c>
      <c r="O1604" s="337" t="s">
        <v>19143</v>
      </c>
      <c r="P1604" s="338"/>
      <c r="Q1604" s="339" t="str">
        <f t="shared" si="97"/>
        <v/>
      </c>
      <c r="R1604" s="339" t="b">
        <f t="shared" si="98"/>
        <v>1</v>
      </c>
      <c r="S1604" s="339" t="str">
        <f t="shared" si="99"/>
        <v/>
      </c>
    </row>
    <row r="1605" spans="1:19" s="339" customFormat="1" ht="19.89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19143</v>
      </c>
      <c r="P1605" s="338"/>
      <c r="Q1605" s="339" t="str">
        <f t="shared" ref="Q1605:Q1668" si="101">A1605&amp;B1605</f>
        <v/>
      </c>
      <c r="R1605" s="339" t="b">
        <f t="shared" ref="R1605:R1668" si="102">OR(ISBLANK(B1605),ISBLANK(C1605))</f>
        <v>1</v>
      </c>
      <c r="S1605" s="339" t="str">
        <f t="shared" ref="S1605:S1668" si="103">IF(R1605,"",A1605&amp;"+")</f>
        <v/>
      </c>
    </row>
    <row r="1606" spans="1:19" s="339" customFormat="1" ht="19.899999999999999" customHeight="1">
      <c r="A1606" s="302"/>
      <c r="B1606" s="334"/>
      <c r="C1606" s="334"/>
      <c r="D1606" s="334"/>
      <c r="E1606" s="334"/>
      <c r="F1606" s="334"/>
      <c r="G1606" s="335"/>
      <c r="H1606" s="335"/>
      <c r="I1606" s="336"/>
      <c r="J1606" s="336"/>
      <c r="K1606" s="336"/>
      <c r="L1606" s="336"/>
      <c r="M1606" s="336"/>
      <c r="N1606" s="337" t="str">
        <f t="shared" ca="1" si="100"/>
        <v/>
      </c>
      <c r="O1606" s="337" t="s">
        <v>19143</v>
      </c>
      <c r="P1606" s="338"/>
      <c r="Q1606" s="339" t="str">
        <f t="shared" si="101"/>
        <v/>
      </c>
      <c r="R1606" s="339" t="b">
        <f t="shared" si="102"/>
        <v>1</v>
      </c>
      <c r="S1606" s="339" t="str">
        <f t="shared" si="103"/>
        <v/>
      </c>
    </row>
    <row r="1607" spans="1:19" s="339" customFormat="1" ht="19.899999999999999" customHeight="1">
      <c r="A1607" s="302"/>
      <c r="B1607" s="334"/>
      <c r="C1607" s="334"/>
      <c r="D1607" s="334"/>
      <c r="E1607" s="334"/>
      <c r="F1607" s="334"/>
      <c r="G1607" s="335"/>
      <c r="H1607" s="335"/>
      <c r="I1607" s="336"/>
      <c r="J1607" s="336"/>
      <c r="K1607" s="336"/>
      <c r="L1607" s="336"/>
      <c r="M1607" s="336"/>
      <c r="N1607" s="337" t="str">
        <f t="shared" ca="1" si="100"/>
        <v/>
      </c>
      <c r="O1607" s="337" t="s">
        <v>19143</v>
      </c>
      <c r="P1607" s="338"/>
      <c r="Q1607" s="339" t="str">
        <f t="shared" si="101"/>
        <v/>
      </c>
      <c r="R1607" s="339" t="b">
        <f t="shared" si="102"/>
        <v>1</v>
      </c>
      <c r="S1607" s="339" t="str">
        <f t="shared" si="103"/>
        <v/>
      </c>
    </row>
    <row r="1608" spans="1:19" s="339" customFormat="1" ht="19.899999999999999" customHeight="1">
      <c r="A1608" s="302"/>
      <c r="B1608" s="334"/>
      <c r="C1608" s="334"/>
      <c r="D1608" s="334"/>
      <c r="E1608" s="334"/>
      <c r="F1608" s="334"/>
      <c r="G1608" s="335"/>
      <c r="H1608" s="335"/>
      <c r="I1608" s="336"/>
      <c r="J1608" s="336"/>
      <c r="K1608" s="336"/>
      <c r="L1608" s="336"/>
      <c r="M1608" s="336"/>
      <c r="N1608" s="337" t="str">
        <f t="shared" ca="1" si="100"/>
        <v/>
      </c>
      <c r="O1608" s="337" t="s">
        <v>19143</v>
      </c>
      <c r="P1608" s="338"/>
      <c r="Q1608" s="339" t="str">
        <f t="shared" si="101"/>
        <v/>
      </c>
      <c r="R1608" s="339" t="b">
        <f t="shared" si="102"/>
        <v>1</v>
      </c>
      <c r="S1608" s="339" t="str">
        <f t="shared" si="103"/>
        <v/>
      </c>
    </row>
    <row r="1609" spans="1:19" s="339" customFormat="1" ht="19.899999999999999" customHeight="1">
      <c r="A1609" s="302"/>
      <c r="B1609" s="334"/>
      <c r="C1609" s="334"/>
      <c r="D1609" s="334"/>
      <c r="E1609" s="334"/>
      <c r="F1609" s="334"/>
      <c r="G1609" s="335"/>
      <c r="H1609" s="335"/>
      <c r="I1609" s="336"/>
      <c r="J1609" s="336"/>
      <c r="K1609" s="336"/>
      <c r="L1609" s="336"/>
      <c r="M1609" s="336"/>
      <c r="N1609" s="337" t="str">
        <f t="shared" ca="1" si="100"/>
        <v/>
      </c>
      <c r="O1609" s="337" t="s">
        <v>19143</v>
      </c>
      <c r="P1609" s="338"/>
      <c r="Q1609" s="339" t="str">
        <f t="shared" si="101"/>
        <v/>
      </c>
      <c r="R1609" s="339" t="b">
        <f t="shared" si="102"/>
        <v>1</v>
      </c>
      <c r="S1609" s="339" t="str">
        <f t="shared" si="103"/>
        <v/>
      </c>
    </row>
    <row r="1610" spans="1:19" s="339" customFormat="1" ht="19.899999999999999" customHeight="1">
      <c r="A1610" s="302"/>
      <c r="B1610" s="334"/>
      <c r="C1610" s="334"/>
      <c r="D1610" s="334"/>
      <c r="E1610" s="334"/>
      <c r="F1610" s="334"/>
      <c r="G1610" s="335"/>
      <c r="H1610" s="335"/>
      <c r="I1610" s="336"/>
      <c r="J1610" s="336"/>
      <c r="K1610" s="336"/>
      <c r="L1610" s="336"/>
      <c r="M1610" s="336"/>
      <c r="N1610" s="337" t="str">
        <f t="shared" ca="1" si="100"/>
        <v/>
      </c>
      <c r="O1610" s="337" t="s">
        <v>19143</v>
      </c>
      <c r="P1610" s="338"/>
      <c r="Q1610" s="339" t="str">
        <f t="shared" si="101"/>
        <v/>
      </c>
      <c r="R1610" s="339" t="b">
        <f t="shared" si="102"/>
        <v>1</v>
      </c>
      <c r="S1610" s="339" t="str">
        <f t="shared" si="103"/>
        <v/>
      </c>
    </row>
    <row r="1611" spans="1:19" s="339" customFormat="1" ht="19.899999999999999" customHeight="1">
      <c r="A1611" s="302"/>
      <c r="B1611" s="334"/>
      <c r="C1611" s="334"/>
      <c r="D1611" s="334"/>
      <c r="E1611" s="334"/>
      <c r="F1611" s="334"/>
      <c r="G1611" s="335"/>
      <c r="H1611" s="335"/>
      <c r="I1611" s="336"/>
      <c r="J1611" s="336"/>
      <c r="K1611" s="336"/>
      <c r="L1611" s="336"/>
      <c r="M1611" s="336"/>
      <c r="N1611" s="337" t="str">
        <f t="shared" ca="1" si="100"/>
        <v/>
      </c>
      <c r="O1611" s="337" t="s">
        <v>19143</v>
      </c>
      <c r="P1611" s="338"/>
      <c r="Q1611" s="339" t="str">
        <f t="shared" si="101"/>
        <v/>
      </c>
      <c r="R1611" s="339" t="b">
        <f t="shared" si="102"/>
        <v>1</v>
      </c>
      <c r="S1611" s="339" t="str">
        <f t="shared" si="103"/>
        <v/>
      </c>
    </row>
    <row r="1612" spans="1:19" s="339" customFormat="1" ht="19.899999999999999" customHeight="1">
      <c r="A1612" s="302"/>
      <c r="B1612" s="334"/>
      <c r="C1612" s="334"/>
      <c r="D1612" s="334"/>
      <c r="E1612" s="334"/>
      <c r="F1612" s="334"/>
      <c r="G1612" s="335"/>
      <c r="H1612" s="335"/>
      <c r="I1612" s="336"/>
      <c r="J1612" s="336"/>
      <c r="K1612" s="336"/>
      <c r="L1612" s="336"/>
      <c r="M1612" s="336"/>
      <c r="N1612" s="337" t="str">
        <f t="shared" ca="1" si="100"/>
        <v/>
      </c>
      <c r="O1612" s="337" t="s">
        <v>19143</v>
      </c>
      <c r="P1612" s="338"/>
      <c r="Q1612" s="339" t="str">
        <f t="shared" si="101"/>
        <v/>
      </c>
      <c r="R1612" s="339" t="b">
        <f t="shared" si="102"/>
        <v>1</v>
      </c>
      <c r="S1612" s="339" t="str">
        <f t="shared" si="103"/>
        <v/>
      </c>
    </row>
    <row r="1613" spans="1:19" s="339" customFormat="1" ht="19.899999999999999" customHeight="1">
      <c r="A1613" s="302"/>
      <c r="B1613" s="334"/>
      <c r="C1613" s="334"/>
      <c r="D1613" s="334"/>
      <c r="E1613" s="334"/>
      <c r="F1613" s="334"/>
      <c r="G1613" s="335"/>
      <c r="H1613" s="335"/>
      <c r="I1613" s="336"/>
      <c r="J1613" s="336"/>
      <c r="K1613" s="336"/>
      <c r="L1613" s="336"/>
      <c r="M1613" s="336"/>
      <c r="N1613" s="337" t="str">
        <f t="shared" ca="1" si="100"/>
        <v/>
      </c>
      <c r="O1613" s="337" t="s">
        <v>19143</v>
      </c>
      <c r="P1613" s="338"/>
      <c r="Q1613" s="339" t="str">
        <f t="shared" si="101"/>
        <v/>
      </c>
      <c r="R1613" s="339" t="b">
        <f t="shared" si="102"/>
        <v>1</v>
      </c>
      <c r="S1613" s="339" t="str">
        <f t="shared" si="103"/>
        <v/>
      </c>
    </row>
    <row r="1614" spans="1:19" s="339" customFormat="1" ht="19.899999999999999" customHeight="1">
      <c r="A1614" s="302"/>
      <c r="B1614" s="334"/>
      <c r="C1614" s="334"/>
      <c r="D1614" s="334"/>
      <c r="E1614" s="334"/>
      <c r="F1614" s="334"/>
      <c r="G1614" s="335"/>
      <c r="H1614" s="335"/>
      <c r="I1614" s="336"/>
      <c r="J1614" s="336"/>
      <c r="K1614" s="336"/>
      <c r="L1614" s="336"/>
      <c r="M1614" s="336"/>
      <c r="N1614" s="337" t="str">
        <f t="shared" ca="1" si="100"/>
        <v/>
      </c>
      <c r="O1614" s="337" t="s">
        <v>19143</v>
      </c>
      <c r="P1614" s="338"/>
      <c r="Q1614" s="339" t="str">
        <f t="shared" si="101"/>
        <v/>
      </c>
      <c r="R1614" s="339" t="b">
        <f t="shared" si="102"/>
        <v>1</v>
      </c>
      <c r="S1614" s="339" t="str">
        <f t="shared" si="103"/>
        <v/>
      </c>
    </row>
    <row r="1615" spans="1:19" s="339" customFormat="1" ht="19.899999999999999" customHeight="1">
      <c r="A1615" s="302"/>
      <c r="B1615" s="334"/>
      <c r="C1615" s="334"/>
      <c r="D1615" s="334"/>
      <c r="E1615" s="334"/>
      <c r="F1615" s="334"/>
      <c r="G1615" s="335"/>
      <c r="H1615" s="335"/>
      <c r="I1615" s="336"/>
      <c r="J1615" s="336"/>
      <c r="K1615" s="336"/>
      <c r="L1615" s="336"/>
      <c r="M1615" s="336"/>
      <c r="N1615" s="337" t="str">
        <f t="shared" ca="1" si="100"/>
        <v/>
      </c>
      <c r="O1615" s="337" t="s">
        <v>19143</v>
      </c>
      <c r="P1615" s="338"/>
      <c r="Q1615" s="339" t="str">
        <f t="shared" si="101"/>
        <v/>
      </c>
      <c r="R1615" s="339" t="b">
        <f t="shared" si="102"/>
        <v>1</v>
      </c>
      <c r="S1615" s="339" t="str">
        <f t="shared" si="103"/>
        <v/>
      </c>
    </row>
    <row r="1616" spans="1:19" s="339" customFormat="1" ht="19.899999999999999" customHeight="1">
      <c r="A1616" s="302"/>
      <c r="B1616" s="334"/>
      <c r="C1616" s="334"/>
      <c r="D1616" s="334"/>
      <c r="E1616" s="334"/>
      <c r="F1616" s="334"/>
      <c r="G1616" s="335"/>
      <c r="H1616" s="335"/>
      <c r="I1616" s="336"/>
      <c r="J1616" s="336"/>
      <c r="K1616" s="336"/>
      <c r="L1616" s="336"/>
      <c r="M1616" s="336"/>
      <c r="N1616" s="337" t="str">
        <f t="shared" ca="1" si="100"/>
        <v/>
      </c>
      <c r="O1616" s="337" t="s">
        <v>19143</v>
      </c>
      <c r="P1616" s="338"/>
      <c r="Q1616" s="339" t="str">
        <f t="shared" si="101"/>
        <v/>
      </c>
      <c r="R1616" s="339" t="b">
        <f t="shared" si="102"/>
        <v>1</v>
      </c>
      <c r="S1616" s="339" t="str">
        <f t="shared" si="103"/>
        <v/>
      </c>
    </row>
    <row r="1617" spans="1:19" s="339" customFormat="1" ht="19.899999999999999" customHeight="1">
      <c r="A1617" s="302"/>
      <c r="B1617" s="334"/>
      <c r="C1617" s="334"/>
      <c r="D1617" s="334"/>
      <c r="E1617" s="334"/>
      <c r="F1617" s="334"/>
      <c r="G1617" s="335"/>
      <c r="H1617" s="335"/>
      <c r="I1617" s="336"/>
      <c r="J1617" s="336"/>
      <c r="K1617" s="336"/>
      <c r="L1617" s="336"/>
      <c r="M1617" s="336"/>
      <c r="N1617" s="337" t="str">
        <f t="shared" ca="1" si="100"/>
        <v/>
      </c>
      <c r="O1617" s="337" t="s">
        <v>19143</v>
      </c>
      <c r="P1617" s="338"/>
      <c r="Q1617" s="339" t="str">
        <f t="shared" si="101"/>
        <v/>
      </c>
      <c r="R1617" s="339" t="b">
        <f t="shared" si="102"/>
        <v>1</v>
      </c>
      <c r="S1617" s="339" t="str">
        <f t="shared" si="103"/>
        <v/>
      </c>
    </row>
    <row r="1618" spans="1:19" s="339" customFormat="1" ht="19.899999999999999" customHeight="1">
      <c r="A1618" s="302"/>
      <c r="B1618" s="334"/>
      <c r="C1618" s="334"/>
      <c r="D1618" s="334"/>
      <c r="E1618" s="334"/>
      <c r="F1618" s="334"/>
      <c r="G1618" s="335"/>
      <c r="H1618" s="335"/>
      <c r="I1618" s="336"/>
      <c r="J1618" s="336"/>
      <c r="K1618" s="336"/>
      <c r="L1618" s="336"/>
      <c r="M1618" s="336"/>
      <c r="N1618" s="337" t="str">
        <f t="shared" ca="1" si="100"/>
        <v/>
      </c>
      <c r="O1618" s="337" t="s">
        <v>19143</v>
      </c>
      <c r="P1618" s="338"/>
      <c r="Q1618" s="339" t="str">
        <f t="shared" si="101"/>
        <v/>
      </c>
      <c r="R1618" s="339" t="b">
        <f t="shared" si="102"/>
        <v>1</v>
      </c>
      <c r="S1618" s="339" t="str">
        <f t="shared" si="103"/>
        <v/>
      </c>
    </row>
    <row r="1619" spans="1:19" s="339" customFormat="1" ht="19.899999999999999" customHeight="1">
      <c r="A1619" s="302"/>
      <c r="B1619" s="334"/>
      <c r="C1619" s="334"/>
      <c r="D1619" s="334"/>
      <c r="E1619" s="334"/>
      <c r="F1619" s="334"/>
      <c r="G1619" s="335"/>
      <c r="H1619" s="335"/>
      <c r="I1619" s="336"/>
      <c r="J1619" s="336"/>
      <c r="K1619" s="336"/>
      <c r="L1619" s="336"/>
      <c r="M1619" s="336"/>
      <c r="N1619" s="337" t="str">
        <f t="shared" ca="1" si="100"/>
        <v/>
      </c>
      <c r="O1619" s="337" t="s">
        <v>19143</v>
      </c>
      <c r="P1619" s="338"/>
      <c r="Q1619" s="339" t="str">
        <f t="shared" si="101"/>
        <v/>
      </c>
      <c r="R1619" s="339" t="b">
        <f t="shared" si="102"/>
        <v>1</v>
      </c>
      <c r="S1619" s="339" t="str">
        <f t="shared" si="103"/>
        <v/>
      </c>
    </row>
    <row r="1620" spans="1:19" s="339" customFormat="1" ht="19.899999999999999" customHeight="1">
      <c r="A1620" s="302"/>
      <c r="B1620" s="334"/>
      <c r="C1620" s="334"/>
      <c r="D1620" s="334"/>
      <c r="E1620" s="334"/>
      <c r="F1620" s="334"/>
      <c r="G1620" s="335"/>
      <c r="H1620" s="335"/>
      <c r="I1620" s="336"/>
      <c r="J1620" s="336"/>
      <c r="K1620" s="336"/>
      <c r="L1620" s="336"/>
      <c r="M1620" s="336"/>
      <c r="N1620" s="337" t="str">
        <f t="shared" ca="1" si="100"/>
        <v/>
      </c>
      <c r="O1620" s="337" t="s">
        <v>19143</v>
      </c>
      <c r="P1620" s="338"/>
      <c r="Q1620" s="339" t="str">
        <f t="shared" si="101"/>
        <v/>
      </c>
      <c r="R1620" s="339" t="b">
        <f t="shared" si="102"/>
        <v>1</v>
      </c>
      <c r="S1620" s="339" t="str">
        <f t="shared" si="103"/>
        <v/>
      </c>
    </row>
    <row r="1621" spans="1:19" s="339" customFormat="1" ht="19.899999999999999" customHeight="1">
      <c r="A1621" s="302"/>
      <c r="B1621" s="334"/>
      <c r="C1621" s="334"/>
      <c r="D1621" s="334"/>
      <c r="E1621" s="334"/>
      <c r="F1621" s="334"/>
      <c r="G1621" s="335"/>
      <c r="H1621" s="335"/>
      <c r="I1621" s="336"/>
      <c r="J1621" s="336"/>
      <c r="K1621" s="336"/>
      <c r="L1621" s="336"/>
      <c r="M1621" s="336"/>
      <c r="N1621" s="337" t="str">
        <f t="shared" ca="1" si="100"/>
        <v/>
      </c>
      <c r="O1621" s="337" t="s">
        <v>19143</v>
      </c>
      <c r="P1621" s="338"/>
      <c r="Q1621" s="339" t="str">
        <f t="shared" si="101"/>
        <v/>
      </c>
      <c r="R1621" s="339" t="b">
        <f t="shared" si="102"/>
        <v>1</v>
      </c>
      <c r="S1621" s="339" t="str">
        <f t="shared" si="103"/>
        <v/>
      </c>
    </row>
    <row r="1622" spans="1:19" s="339" customFormat="1" ht="19.899999999999999" customHeight="1">
      <c r="A1622" s="302"/>
      <c r="B1622" s="334"/>
      <c r="C1622" s="334"/>
      <c r="D1622" s="334"/>
      <c r="E1622" s="334"/>
      <c r="F1622" s="334"/>
      <c r="G1622" s="335"/>
      <c r="H1622" s="335"/>
      <c r="I1622" s="336"/>
      <c r="J1622" s="336"/>
      <c r="K1622" s="336"/>
      <c r="L1622" s="336"/>
      <c r="M1622" s="336"/>
      <c r="N1622" s="337" t="str">
        <f t="shared" ca="1" si="100"/>
        <v/>
      </c>
      <c r="O1622" s="337" t="s">
        <v>19143</v>
      </c>
      <c r="P1622" s="338"/>
      <c r="Q1622" s="339" t="str">
        <f t="shared" si="101"/>
        <v/>
      </c>
      <c r="R1622" s="339" t="b">
        <f t="shared" si="102"/>
        <v>1</v>
      </c>
      <c r="S1622" s="339" t="str">
        <f t="shared" si="103"/>
        <v/>
      </c>
    </row>
    <row r="1623" spans="1:19" s="339" customFormat="1" ht="19.899999999999999" customHeight="1">
      <c r="A1623" s="302"/>
      <c r="B1623" s="334"/>
      <c r="C1623" s="334"/>
      <c r="D1623" s="334"/>
      <c r="E1623" s="334"/>
      <c r="F1623" s="334"/>
      <c r="G1623" s="335"/>
      <c r="H1623" s="335"/>
      <c r="I1623" s="336"/>
      <c r="J1623" s="336"/>
      <c r="K1623" s="336"/>
      <c r="L1623" s="336"/>
      <c r="M1623" s="336"/>
      <c r="N1623" s="337" t="str">
        <f t="shared" ca="1" si="100"/>
        <v/>
      </c>
      <c r="O1623" s="337" t="s">
        <v>19143</v>
      </c>
      <c r="P1623" s="338"/>
      <c r="Q1623" s="339" t="str">
        <f t="shared" si="101"/>
        <v/>
      </c>
      <c r="R1623" s="339" t="b">
        <f t="shared" si="102"/>
        <v>1</v>
      </c>
      <c r="S1623" s="339" t="str">
        <f t="shared" si="103"/>
        <v/>
      </c>
    </row>
    <row r="1624" spans="1:19" s="339" customFormat="1" ht="19.899999999999999" customHeight="1">
      <c r="A1624" s="302"/>
      <c r="B1624" s="334"/>
      <c r="C1624" s="334"/>
      <c r="D1624" s="334"/>
      <c r="E1624" s="334"/>
      <c r="F1624" s="334"/>
      <c r="G1624" s="335"/>
      <c r="H1624" s="335"/>
      <c r="I1624" s="336"/>
      <c r="J1624" s="336"/>
      <c r="K1624" s="336"/>
      <c r="L1624" s="336"/>
      <c r="M1624" s="336"/>
      <c r="N1624" s="337" t="str">
        <f t="shared" ca="1" si="100"/>
        <v/>
      </c>
      <c r="O1624" s="337" t="s">
        <v>19143</v>
      </c>
      <c r="P1624" s="338"/>
      <c r="Q1624" s="339" t="str">
        <f t="shared" si="101"/>
        <v/>
      </c>
      <c r="R1624" s="339" t="b">
        <f t="shared" si="102"/>
        <v>1</v>
      </c>
      <c r="S1624" s="339" t="str">
        <f t="shared" si="103"/>
        <v/>
      </c>
    </row>
    <row r="1625" spans="1:19" s="339" customFormat="1" ht="19.899999999999999" customHeight="1">
      <c r="A1625" s="302"/>
      <c r="B1625" s="334"/>
      <c r="C1625" s="334"/>
      <c r="D1625" s="334"/>
      <c r="E1625" s="334"/>
      <c r="F1625" s="334"/>
      <c r="G1625" s="335"/>
      <c r="H1625" s="335"/>
      <c r="I1625" s="336"/>
      <c r="J1625" s="336"/>
      <c r="K1625" s="336"/>
      <c r="L1625" s="336"/>
      <c r="M1625" s="336"/>
      <c r="N1625" s="337" t="str">
        <f t="shared" ca="1" si="100"/>
        <v/>
      </c>
      <c r="O1625" s="337" t="s">
        <v>19143</v>
      </c>
      <c r="P1625" s="338"/>
      <c r="Q1625" s="339" t="str">
        <f t="shared" si="101"/>
        <v/>
      </c>
      <c r="R1625" s="339" t="b">
        <f t="shared" si="102"/>
        <v>1</v>
      </c>
      <c r="S1625" s="339" t="str">
        <f t="shared" si="103"/>
        <v/>
      </c>
    </row>
    <row r="1626" spans="1:19" s="339" customFormat="1" ht="19.899999999999999" customHeight="1">
      <c r="A1626" s="302"/>
      <c r="B1626" s="334"/>
      <c r="C1626" s="334"/>
      <c r="D1626" s="334"/>
      <c r="E1626" s="334"/>
      <c r="F1626" s="334"/>
      <c r="G1626" s="335"/>
      <c r="H1626" s="335"/>
      <c r="I1626" s="336"/>
      <c r="J1626" s="336"/>
      <c r="K1626" s="336"/>
      <c r="L1626" s="336"/>
      <c r="M1626" s="336"/>
      <c r="N1626" s="337" t="str">
        <f t="shared" ca="1" si="100"/>
        <v/>
      </c>
      <c r="O1626" s="337" t="s">
        <v>19143</v>
      </c>
      <c r="P1626" s="338"/>
      <c r="Q1626" s="339" t="str">
        <f t="shared" si="101"/>
        <v/>
      </c>
      <c r="R1626" s="339" t="b">
        <f t="shared" si="102"/>
        <v>1</v>
      </c>
      <c r="S1626" s="339" t="str">
        <f t="shared" si="103"/>
        <v/>
      </c>
    </row>
    <row r="1627" spans="1:19" s="339" customFormat="1" ht="19.899999999999999" customHeight="1">
      <c r="A1627" s="302"/>
      <c r="B1627" s="334"/>
      <c r="C1627" s="334"/>
      <c r="D1627" s="334"/>
      <c r="E1627" s="334"/>
      <c r="F1627" s="334"/>
      <c r="G1627" s="335"/>
      <c r="H1627" s="335"/>
      <c r="I1627" s="336"/>
      <c r="J1627" s="336"/>
      <c r="K1627" s="336"/>
      <c r="L1627" s="336"/>
      <c r="M1627" s="336"/>
      <c r="N1627" s="337" t="str">
        <f t="shared" ca="1" si="100"/>
        <v/>
      </c>
      <c r="O1627" s="337" t="s">
        <v>19143</v>
      </c>
      <c r="P1627" s="338"/>
      <c r="Q1627" s="339" t="str">
        <f t="shared" si="101"/>
        <v/>
      </c>
      <c r="R1627" s="339" t="b">
        <f t="shared" si="102"/>
        <v>1</v>
      </c>
      <c r="S1627" s="339" t="str">
        <f t="shared" si="103"/>
        <v/>
      </c>
    </row>
    <row r="1628" spans="1:19" s="339" customFormat="1" ht="19.899999999999999" customHeight="1">
      <c r="A1628" s="302"/>
      <c r="B1628" s="334"/>
      <c r="C1628" s="334"/>
      <c r="D1628" s="334"/>
      <c r="E1628" s="334"/>
      <c r="F1628" s="334"/>
      <c r="G1628" s="335"/>
      <c r="H1628" s="335"/>
      <c r="I1628" s="336"/>
      <c r="J1628" s="336"/>
      <c r="K1628" s="336"/>
      <c r="L1628" s="336"/>
      <c r="M1628" s="336"/>
      <c r="N1628" s="337" t="str">
        <f t="shared" ca="1" si="100"/>
        <v/>
      </c>
      <c r="O1628" s="337" t="s">
        <v>19143</v>
      </c>
      <c r="P1628" s="338"/>
      <c r="Q1628" s="339" t="str">
        <f t="shared" si="101"/>
        <v/>
      </c>
      <c r="R1628" s="339" t="b">
        <f t="shared" si="102"/>
        <v>1</v>
      </c>
      <c r="S1628" s="339" t="str">
        <f t="shared" si="103"/>
        <v/>
      </c>
    </row>
    <row r="1629" spans="1:19" s="339" customFormat="1" ht="19.899999999999999" customHeight="1">
      <c r="A1629" s="302"/>
      <c r="B1629" s="334"/>
      <c r="C1629" s="334"/>
      <c r="D1629" s="334"/>
      <c r="E1629" s="334"/>
      <c r="F1629" s="334"/>
      <c r="G1629" s="335"/>
      <c r="H1629" s="335"/>
      <c r="I1629" s="336"/>
      <c r="J1629" s="336"/>
      <c r="K1629" s="336"/>
      <c r="L1629" s="336"/>
      <c r="M1629" s="336"/>
      <c r="N1629" s="337" t="str">
        <f t="shared" ca="1" si="100"/>
        <v/>
      </c>
      <c r="O1629" s="337" t="s">
        <v>19143</v>
      </c>
      <c r="P1629" s="338"/>
      <c r="Q1629" s="339" t="str">
        <f t="shared" si="101"/>
        <v/>
      </c>
      <c r="R1629" s="339" t="b">
        <f t="shared" si="102"/>
        <v>1</v>
      </c>
      <c r="S1629" s="339" t="str">
        <f t="shared" si="103"/>
        <v/>
      </c>
    </row>
    <row r="1630" spans="1:19" s="339" customFormat="1" ht="19.899999999999999" customHeight="1">
      <c r="A1630" s="302"/>
      <c r="B1630" s="334"/>
      <c r="C1630" s="334"/>
      <c r="D1630" s="334"/>
      <c r="E1630" s="334"/>
      <c r="F1630" s="334"/>
      <c r="G1630" s="335"/>
      <c r="H1630" s="335"/>
      <c r="I1630" s="336"/>
      <c r="J1630" s="336"/>
      <c r="K1630" s="336"/>
      <c r="L1630" s="336"/>
      <c r="M1630" s="336"/>
      <c r="N1630" s="337" t="str">
        <f t="shared" ca="1" si="100"/>
        <v/>
      </c>
      <c r="O1630" s="337" t="s">
        <v>19143</v>
      </c>
      <c r="P1630" s="338"/>
      <c r="Q1630" s="339" t="str">
        <f t="shared" si="101"/>
        <v/>
      </c>
      <c r="R1630" s="339" t="b">
        <f t="shared" si="102"/>
        <v>1</v>
      </c>
      <c r="S1630" s="339" t="str">
        <f t="shared" si="103"/>
        <v/>
      </c>
    </row>
    <row r="1631" spans="1:19" s="339" customFormat="1" ht="19.899999999999999" customHeight="1">
      <c r="A1631" s="302"/>
      <c r="B1631" s="334"/>
      <c r="C1631" s="334"/>
      <c r="D1631" s="334"/>
      <c r="E1631" s="334"/>
      <c r="F1631" s="334"/>
      <c r="G1631" s="335"/>
      <c r="H1631" s="335"/>
      <c r="I1631" s="336"/>
      <c r="J1631" s="336"/>
      <c r="K1631" s="336"/>
      <c r="L1631" s="336"/>
      <c r="M1631" s="336"/>
      <c r="N1631" s="337" t="str">
        <f t="shared" ca="1" si="100"/>
        <v/>
      </c>
      <c r="O1631" s="337" t="s">
        <v>19143</v>
      </c>
      <c r="P1631" s="338"/>
      <c r="Q1631" s="339" t="str">
        <f t="shared" si="101"/>
        <v/>
      </c>
      <c r="R1631" s="339" t="b">
        <f t="shared" si="102"/>
        <v>1</v>
      </c>
      <c r="S1631" s="339" t="str">
        <f t="shared" si="103"/>
        <v/>
      </c>
    </row>
    <row r="1632" spans="1:19" s="339" customFormat="1" ht="19.899999999999999" customHeight="1">
      <c r="A1632" s="302"/>
      <c r="B1632" s="334"/>
      <c r="C1632" s="334"/>
      <c r="D1632" s="334"/>
      <c r="E1632" s="334"/>
      <c r="F1632" s="334"/>
      <c r="G1632" s="335"/>
      <c r="H1632" s="335"/>
      <c r="I1632" s="336"/>
      <c r="J1632" s="336"/>
      <c r="K1632" s="336"/>
      <c r="L1632" s="336"/>
      <c r="M1632" s="336"/>
      <c r="N1632" s="337" t="str">
        <f t="shared" ca="1" si="100"/>
        <v/>
      </c>
      <c r="O1632" s="337" t="s">
        <v>19143</v>
      </c>
      <c r="P1632" s="338"/>
      <c r="Q1632" s="339" t="str">
        <f t="shared" si="101"/>
        <v/>
      </c>
      <c r="R1632" s="339" t="b">
        <f t="shared" si="102"/>
        <v>1</v>
      </c>
      <c r="S1632" s="339" t="str">
        <f t="shared" si="103"/>
        <v/>
      </c>
    </row>
    <row r="1633" spans="1:19" s="339" customFormat="1" ht="19.899999999999999" customHeight="1">
      <c r="A1633" s="302"/>
      <c r="B1633" s="334"/>
      <c r="C1633" s="334"/>
      <c r="D1633" s="334"/>
      <c r="E1633" s="334"/>
      <c r="F1633" s="334"/>
      <c r="G1633" s="335"/>
      <c r="H1633" s="335"/>
      <c r="I1633" s="336"/>
      <c r="J1633" s="336"/>
      <c r="K1633" s="336"/>
      <c r="L1633" s="336"/>
      <c r="M1633" s="336"/>
      <c r="N1633" s="337" t="str">
        <f t="shared" ca="1" si="100"/>
        <v/>
      </c>
      <c r="O1633" s="337" t="s">
        <v>19143</v>
      </c>
      <c r="P1633" s="338"/>
      <c r="Q1633" s="339" t="str">
        <f t="shared" si="101"/>
        <v/>
      </c>
      <c r="R1633" s="339" t="b">
        <f t="shared" si="102"/>
        <v>1</v>
      </c>
      <c r="S1633" s="339" t="str">
        <f t="shared" si="103"/>
        <v/>
      </c>
    </row>
    <row r="1634" spans="1:19" s="339" customFormat="1" ht="19.899999999999999" customHeight="1">
      <c r="A1634" s="302"/>
      <c r="B1634" s="334"/>
      <c r="C1634" s="334"/>
      <c r="D1634" s="334"/>
      <c r="E1634" s="334"/>
      <c r="F1634" s="334"/>
      <c r="G1634" s="335"/>
      <c r="H1634" s="335"/>
      <c r="I1634" s="336"/>
      <c r="J1634" s="336"/>
      <c r="K1634" s="336"/>
      <c r="L1634" s="336"/>
      <c r="M1634" s="336"/>
      <c r="N1634" s="337" t="str">
        <f t="shared" ca="1" si="100"/>
        <v/>
      </c>
      <c r="O1634" s="337" t="s">
        <v>19143</v>
      </c>
      <c r="P1634" s="338"/>
      <c r="Q1634" s="339" t="str">
        <f t="shared" si="101"/>
        <v/>
      </c>
      <c r="R1634" s="339" t="b">
        <f t="shared" si="102"/>
        <v>1</v>
      </c>
      <c r="S1634" s="339" t="str">
        <f t="shared" si="103"/>
        <v/>
      </c>
    </row>
    <row r="1635" spans="1:19" s="339" customFormat="1" ht="19.899999999999999" customHeight="1">
      <c r="A1635" s="302"/>
      <c r="B1635" s="334"/>
      <c r="C1635" s="334"/>
      <c r="D1635" s="334"/>
      <c r="E1635" s="334"/>
      <c r="F1635" s="334"/>
      <c r="G1635" s="335"/>
      <c r="H1635" s="335"/>
      <c r="I1635" s="336"/>
      <c r="J1635" s="336"/>
      <c r="K1635" s="336"/>
      <c r="L1635" s="336"/>
      <c r="M1635" s="336"/>
      <c r="N1635" s="337" t="str">
        <f t="shared" ca="1" si="100"/>
        <v/>
      </c>
      <c r="O1635" s="337" t="s">
        <v>19143</v>
      </c>
      <c r="P1635" s="338"/>
      <c r="Q1635" s="339" t="str">
        <f t="shared" si="101"/>
        <v/>
      </c>
      <c r="R1635" s="339" t="b">
        <f t="shared" si="102"/>
        <v>1</v>
      </c>
      <c r="S1635" s="339" t="str">
        <f t="shared" si="103"/>
        <v/>
      </c>
    </row>
    <row r="1636" spans="1:19" s="339" customFormat="1" ht="19.899999999999999" customHeight="1">
      <c r="A1636" s="302"/>
      <c r="B1636" s="334"/>
      <c r="C1636" s="334"/>
      <c r="D1636" s="334"/>
      <c r="E1636" s="334"/>
      <c r="F1636" s="334"/>
      <c r="G1636" s="335"/>
      <c r="H1636" s="335"/>
      <c r="I1636" s="336"/>
      <c r="J1636" s="336"/>
      <c r="K1636" s="336"/>
      <c r="L1636" s="336"/>
      <c r="M1636" s="336"/>
      <c r="N1636" s="337" t="str">
        <f t="shared" ca="1" si="100"/>
        <v/>
      </c>
      <c r="O1636" s="337" t="s">
        <v>19143</v>
      </c>
      <c r="P1636" s="338"/>
      <c r="Q1636" s="339" t="str">
        <f t="shared" si="101"/>
        <v/>
      </c>
      <c r="R1636" s="339" t="b">
        <f t="shared" si="102"/>
        <v>1</v>
      </c>
      <c r="S1636" s="339" t="str">
        <f t="shared" si="103"/>
        <v/>
      </c>
    </row>
    <row r="1637" spans="1:19" s="339" customFormat="1" ht="19.899999999999999" customHeight="1">
      <c r="A1637" s="302"/>
      <c r="B1637" s="334"/>
      <c r="C1637" s="334"/>
      <c r="D1637" s="334"/>
      <c r="E1637" s="334"/>
      <c r="F1637" s="334"/>
      <c r="G1637" s="335"/>
      <c r="H1637" s="335"/>
      <c r="I1637" s="336"/>
      <c r="J1637" s="336"/>
      <c r="K1637" s="336"/>
      <c r="L1637" s="336"/>
      <c r="M1637" s="336"/>
      <c r="N1637" s="337" t="str">
        <f t="shared" ca="1" si="100"/>
        <v/>
      </c>
      <c r="O1637" s="337" t="s">
        <v>19143</v>
      </c>
      <c r="P1637" s="338"/>
      <c r="Q1637" s="339" t="str">
        <f t="shared" si="101"/>
        <v/>
      </c>
      <c r="R1637" s="339" t="b">
        <f t="shared" si="102"/>
        <v>1</v>
      </c>
      <c r="S1637" s="339" t="str">
        <f t="shared" si="103"/>
        <v/>
      </c>
    </row>
    <row r="1638" spans="1:19" s="339" customFormat="1" ht="19.899999999999999" customHeight="1">
      <c r="A1638" s="302"/>
      <c r="B1638" s="334"/>
      <c r="C1638" s="334"/>
      <c r="D1638" s="334"/>
      <c r="E1638" s="334"/>
      <c r="F1638" s="334"/>
      <c r="G1638" s="335"/>
      <c r="H1638" s="335"/>
      <c r="I1638" s="336"/>
      <c r="J1638" s="336"/>
      <c r="K1638" s="336"/>
      <c r="L1638" s="336"/>
      <c r="M1638" s="336"/>
      <c r="N1638" s="337" t="str">
        <f t="shared" ca="1" si="100"/>
        <v/>
      </c>
      <c r="O1638" s="337" t="s">
        <v>19143</v>
      </c>
      <c r="P1638" s="338"/>
      <c r="Q1638" s="339" t="str">
        <f t="shared" si="101"/>
        <v/>
      </c>
      <c r="R1638" s="339" t="b">
        <f t="shared" si="102"/>
        <v>1</v>
      </c>
      <c r="S1638" s="339" t="str">
        <f t="shared" si="103"/>
        <v/>
      </c>
    </row>
    <row r="1639" spans="1:19" s="339" customFormat="1" ht="19.899999999999999" customHeight="1">
      <c r="A1639" s="302"/>
      <c r="B1639" s="334"/>
      <c r="C1639" s="334"/>
      <c r="D1639" s="334"/>
      <c r="E1639" s="334"/>
      <c r="F1639" s="334"/>
      <c r="G1639" s="335"/>
      <c r="H1639" s="335"/>
      <c r="I1639" s="336"/>
      <c r="J1639" s="336"/>
      <c r="K1639" s="336"/>
      <c r="L1639" s="336"/>
      <c r="M1639" s="336"/>
      <c r="N1639" s="337" t="str">
        <f t="shared" ca="1" si="100"/>
        <v/>
      </c>
      <c r="O1639" s="337" t="s">
        <v>19143</v>
      </c>
      <c r="P1639" s="338"/>
      <c r="Q1639" s="339" t="str">
        <f t="shared" si="101"/>
        <v/>
      </c>
      <c r="R1639" s="339" t="b">
        <f t="shared" si="102"/>
        <v>1</v>
      </c>
      <c r="S1639" s="339" t="str">
        <f t="shared" si="103"/>
        <v/>
      </c>
    </row>
    <row r="1640" spans="1:19" s="339" customFormat="1" ht="19.899999999999999" customHeight="1">
      <c r="A1640" s="302"/>
      <c r="B1640" s="334"/>
      <c r="C1640" s="334"/>
      <c r="D1640" s="334"/>
      <c r="E1640" s="334"/>
      <c r="F1640" s="334"/>
      <c r="G1640" s="335"/>
      <c r="H1640" s="335"/>
      <c r="I1640" s="336"/>
      <c r="J1640" s="336"/>
      <c r="K1640" s="336"/>
      <c r="L1640" s="336"/>
      <c r="M1640" s="336"/>
      <c r="N1640" s="337" t="str">
        <f t="shared" ca="1" si="100"/>
        <v/>
      </c>
      <c r="O1640" s="337" t="s">
        <v>19143</v>
      </c>
      <c r="P1640" s="338"/>
      <c r="Q1640" s="339" t="str">
        <f t="shared" si="101"/>
        <v/>
      </c>
      <c r="R1640" s="339" t="b">
        <f t="shared" si="102"/>
        <v>1</v>
      </c>
      <c r="S1640" s="339" t="str">
        <f t="shared" si="103"/>
        <v/>
      </c>
    </row>
    <row r="1641" spans="1:19" s="339" customFormat="1" ht="19.899999999999999" customHeight="1">
      <c r="A1641" s="302"/>
      <c r="B1641" s="334"/>
      <c r="C1641" s="334"/>
      <c r="D1641" s="334"/>
      <c r="E1641" s="334"/>
      <c r="F1641" s="334"/>
      <c r="G1641" s="335"/>
      <c r="H1641" s="335"/>
      <c r="I1641" s="336"/>
      <c r="J1641" s="336"/>
      <c r="K1641" s="336"/>
      <c r="L1641" s="336"/>
      <c r="M1641" s="336"/>
      <c r="N1641" s="337" t="str">
        <f t="shared" ca="1" si="100"/>
        <v/>
      </c>
      <c r="O1641" s="337" t="s">
        <v>19143</v>
      </c>
      <c r="P1641" s="338"/>
      <c r="Q1641" s="339" t="str">
        <f t="shared" si="101"/>
        <v/>
      </c>
      <c r="R1641" s="339" t="b">
        <f t="shared" si="102"/>
        <v>1</v>
      </c>
      <c r="S1641" s="339" t="str">
        <f t="shared" si="103"/>
        <v/>
      </c>
    </row>
    <row r="1642" spans="1:19" s="339" customFormat="1" ht="19.899999999999999" customHeight="1">
      <c r="A1642" s="302"/>
      <c r="B1642" s="334"/>
      <c r="C1642" s="334"/>
      <c r="D1642" s="334"/>
      <c r="E1642" s="334"/>
      <c r="F1642" s="334"/>
      <c r="G1642" s="335"/>
      <c r="H1642" s="335"/>
      <c r="I1642" s="336"/>
      <c r="J1642" s="336"/>
      <c r="K1642" s="336"/>
      <c r="L1642" s="336"/>
      <c r="M1642" s="336"/>
      <c r="N1642" s="337" t="str">
        <f t="shared" ca="1" si="100"/>
        <v/>
      </c>
      <c r="O1642" s="337" t="s">
        <v>19143</v>
      </c>
      <c r="P1642" s="338"/>
      <c r="Q1642" s="339" t="str">
        <f t="shared" si="101"/>
        <v/>
      </c>
      <c r="R1642" s="339" t="b">
        <f t="shared" si="102"/>
        <v>1</v>
      </c>
      <c r="S1642" s="339" t="str">
        <f t="shared" si="103"/>
        <v/>
      </c>
    </row>
    <row r="1643" spans="1:19" s="339" customFormat="1" ht="19.899999999999999" customHeight="1">
      <c r="A1643" s="302"/>
      <c r="B1643" s="334"/>
      <c r="C1643" s="334"/>
      <c r="D1643" s="334"/>
      <c r="E1643" s="334"/>
      <c r="F1643" s="334"/>
      <c r="G1643" s="335"/>
      <c r="H1643" s="335"/>
      <c r="I1643" s="336"/>
      <c r="J1643" s="336"/>
      <c r="K1643" s="336"/>
      <c r="L1643" s="336"/>
      <c r="M1643" s="336"/>
      <c r="N1643" s="337" t="str">
        <f t="shared" ca="1" si="100"/>
        <v/>
      </c>
      <c r="O1643" s="337" t="s">
        <v>19143</v>
      </c>
      <c r="P1643" s="338"/>
      <c r="Q1643" s="339" t="str">
        <f t="shared" si="101"/>
        <v/>
      </c>
      <c r="R1643" s="339" t="b">
        <f t="shared" si="102"/>
        <v>1</v>
      </c>
      <c r="S1643" s="339" t="str">
        <f t="shared" si="103"/>
        <v/>
      </c>
    </row>
    <row r="1644" spans="1:19" s="339" customFormat="1" ht="19.899999999999999" customHeight="1">
      <c r="A1644" s="302"/>
      <c r="B1644" s="334"/>
      <c r="C1644" s="334"/>
      <c r="D1644" s="334"/>
      <c r="E1644" s="334"/>
      <c r="F1644" s="334"/>
      <c r="G1644" s="335"/>
      <c r="H1644" s="335"/>
      <c r="I1644" s="336"/>
      <c r="J1644" s="336"/>
      <c r="K1644" s="336"/>
      <c r="L1644" s="336"/>
      <c r="M1644" s="336"/>
      <c r="N1644" s="337" t="str">
        <f t="shared" ca="1" si="100"/>
        <v/>
      </c>
      <c r="O1644" s="337" t="s">
        <v>19143</v>
      </c>
      <c r="P1644" s="338"/>
      <c r="Q1644" s="339" t="str">
        <f t="shared" si="101"/>
        <v/>
      </c>
      <c r="R1644" s="339" t="b">
        <f t="shared" si="102"/>
        <v>1</v>
      </c>
      <c r="S1644" s="339" t="str">
        <f t="shared" si="103"/>
        <v/>
      </c>
    </row>
    <row r="1645" spans="1:19" s="339" customFormat="1" ht="19.899999999999999" customHeight="1">
      <c r="A1645" s="302"/>
      <c r="B1645" s="334"/>
      <c r="C1645" s="334"/>
      <c r="D1645" s="334"/>
      <c r="E1645" s="334"/>
      <c r="F1645" s="334"/>
      <c r="G1645" s="335"/>
      <c r="H1645" s="335"/>
      <c r="I1645" s="336"/>
      <c r="J1645" s="336"/>
      <c r="K1645" s="336"/>
      <c r="L1645" s="336"/>
      <c r="M1645" s="336"/>
      <c r="N1645" s="337" t="str">
        <f t="shared" ca="1" si="100"/>
        <v/>
      </c>
      <c r="O1645" s="337" t="s">
        <v>19143</v>
      </c>
      <c r="P1645" s="338"/>
      <c r="Q1645" s="339" t="str">
        <f t="shared" si="101"/>
        <v/>
      </c>
      <c r="R1645" s="339" t="b">
        <f t="shared" si="102"/>
        <v>1</v>
      </c>
      <c r="S1645" s="339" t="str">
        <f t="shared" si="103"/>
        <v/>
      </c>
    </row>
    <row r="1646" spans="1:19" s="339" customFormat="1" ht="19.899999999999999" customHeight="1">
      <c r="A1646" s="302"/>
      <c r="B1646" s="334"/>
      <c r="C1646" s="334"/>
      <c r="D1646" s="334"/>
      <c r="E1646" s="334"/>
      <c r="F1646" s="334"/>
      <c r="G1646" s="335"/>
      <c r="H1646" s="335"/>
      <c r="I1646" s="336"/>
      <c r="J1646" s="336"/>
      <c r="K1646" s="336"/>
      <c r="L1646" s="336"/>
      <c r="M1646" s="336"/>
      <c r="N1646" s="337" t="str">
        <f t="shared" ca="1" si="100"/>
        <v/>
      </c>
      <c r="O1646" s="337" t="s">
        <v>19143</v>
      </c>
      <c r="P1646" s="338"/>
      <c r="Q1646" s="339" t="str">
        <f t="shared" si="101"/>
        <v/>
      </c>
      <c r="R1646" s="339" t="b">
        <f t="shared" si="102"/>
        <v>1</v>
      </c>
      <c r="S1646" s="339" t="str">
        <f t="shared" si="103"/>
        <v/>
      </c>
    </row>
    <row r="1647" spans="1:19" s="339" customFormat="1" ht="19.899999999999999" customHeight="1">
      <c r="A1647" s="302"/>
      <c r="B1647" s="334"/>
      <c r="C1647" s="334"/>
      <c r="D1647" s="334"/>
      <c r="E1647" s="334"/>
      <c r="F1647" s="334"/>
      <c r="G1647" s="335"/>
      <c r="H1647" s="335"/>
      <c r="I1647" s="336"/>
      <c r="J1647" s="336"/>
      <c r="K1647" s="336"/>
      <c r="L1647" s="336"/>
      <c r="M1647" s="336"/>
      <c r="N1647" s="337" t="str">
        <f t="shared" ca="1" si="100"/>
        <v/>
      </c>
      <c r="O1647" s="337" t="s">
        <v>19143</v>
      </c>
      <c r="P1647" s="338"/>
      <c r="Q1647" s="339" t="str">
        <f t="shared" si="101"/>
        <v/>
      </c>
      <c r="R1647" s="339" t="b">
        <f t="shared" si="102"/>
        <v>1</v>
      </c>
      <c r="S1647" s="339" t="str">
        <f t="shared" si="103"/>
        <v/>
      </c>
    </row>
    <row r="1648" spans="1:19" s="339" customFormat="1" ht="19.899999999999999" customHeight="1">
      <c r="A1648" s="302"/>
      <c r="B1648" s="334"/>
      <c r="C1648" s="334"/>
      <c r="D1648" s="334"/>
      <c r="E1648" s="334"/>
      <c r="F1648" s="334"/>
      <c r="G1648" s="335"/>
      <c r="H1648" s="335"/>
      <c r="I1648" s="336"/>
      <c r="J1648" s="336"/>
      <c r="K1648" s="336"/>
      <c r="L1648" s="336"/>
      <c r="M1648" s="336"/>
      <c r="N1648" s="337" t="str">
        <f t="shared" ca="1" si="100"/>
        <v/>
      </c>
      <c r="O1648" s="337" t="s">
        <v>19143</v>
      </c>
      <c r="P1648" s="338"/>
      <c r="Q1648" s="339" t="str">
        <f t="shared" si="101"/>
        <v/>
      </c>
      <c r="R1648" s="339" t="b">
        <f t="shared" si="102"/>
        <v>1</v>
      </c>
      <c r="S1648" s="339" t="str">
        <f t="shared" si="103"/>
        <v/>
      </c>
    </row>
    <row r="1649" spans="1:19" s="339" customFormat="1" ht="19.899999999999999" customHeight="1">
      <c r="A1649" s="302"/>
      <c r="B1649" s="334"/>
      <c r="C1649" s="334"/>
      <c r="D1649" s="334"/>
      <c r="E1649" s="334"/>
      <c r="F1649" s="334"/>
      <c r="G1649" s="335"/>
      <c r="H1649" s="335"/>
      <c r="I1649" s="336"/>
      <c r="J1649" s="336"/>
      <c r="K1649" s="336"/>
      <c r="L1649" s="336"/>
      <c r="M1649" s="336"/>
      <c r="N1649" s="337" t="str">
        <f t="shared" ca="1" si="100"/>
        <v/>
      </c>
      <c r="O1649" s="337" t="s">
        <v>19143</v>
      </c>
      <c r="P1649" s="338"/>
      <c r="Q1649" s="339" t="str">
        <f t="shared" si="101"/>
        <v/>
      </c>
      <c r="R1649" s="339" t="b">
        <f t="shared" si="102"/>
        <v>1</v>
      </c>
      <c r="S1649" s="339" t="str">
        <f t="shared" si="103"/>
        <v/>
      </c>
    </row>
    <row r="1650" spans="1:19" s="339" customFormat="1" ht="19.899999999999999" customHeight="1">
      <c r="A1650" s="302"/>
      <c r="B1650" s="334"/>
      <c r="C1650" s="334"/>
      <c r="D1650" s="334"/>
      <c r="E1650" s="334"/>
      <c r="F1650" s="334"/>
      <c r="G1650" s="335"/>
      <c r="H1650" s="335"/>
      <c r="I1650" s="336"/>
      <c r="J1650" s="336"/>
      <c r="K1650" s="336"/>
      <c r="L1650" s="336"/>
      <c r="M1650" s="336"/>
      <c r="N1650" s="337" t="str">
        <f t="shared" ca="1" si="100"/>
        <v/>
      </c>
      <c r="O1650" s="337" t="s">
        <v>19143</v>
      </c>
      <c r="P1650" s="338"/>
      <c r="Q1650" s="339" t="str">
        <f t="shared" si="101"/>
        <v/>
      </c>
      <c r="R1650" s="339" t="b">
        <f t="shared" si="102"/>
        <v>1</v>
      </c>
      <c r="S1650" s="339" t="str">
        <f t="shared" si="103"/>
        <v/>
      </c>
    </row>
    <row r="1651" spans="1:19" s="339" customFormat="1" ht="19.899999999999999" customHeight="1">
      <c r="A1651" s="302"/>
      <c r="B1651" s="334"/>
      <c r="C1651" s="334"/>
      <c r="D1651" s="334"/>
      <c r="E1651" s="334"/>
      <c r="F1651" s="334"/>
      <c r="G1651" s="335"/>
      <c r="H1651" s="335"/>
      <c r="I1651" s="336"/>
      <c r="J1651" s="336"/>
      <c r="K1651" s="336"/>
      <c r="L1651" s="336"/>
      <c r="M1651" s="336"/>
      <c r="N1651" s="337" t="str">
        <f t="shared" ca="1" si="100"/>
        <v/>
      </c>
      <c r="O1651" s="337" t="s">
        <v>19143</v>
      </c>
      <c r="P1651" s="338"/>
      <c r="Q1651" s="339" t="str">
        <f t="shared" si="101"/>
        <v/>
      </c>
      <c r="R1651" s="339" t="b">
        <f t="shared" si="102"/>
        <v>1</v>
      </c>
      <c r="S1651" s="339" t="str">
        <f t="shared" si="103"/>
        <v/>
      </c>
    </row>
    <row r="1652" spans="1:19" s="339" customFormat="1" ht="19.899999999999999" customHeight="1">
      <c r="A1652" s="302"/>
      <c r="B1652" s="334"/>
      <c r="C1652" s="334"/>
      <c r="D1652" s="334"/>
      <c r="E1652" s="334"/>
      <c r="F1652" s="334"/>
      <c r="G1652" s="335"/>
      <c r="H1652" s="335"/>
      <c r="I1652" s="336"/>
      <c r="J1652" s="336"/>
      <c r="K1652" s="336"/>
      <c r="L1652" s="336"/>
      <c r="M1652" s="336"/>
      <c r="N1652" s="337" t="str">
        <f t="shared" ca="1" si="100"/>
        <v/>
      </c>
      <c r="O1652" s="337" t="s">
        <v>19143</v>
      </c>
      <c r="P1652" s="338"/>
      <c r="Q1652" s="339" t="str">
        <f t="shared" si="101"/>
        <v/>
      </c>
      <c r="R1652" s="339" t="b">
        <f t="shared" si="102"/>
        <v>1</v>
      </c>
      <c r="S1652" s="339" t="str">
        <f t="shared" si="103"/>
        <v/>
      </c>
    </row>
    <row r="1653" spans="1:19" s="339" customFormat="1" ht="19.899999999999999" customHeight="1">
      <c r="A1653" s="302"/>
      <c r="B1653" s="334"/>
      <c r="C1653" s="334"/>
      <c r="D1653" s="334"/>
      <c r="E1653" s="334"/>
      <c r="F1653" s="334"/>
      <c r="G1653" s="335"/>
      <c r="H1653" s="335"/>
      <c r="I1653" s="336"/>
      <c r="J1653" s="336"/>
      <c r="K1653" s="336"/>
      <c r="L1653" s="336"/>
      <c r="M1653" s="336"/>
      <c r="N1653" s="337" t="str">
        <f t="shared" ca="1" si="100"/>
        <v/>
      </c>
      <c r="O1653" s="337" t="s">
        <v>19143</v>
      </c>
      <c r="P1653" s="338"/>
      <c r="Q1653" s="339" t="str">
        <f t="shared" si="101"/>
        <v/>
      </c>
      <c r="R1653" s="339" t="b">
        <f t="shared" si="102"/>
        <v>1</v>
      </c>
      <c r="S1653" s="339" t="str">
        <f t="shared" si="103"/>
        <v/>
      </c>
    </row>
    <row r="1654" spans="1:19" s="339" customFormat="1" ht="19.899999999999999" customHeight="1">
      <c r="A1654" s="302"/>
      <c r="B1654" s="334"/>
      <c r="C1654" s="334"/>
      <c r="D1654" s="334"/>
      <c r="E1654" s="334"/>
      <c r="F1654" s="334"/>
      <c r="G1654" s="335"/>
      <c r="H1654" s="335"/>
      <c r="I1654" s="336"/>
      <c r="J1654" s="336"/>
      <c r="K1654" s="336"/>
      <c r="L1654" s="336"/>
      <c r="M1654" s="336"/>
      <c r="N1654" s="337" t="str">
        <f t="shared" ca="1" si="100"/>
        <v/>
      </c>
      <c r="O1654" s="337" t="s">
        <v>19143</v>
      </c>
      <c r="P1654" s="338"/>
      <c r="Q1654" s="339" t="str">
        <f t="shared" si="101"/>
        <v/>
      </c>
      <c r="R1654" s="339" t="b">
        <f t="shared" si="102"/>
        <v>1</v>
      </c>
      <c r="S1654" s="339" t="str">
        <f t="shared" si="103"/>
        <v/>
      </c>
    </row>
    <row r="1655" spans="1:19" s="339" customFormat="1" ht="19.899999999999999" customHeight="1">
      <c r="A1655" s="302"/>
      <c r="B1655" s="334"/>
      <c r="C1655" s="334"/>
      <c r="D1655" s="334"/>
      <c r="E1655" s="334"/>
      <c r="F1655" s="334"/>
      <c r="G1655" s="335"/>
      <c r="H1655" s="335"/>
      <c r="I1655" s="336"/>
      <c r="J1655" s="336"/>
      <c r="K1655" s="336"/>
      <c r="L1655" s="336"/>
      <c r="M1655" s="336"/>
      <c r="N1655" s="337" t="str">
        <f t="shared" ca="1" si="100"/>
        <v/>
      </c>
      <c r="O1655" s="337" t="s">
        <v>19143</v>
      </c>
      <c r="P1655" s="338"/>
      <c r="Q1655" s="339" t="str">
        <f t="shared" si="101"/>
        <v/>
      </c>
      <c r="R1655" s="339" t="b">
        <f t="shared" si="102"/>
        <v>1</v>
      </c>
      <c r="S1655" s="339" t="str">
        <f t="shared" si="103"/>
        <v/>
      </c>
    </row>
    <row r="1656" spans="1:19" s="339" customFormat="1" ht="19.899999999999999" customHeight="1">
      <c r="A1656" s="302"/>
      <c r="B1656" s="334"/>
      <c r="C1656" s="334"/>
      <c r="D1656" s="334"/>
      <c r="E1656" s="334"/>
      <c r="F1656" s="334"/>
      <c r="G1656" s="335"/>
      <c r="H1656" s="335"/>
      <c r="I1656" s="336"/>
      <c r="J1656" s="336"/>
      <c r="K1656" s="336"/>
      <c r="L1656" s="336"/>
      <c r="M1656" s="336"/>
      <c r="N1656" s="337" t="str">
        <f t="shared" ca="1" si="100"/>
        <v/>
      </c>
      <c r="O1656" s="337" t="s">
        <v>19143</v>
      </c>
      <c r="P1656" s="338"/>
      <c r="Q1656" s="339" t="str">
        <f t="shared" si="101"/>
        <v/>
      </c>
      <c r="R1656" s="339" t="b">
        <f t="shared" si="102"/>
        <v>1</v>
      </c>
      <c r="S1656" s="339" t="str">
        <f t="shared" si="103"/>
        <v/>
      </c>
    </row>
    <row r="1657" spans="1:19" s="339" customFormat="1" ht="19.899999999999999" customHeight="1">
      <c r="A1657" s="302"/>
      <c r="B1657" s="334"/>
      <c r="C1657" s="334"/>
      <c r="D1657" s="334"/>
      <c r="E1657" s="334"/>
      <c r="F1657" s="334"/>
      <c r="G1657" s="335"/>
      <c r="H1657" s="335"/>
      <c r="I1657" s="336"/>
      <c r="J1657" s="336"/>
      <c r="K1657" s="336"/>
      <c r="L1657" s="336"/>
      <c r="M1657" s="336"/>
      <c r="N1657" s="337" t="str">
        <f t="shared" ca="1" si="100"/>
        <v/>
      </c>
      <c r="O1657" s="337" t="s">
        <v>19143</v>
      </c>
      <c r="P1657" s="338"/>
      <c r="Q1657" s="339" t="str">
        <f t="shared" si="101"/>
        <v/>
      </c>
      <c r="R1657" s="339" t="b">
        <f t="shared" si="102"/>
        <v>1</v>
      </c>
      <c r="S1657" s="339" t="str">
        <f t="shared" si="103"/>
        <v/>
      </c>
    </row>
    <row r="1658" spans="1:19" s="339" customFormat="1" ht="19.899999999999999" customHeight="1">
      <c r="A1658" s="302"/>
      <c r="B1658" s="334"/>
      <c r="C1658" s="334"/>
      <c r="D1658" s="334"/>
      <c r="E1658" s="334"/>
      <c r="F1658" s="334"/>
      <c r="G1658" s="335"/>
      <c r="H1658" s="335"/>
      <c r="I1658" s="336"/>
      <c r="J1658" s="336"/>
      <c r="K1658" s="336"/>
      <c r="L1658" s="336"/>
      <c r="M1658" s="336"/>
      <c r="N1658" s="337" t="str">
        <f t="shared" ca="1" si="100"/>
        <v/>
      </c>
      <c r="O1658" s="337" t="s">
        <v>19143</v>
      </c>
      <c r="P1658" s="338"/>
      <c r="Q1658" s="339" t="str">
        <f t="shared" si="101"/>
        <v/>
      </c>
      <c r="R1658" s="339" t="b">
        <f t="shared" si="102"/>
        <v>1</v>
      </c>
      <c r="S1658" s="339" t="str">
        <f t="shared" si="103"/>
        <v/>
      </c>
    </row>
    <row r="1659" spans="1:19" s="339" customFormat="1" ht="19.899999999999999" customHeight="1">
      <c r="A1659" s="302"/>
      <c r="B1659" s="334"/>
      <c r="C1659" s="334"/>
      <c r="D1659" s="334"/>
      <c r="E1659" s="334"/>
      <c r="F1659" s="334"/>
      <c r="G1659" s="335"/>
      <c r="H1659" s="335"/>
      <c r="I1659" s="336"/>
      <c r="J1659" s="336"/>
      <c r="K1659" s="336"/>
      <c r="L1659" s="336"/>
      <c r="M1659" s="336"/>
      <c r="N1659" s="337" t="str">
        <f t="shared" ca="1" si="100"/>
        <v/>
      </c>
      <c r="O1659" s="337" t="s">
        <v>19143</v>
      </c>
      <c r="P1659" s="338"/>
      <c r="Q1659" s="339" t="str">
        <f t="shared" si="101"/>
        <v/>
      </c>
      <c r="R1659" s="339" t="b">
        <f t="shared" si="102"/>
        <v>1</v>
      </c>
      <c r="S1659" s="339" t="str">
        <f t="shared" si="103"/>
        <v/>
      </c>
    </row>
    <row r="1660" spans="1:19" s="339" customFormat="1" ht="19.899999999999999" customHeight="1">
      <c r="A1660" s="302"/>
      <c r="B1660" s="334"/>
      <c r="C1660" s="334"/>
      <c r="D1660" s="334"/>
      <c r="E1660" s="334"/>
      <c r="F1660" s="334"/>
      <c r="G1660" s="335"/>
      <c r="H1660" s="335"/>
      <c r="I1660" s="336"/>
      <c r="J1660" s="336"/>
      <c r="K1660" s="336"/>
      <c r="L1660" s="336"/>
      <c r="M1660" s="336"/>
      <c r="N1660" s="337" t="str">
        <f t="shared" ca="1" si="100"/>
        <v/>
      </c>
      <c r="O1660" s="337" t="s">
        <v>19143</v>
      </c>
      <c r="P1660" s="338"/>
      <c r="Q1660" s="339" t="str">
        <f t="shared" si="101"/>
        <v/>
      </c>
      <c r="R1660" s="339" t="b">
        <f t="shared" si="102"/>
        <v>1</v>
      </c>
      <c r="S1660" s="339" t="str">
        <f t="shared" si="103"/>
        <v/>
      </c>
    </row>
    <row r="1661" spans="1:19" s="339" customFormat="1" ht="19.899999999999999" customHeight="1">
      <c r="A1661" s="302"/>
      <c r="B1661" s="334"/>
      <c r="C1661" s="334"/>
      <c r="D1661" s="334"/>
      <c r="E1661" s="334"/>
      <c r="F1661" s="334"/>
      <c r="G1661" s="335"/>
      <c r="H1661" s="335"/>
      <c r="I1661" s="336"/>
      <c r="J1661" s="336"/>
      <c r="K1661" s="336"/>
      <c r="L1661" s="336"/>
      <c r="M1661" s="336"/>
      <c r="N1661" s="337" t="str">
        <f t="shared" ca="1" si="100"/>
        <v/>
      </c>
      <c r="O1661" s="337" t="s">
        <v>19143</v>
      </c>
      <c r="P1661" s="338"/>
      <c r="Q1661" s="339" t="str">
        <f t="shared" si="101"/>
        <v/>
      </c>
      <c r="R1661" s="339" t="b">
        <f t="shared" si="102"/>
        <v>1</v>
      </c>
      <c r="S1661" s="339" t="str">
        <f t="shared" si="103"/>
        <v/>
      </c>
    </row>
    <row r="1662" spans="1:19" s="339" customFormat="1" ht="19.899999999999999" customHeight="1">
      <c r="A1662" s="302"/>
      <c r="B1662" s="334"/>
      <c r="C1662" s="334"/>
      <c r="D1662" s="334"/>
      <c r="E1662" s="334"/>
      <c r="F1662" s="334"/>
      <c r="G1662" s="335"/>
      <c r="H1662" s="335"/>
      <c r="I1662" s="336"/>
      <c r="J1662" s="336"/>
      <c r="K1662" s="336"/>
      <c r="L1662" s="336"/>
      <c r="M1662" s="336"/>
      <c r="N1662" s="337" t="str">
        <f t="shared" ca="1" si="100"/>
        <v/>
      </c>
      <c r="O1662" s="337" t="s">
        <v>19143</v>
      </c>
      <c r="P1662" s="338"/>
      <c r="Q1662" s="339" t="str">
        <f t="shared" si="101"/>
        <v/>
      </c>
      <c r="R1662" s="339" t="b">
        <f t="shared" si="102"/>
        <v>1</v>
      </c>
      <c r="S1662" s="339" t="str">
        <f t="shared" si="103"/>
        <v/>
      </c>
    </row>
    <row r="1663" spans="1:19" s="339" customFormat="1" ht="19.899999999999999" customHeight="1">
      <c r="A1663" s="302"/>
      <c r="B1663" s="334"/>
      <c r="C1663" s="334"/>
      <c r="D1663" s="334"/>
      <c r="E1663" s="334"/>
      <c r="F1663" s="334"/>
      <c r="G1663" s="335"/>
      <c r="H1663" s="335"/>
      <c r="I1663" s="336"/>
      <c r="J1663" s="336"/>
      <c r="K1663" s="336"/>
      <c r="L1663" s="336"/>
      <c r="M1663" s="336"/>
      <c r="N1663" s="337" t="str">
        <f t="shared" ca="1" si="100"/>
        <v/>
      </c>
      <c r="O1663" s="337" t="s">
        <v>19143</v>
      </c>
      <c r="P1663" s="338"/>
      <c r="Q1663" s="339" t="str">
        <f t="shared" si="101"/>
        <v/>
      </c>
      <c r="R1663" s="339" t="b">
        <f t="shared" si="102"/>
        <v>1</v>
      </c>
      <c r="S1663" s="339" t="str">
        <f t="shared" si="103"/>
        <v/>
      </c>
    </row>
    <row r="1664" spans="1:19" s="339" customFormat="1" ht="19.899999999999999" customHeight="1">
      <c r="A1664" s="302"/>
      <c r="B1664" s="334"/>
      <c r="C1664" s="334"/>
      <c r="D1664" s="334"/>
      <c r="E1664" s="334"/>
      <c r="F1664" s="334"/>
      <c r="G1664" s="335"/>
      <c r="H1664" s="335"/>
      <c r="I1664" s="336"/>
      <c r="J1664" s="336"/>
      <c r="K1664" s="336"/>
      <c r="L1664" s="336"/>
      <c r="M1664" s="336"/>
      <c r="N1664" s="337" t="str">
        <f t="shared" ca="1" si="100"/>
        <v/>
      </c>
      <c r="O1664" s="337" t="s">
        <v>19143</v>
      </c>
      <c r="P1664" s="338"/>
      <c r="Q1664" s="339" t="str">
        <f t="shared" si="101"/>
        <v/>
      </c>
      <c r="R1664" s="339" t="b">
        <f t="shared" si="102"/>
        <v>1</v>
      </c>
      <c r="S1664" s="339" t="str">
        <f t="shared" si="103"/>
        <v/>
      </c>
    </row>
    <row r="1665" spans="1:19" s="339" customFormat="1" ht="19.899999999999999" customHeight="1">
      <c r="A1665" s="302"/>
      <c r="B1665" s="334"/>
      <c r="C1665" s="334"/>
      <c r="D1665" s="334"/>
      <c r="E1665" s="334"/>
      <c r="F1665" s="334"/>
      <c r="G1665" s="335"/>
      <c r="H1665" s="335"/>
      <c r="I1665" s="336"/>
      <c r="J1665" s="336"/>
      <c r="K1665" s="336"/>
      <c r="L1665" s="336"/>
      <c r="M1665" s="336"/>
      <c r="N1665" s="337" t="str">
        <f t="shared" ca="1" si="100"/>
        <v/>
      </c>
      <c r="O1665" s="337" t="s">
        <v>19143</v>
      </c>
      <c r="P1665" s="338"/>
      <c r="Q1665" s="339" t="str">
        <f t="shared" si="101"/>
        <v/>
      </c>
      <c r="R1665" s="339" t="b">
        <f t="shared" si="102"/>
        <v>1</v>
      </c>
      <c r="S1665" s="339" t="str">
        <f t="shared" si="103"/>
        <v/>
      </c>
    </row>
    <row r="1666" spans="1:19" s="339" customFormat="1" ht="19.899999999999999" customHeight="1">
      <c r="A1666" s="302"/>
      <c r="B1666" s="334"/>
      <c r="C1666" s="334"/>
      <c r="D1666" s="334"/>
      <c r="E1666" s="334"/>
      <c r="F1666" s="334"/>
      <c r="G1666" s="335"/>
      <c r="H1666" s="335"/>
      <c r="I1666" s="336"/>
      <c r="J1666" s="336"/>
      <c r="K1666" s="336"/>
      <c r="L1666" s="336"/>
      <c r="M1666" s="336"/>
      <c r="N1666" s="337" t="str">
        <f t="shared" ca="1" si="100"/>
        <v/>
      </c>
      <c r="O1666" s="337" t="s">
        <v>19143</v>
      </c>
      <c r="P1666" s="338"/>
      <c r="Q1666" s="339" t="str">
        <f t="shared" si="101"/>
        <v/>
      </c>
      <c r="R1666" s="339" t="b">
        <f t="shared" si="102"/>
        <v>1</v>
      </c>
      <c r="S1666" s="339" t="str">
        <f t="shared" si="103"/>
        <v/>
      </c>
    </row>
    <row r="1667" spans="1:19" s="339" customFormat="1" ht="19.899999999999999" customHeight="1">
      <c r="A1667" s="302"/>
      <c r="B1667" s="334"/>
      <c r="C1667" s="334"/>
      <c r="D1667" s="334"/>
      <c r="E1667" s="334"/>
      <c r="F1667" s="334"/>
      <c r="G1667" s="335"/>
      <c r="H1667" s="335"/>
      <c r="I1667" s="336"/>
      <c r="J1667" s="336"/>
      <c r="K1667" s="336"/>
      <c r="L1667" s="336"/>
      <c r="M1667" s="336"/>
      <c r="N1667" s="337" t="str">
        <f t="shared" ca="1" si="100"/>
        <v/>
      </c>
      <c r="O1667" s="337" t="s">
        <v>19143</v>
      </c>
      <c r="P1667" s="338"/>
      <c r="Q1667" s="339" t="str">
        <f t="shared" si="101"/>
        <v/>
      </c>
      <c r="R1667" s="339" t="b">
        <f t="shared" si="102"/>
        <v>1</v>
      </c>
      <c r="S1667" s="339" t="str">
        <f t="shared" si="103"/>
        <v/>
      </c>
    </row>
    <row r="1668" spans="1:19" s="339" customFormat="1" ht="19.899999999999999" customHeight="1">
      <c r="A1668" s="302"/>
      <c r="B1668" s="334"/>
      <c r="C1668" s="334"/>
      <c r="D1668" s="334"/>
      <c r="E1668" s="334"/>
      <c r="F1668" s="334"/>
      <c r="G1668" s="335"/>
      <c r="H1668" s="335"/>
      <c r="I1668" s="336"/>
      <c r="J1668" s="336"/>
      <c r="K1668" s="336"/>
      <c r="L1668" s="336"/>
      <c r="M1668" s="336"/>
      <c r="N1668" s="337" t="str">
        <f t="shared" ca="1" si="100"/>
        <v/>
      </c>
      <c r="O1668" s="337" t="s">
        <v>19143</v>
      </c>
      <c r="P1668" s="338"/>
      <c r="Q1668" s="339" t="str">
        <f t="shared" si="101"/>
        <v/>
      </c>
      <c r="R1668" s="339" t="b">
        <f t="shared" si="102"/>
        <v>1</v>
      </c>
      <c r="S1668" s="339" t="str">
        <f t="shared" si="103"/>
        <v/>
      </c>
    </row>
    <row r="1669" spans="1:19" s="339" customFormat="1" ht="19.89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19143</v>
      </c>
      <c r="P1669" s="338"/>
      <c r="Q1669" s="339" t="str">
        <f t="shared" ref="Q1669:Q1732" si="105">A1669&amp;B1669</f>
        <v/>
      </c>
      <c r="R1669" s="339" t="b">
        <f t="shared" ref="R1669:R1732" si="106">OR(ISBLANK(B1669),ISBLANK(C1669))</f>
        <v>1</v>
      </c>
      <c r="S1669" s="339" t="str">
        <f t="shared" ref="S1669:S1732" si="107">IF(R1669,"",A1669&amp;"+")</f>
        <v/>
      </c>
    </row>
    <row r="1670" spans="1:19" s="339" customFormat="1" ht="19.899999999999999" customHeight="1">
      <c r="A1670" s="302"/>
      <c r="B1670" s="334"/>
      <c r="C1670" s="334"/>
      <c r="D1670" s="334"/>
      <c r="E1670" s="334"/>
      <c r="F1670" s="334"/>
      <c r="G1670" s="335"/>
      <c r="H1670" s="335"/>
      <c r="I1670" s="336"/>
      <c r="J1670" s="336"/>
      <c r="K1670" s="336"/>
      <c r="L1670" s="336"/>
      <c r="M1670" s="336"/>
      <c r="N1670" s="337" t="str">
        <f t="shared" ca="1" si="104"/>
        <v/>
      </c>
      <c r="O1670" s="337" t="s">
        <v>19143</v>
      </c>
      <c r="P1670" s="338"/>
      <c r="Q1670" s="339" t="str">
        <f t="shared" si="105"/>
        <v/>
      </c>
      <c r="R1670" s="339" t="b">
        <f t="shared" si="106"/>
        <v>1</v>
      </c>
      <c r="S1670" s="339" t="str">
        <f t="shared" si="107"/>
        <v/>
      </c>
    </row>
    <row r="1671" spans="1:19" s="339" customFormat="1" ht="19.899999999999999" customHeight="1">
      <c r="A1671" s="302"/>
      <c r="B1671" s="334"/>
      <c r="C1671" s="334"/>
      <c r="D1671" s="334"/>
      <c r="E1671" s="334"/>
      <c r="F1671" s="334"/>
      <c r="G1671" s="335"/>
      <c r="H1671" s="335"/>
      <c r="I1671" s="336"/>
      <c r="J1671" s="336"/>
      <c r="K1671" s="336"/>
      <c r="L1671" s="336"/>
      <c r="M1671" s="336"/>
      <c r="N1671" s="337" t="str">
        <f t="shared" ca="1" si="104"/>
        <v/>
      </c>
      <c r="O1671" s="337" t="s">
        <v>19143</v>
      </c>
      <c r="P1671" s="338"/>
      <c r="Q1671" s="339" t="str">
        <f t="shared" si="105"/>
        <v/>
      </c>
      <c r="R1671" s="339" t="b">
        <f t="shared" si="106"/>
        <v>1</v>
      </c>
      <c r="S1671" s="339" t="str">
        <f t="shared" si="107"/>
        <v/>
      </c>
    </row>
    <row r="1672" spans="1:19" s="339" customFormat="1" ht="19.899999999999999" customHeight="1">
      <c r="A1672" s="302"/>
      <c r="B1672" s="334"/>
      <c r="C1672" s="334"/>
      <c r="D1672" s="334"/>
      <c r="E1672" s="334"/>
      <c r="F1672" s="334"/>
      <c r="G1672" s="335"/>
      <c r="H1672" s="335"/>
      <c r="I1672" s="336"/>
      <c r="J1672" s="336"/>
      <c r="K1672" s="336"/>
      <c r="L1672" s="336"/>
      <c r="M1672" s="336"/>
      <c r="N1672" s="337" t="str">
        <f t="shared" ca="1" si="104"/>
        <v/>
      </c>
      <c r="O1672" s="337" t="s">
        <v>19143</v>
      </c>
      <c r="P1672" s="338"/>
      <c r="Q1672" s="339" t="str">
        <f t="shared" si="105"/>
        <v/>
      </c>
      <c r="R1672" s="339" t="b">
        <f t="shared" si="106"/>
        <v>1</v>
      </c>
      <c r="S1672" s="339" t="str">
        <f t="shared" si="107"/>
        <v/>
      </c>
    </row>
    <row r="1673" spans="1:19" s="339" customFormat="1" ht="19.899999999999999" customHeight="1">
      <c r="A1673" s="302"/>
      <c r="B1673" s="334"/>
      <c r="C1673" s="334"/>
      <c r="D1673" s="334"/>
      <c r="E1673" s="334"/>
      <c r="F1673" s="334"/>
      <c r="G1673" s="335"/>
      <c r="H1673" s="335"/>
      <c r="I1673" s="336"/>
      <c r="J1673" s="336"/>
      <c r="K1673" s="336"/>
      <c r="L1673" s="336"/>
      <c r="M1673" s="336"/>
      <c r="N1673" s="337" t="str">
        <f t="shared" ca="1" si="104"/>
        <v/>
      </c>
      <c r="O1673" s="337" t="s">
        <v>19143</v>
      </c>
      <c r="P1673" s="338"/>
      <c r="Q1673" s="339" t="str">
        <f t="shared" si="105"/>
        <v/>
      </c>
      <c r="R1673" s="339" t="b">
        <f t="shared" si="106"/>
        <v>1</v>
      </c>
      <c r="S1673" s="339" t="str">
        <f t="shared" si="107"/>
        <v/>
      </c>
    </row>
    <row r="1674" spans="1:19" s="339" customFormat="1" ht="19.899999999999999" customHeight="1">
      <c r="A1674" s="302"/>
      <c r="B1674" s="334"/>
      <c r="C1674" s="334"/>
      <c r="D1674" s="334"/>
      <c r="E1674" s="334"/>
      <c r="F1674" s="334"/>
      <c r="G1674" s="335"/>
      <c r="H1674" s="335"/>
      <c r="I1674" s="336"/>
      <c r="J1674" s="336"/>
      <c r="K1674" s="336"/>
      <c r="L1674" s="336"/>
      <c r="M1674" s="336"/>
      <c r="N1674" s="337" t="str">
        <f t="shared" ca="1" si="104"/>
        <v/>
      </c>
      <c r="O1674" s="337" t="s">
        <v>19143</v>
      </c>
      <c r="P1674" s="338"/>
      <c r="Q1674" s="339" t="str">
        <f t="shared" si="105"/>
        <v/>
      </c>
      <c r="R1674" s="339" t="b">
        <f t="shared" si="106"/>
        <v>1</v>
      </c>
      <c r="S1674" s="339" t="str">
        <f t="shared" si="107"/>
        <v/>
      </c>
    </row>
    <row r="1675" spans="1:19" s="339" customFormat="1" ht="19.899999999999999" customHeight="1">
      <c r="A1675" s="302"/>
      <c r="B1675" s="334"/>
      <c r="C1675" s="334"/>
      <c r="D1675" s="334"/>
      <c r="E1675" s="334"/>
      <c r="F1675" s="334"/>
      <c r="G1675" s="335"/>
      <c r="H1675" s="335"/>
      <c r="I1675" s="336"/>
      <c r="J1675" s="336"/>
      <c r="K1675" s="336"/>
      <c r="L1675" s="336"/>
      <c r="M1675" s="336"/>
      <c r="N1675" s="337" t="str">
        <f t="shared" ca="1" si="104"/>
        <v/>
      </c>
      <c r="O1675" s="337" t="s">
        <v>19143</v>
      </c>
      <c r="P1675" s="338"/>
      <c r="Q1675" s="339" t="str">
        <f t="shared" si="105"/>
        <v/>
      </c>
      <c r="R1675" s="339" t="b">
        <f t="shared" si="106"/>
        <v>1</v>
      </c>
      <c r="S1675" s="339" t="str">
        <f t="shared" si="107"/>
        <v/>
      </c>
    </row>
    <row r="1676" spans="1:19" s="339" customFormat="1" ht="19.899999999999999" customHeight="1">
      <c r="A1676" s="302"/>
      <c r="B1676" s="334"/>
      <c r="C1676" s="334"/>
      <c r="D1676" s="334"/>
      <c r="E1676" s="334"/>
      <c r="F1676" s="334"/>
      <c r="G1676" s="335"/>
      <c r="H1676" s="335"/>
      <c r="I1676" s="336"/>
      <c r="J1676" s="336"/>
      <c r="K1676" s="336"/>
      <c r="L1676" s="336"/>
      <c r="M1676" s="336"/>
      <c r="N1676" s="337" t="str">
        <f t="shared" ca="1" si="104"/>
        <v/>
      </c>
      <c r="O1676" s="337" t="s">
        <v>19143</v>
      </c>
      <c r="P1676" s="338"/>
      <c r="Q1676" s="339" t="str">
        <f t="shared" si="105"/>
        <v/>
      </c>
      <c r="R1676" s="339" t="b">
        <f t="shared" si="106"/>
        <v>1</v>
      </c>
      <c r="S1676" s="339" t="str">
        <f t="shared" si="107"/>
        <v/>
      </c>
    </row>
    <row r="1677" spans="1:19" s="339" customFormat="1" ht="19.899999999999999" customHeight="1">
      <c r="A1677" s="302"/>
      <c r="B1677" s="334"/>
      <c r="C1677" s="334"/>
      <c r="D1677" s="334"/>
      <c r="E1677" s="334"/>
      <c r="F1677" s="334"/>
      <c r="G1677" s="335"/>
      <c r="H1677" s="335"/>
      <c r="I1677" s="336"/>
      <c r="J1677" s="336"/>
      <c r="K1677" s="336"/>
      <c r="L1677" s="336"/>
      <c r="M1677" s="336"/>
      <c r="N1677" s="337" t="str">
        <f t="shared" ca="1" si="104"/>
        <v/>
      </c>
      <c r="O1677" s="337" t="s">
        <v>19143</v>
      </c>
      <c r="P1677" s="338"/>
      <c r="Q1677" s="339" t="str">
        <f t="shared" si="105"/>
        <v/>
      </c>
      <c r="R1677" s="339" t="b">
        <f t="shared" si="106"/>
        <v>1</v>
      </c>
      <c r="S1677" s="339" t="str">
        <f t="shared" si="107"/>
        <v/>
      </c>
    </row>
    <row r="1678" spans="1:19" s="339" customFormat="1" ht="19.899999999999999" customHeight="1">
      <c r="A1678" s="302"/>
      <c r="B1678" s="334"/>
      <c r="C1678" s="334"/>
      <c r="D1678" s="334"/>
      <c r="E1678" s="334"/>
      <c r="F1678" s="334"/>
      <c r="G1678" s="335"/>
      <c r="H1678" s="335"/>
      <c r="I1678" s="336"/>
      <c r="J1678" s="336"/>
      <c r="K1678" s="336"/>
      <c r="L1678" s="336"/>
      <c r="M1678" s="336"/>
      <c r="N1678" s="337" t="str">
        <f t="shared" ca="1" si="104"/>
        <v/>
      </c>
      <c r="O1678" s="337" t="s">
        <v>19143</v>
      </c>
      <c r="P1678" s="338"/>
      <c r="Q1678" s="339" t="str">
        <f t="shared" si="105"/>
        <v/>
      </c>
      <c r="R1678" s="339" t="b">
        <f t="shared" si="106"/>
        <v>1</v>
      </c>
      <c r="S1678" s="339" t="str">
        <f t="shared" si="107"/>
        <v/>
      </c>
    </row>
    <row r="1679" spans="1:19" s="339" customFormat="1" ht="19.899999999999999" customHeight="1">
      <c r="A1679" s="302"/>
      <c r="B1679" s="334"/>
      <c r="C1679" s="334"/>
      <c r="D1679" s="334"/>
      <c r="E1679" s="334"/>
      <c r="F1679" s="334"/>
      <c r="G1679" s="335"/>
      <c r="H1679" s="335"/>
      <c r="I1679" s="336"/>
      <c r="J1679" s="336"/>
      <c r="K1679" s="336"/>
      <c r="L1679" s="336"/>
      <c r="M1679" s="336"/>
      <c r="N1679" s="337" t="str">
        <f t="shared" ca="1" si="104"/>
        <v/>
      </c>
      <c r="O1679" s="337" t="s">
        <v>19143</v>
      </c>
      <c r="P1679" s="338"/>
      <c r="Q1679" s="339" t="str">
        <f t="shared" si="105"/>
        <v/>
      </c>
      <c r="R1679" s="339" t="b">
        <f t="shared" si="106"/>
        <v>1</v>
      </c>
      <c r="S1679" s="339" t="str">
        <f t="shared" si="107"/>
        <v/>
      </c>
    </row>
    <row r="1680" spans="1:19" s="339" customFormat="1" ht="19.899999999999999" customHeight="1">
      <c r="A1680" s="302"/>
      <c r="B1680" s="334"/>
      <c r="C1680" s="334"/>
      <c r="D1680" s="334"/>
      <c r="E1680" s="334"/>
      <c r="F1680" s="334"/>
      <c r="G1680" s="335"/>
      <c r="H1680" s="335"/>
      <c r="I1680" s="336"/>
      <c r="J1680" s="336"/>
      <c r="K1680" s="336"/>
      <c r="L1680" s="336"/>
      <c r="M1680" s="336"/>
      <c r="N1680" s="337" t="str">
        <f t="shared" ca="1" si="104"/>
        <v/>
      </c>
      <c r="O1680" s="337" t="s">
        <v>19143</v>
      </c>
      <c r="P1680" s="338"/>
      <c r="Q1680" s="339" t="str">
        <f t="shared" si="105"/>
        <v/>
      </c>
      <c r="R1680" s="339" t="b">
        <f t="shared" si="106"/>
        <v>1</v>
      </c>
      <c r="S1680" s="339" t="str">
        <f t="shared" si="107"/>
        <v/>
      </c>
    </row>
    <row r="1681" spans="1:19" s="339" customFormat="1" ht="19.899999999999999" customHeight="1">
      <c r="A1681" s="302"/>
      <c r="B1681" s="334"/>
      <c r="C1681" s="334"/>
      <c r="D1681" s="334"/>
      <c r="E1681" s="334"/>
      <c r="F1681" s="334"/>
      <c r="G1681" s="335"/>
      <c r="H1681" s="335"/>
      <c r="I1681" s="336"/>
      <c r="J1681" s="336"/>
      <c r="K1681" s="336"/>
      <c r="L1681" s="336"/>
      <c r="M1681" s="336"/>
      <c r="N1681" s="337" t="str">
        <f t="shared" ca="1" si="104"/>
        <v/>
      </c>
      <c r="O1681" s="337" t="s">
        <v>19143</v>
      </c>
      <c r="P1681" s="338"/>
      <c r="Q1681" s="339" t="str">
        <f t="shared" si="105"/>
        <v/>
      </c>
      <c r="R1681" s="339" t="b">
        <f t="shared" si="106"/>
        <v>1</v>
      </c>
      <c r="S1681" s="339" t="str">
        <f t="shared" si="107"/>
        <v/>
      </c>
    </row>
    <row r="1682" spans="1:19" s="339" customFormat="1" ht="19.899999999999999" customHeight="1">
      <c r="A1682" s="302"/>
      <c r="B1682" s="334"/>
      <c r="C1682" s="334"/>
      <c r="D1682" s="334"/>
      <c r="E1682" s="334"/>
      <c r="F1682" s="334"/>
      <c r="G1682" s="335"/>
      <c r="H1682" s="335"/>
      <c r="I1682" s="336"/>
      <c r="J1682" s="336"/>
      <c r="K1682" s="336"/>
      <c r="L1682" s="336"/>
      <c r="M1682" s="336"/>
      <c r="N1682" s="337" t="str">
        <f t="shared" ca="1" si="104"/>
        <v/>
      </c>
      <c r="O1682" s="337" t="s">
        <v>19143</v>
      </c>
      <c r="P1682" s="338"/>
      <c r="Q1682" s="339" t="str">
        <f t="shared" si="105"/>
        <v/>
      </c>
      <c r="R1682" s="339" t="b">
        <f t="shared" si="106"/>
        <v>1</v>
      </c>
      <c r="S1682" s="339" t="str">
        <f t="shared" si="107"/>
        <v/>
      </c>
    </row>
    <row r="1683" spans="1:19" s="339" customFormat="1" ht="19.899999999999999" customHeight="1">
      <c r="A1683" s="302"/>
      <c r="B1683" s="334"/>
      <c r="C1683" s="334"/>
      <c r="D1683" s="334"/>
      <c r="E1683" s="334"/>
      <c r="F1683" s="334"/>
      <c r="G1683" s="335"/>
      <c r="H1683" s="335"/>
      <c r="I1683" s="336"/>
      <c r="J1683" s="336"/>
      <c r="K1683" s="336"/>
      <c r="L1683" s="336"/>
      <c r="M1683" s="336"/>
      <c r="N1683" s="337" t="str">
        <f t="shared" ca="1" si="104"/>
        <v/>
      </c>
      <c r="O1683" s="337" t="s">
        <v>19143</v>
      </c>
      <c r="P1683" s="338"/>
      <c r="Q1683" s="339" t="str">
        <f t="shared" si="105"/>
        <v/>
      </c>
      <c r="R1683" s="339" t="b">
        <f t="shared" si="106"/>
        <v>1</v>
      </c>
      <c r="S1683" s="339" t="str">
        <f t="shared" si="107"/>
        <v/>
      </c>
    </row>
    <row r="1684" spans="1:19" s="339" customFormat="1" ht="19.899999999999999" customHeight="1">
      <c r="A1684" s="302"/>
      <c r="B1684" s="334"/>
      <c r="C1684" s="334"/>
      <c r="D1684" s="334"/>
      <c r="E1684" s="334"/>
      <c r="F1684" s="334"/>
      <c r="G1684" s="335"/>
      <c r="H1684" s="335"/>
      <c r="I1684" s="336"/>
      <c r="J1684" s="336"/>
      <c r="K1684" s="336"/>
      <c r="L1684" s="336"/>
      <c r="M1684" s="336"/>
      <c r="N1684" s="337" t="str">
        <f t="shared" ca="1" si="104"/>
        <v/>
      </c>
      <c r="O1684" s="337" t="s">
        <v>19143</v>
      </c>
      <c r="P1684" s="338"/>
      <c r="Q1684" s="339" t="str">
        <f t="shared" si="105"/>
        <v/>
      </c>
      <c r="R1684" s="339" t="b">
        <f t="shared" si="106"/>
        <v>1</v>
      </c>
      <c r="S1684" s="339" t="str">
        <f t="shared" si="107"/>
        <v/>
      </c>
    </row>
    <row r="1685" spans="1:19" s="339" customFormat="1" ht="19.899999999999999" customHeight="1">
      <c r="A1685" s="302"/>
      <c r="B1685" s="334"/>
      <c r="C1685" s="334"/>
      <c r="D1685" s="334"/>
      <c r="E1685" s="334"/>
      <c r="F1685" s="334"/>
      <c r="G1685" s="335"/>
      <c r="H1685" s="335"/>
      <c r="I1685" s="336"/>
      <c r="J1685" s="336"/>
      <c r="K1685" s="336"/>
      <c r="L1685" s="336"/>
      <c r="M1685" s="336"/>
      <c r="N1685" s="337" t="str">
        <f t="shared" ca="1" si="104"/>
        <v/>
      </c>
      <c r="O1685" s="337" t="s">
        <v>19143</v>
      </c>
      <c r="P1685" s="338"/>
      <c r="Q1685" s="339" t="str">
        <f t="shared" si="105"/>
        <v/>
      </c>
      <c r="R1685" s="339" t="b">
        <f t="shared" si="106"/>
        <v>1</v>
      </c>
      <c r="S1685" s="339" t="str">
        <f t="shared" si="107"/>
        <v/>
      </c>
    </row>
    <row r="1686" spans="1:19" s="339" customFormat="1" ht="19.899999999999999" customHeight="1">
      <c r="A1686" s="302"/>
      <c r="B1686" s="334"/>
      <c r="C1686" s="334"/>
      <c r="D1686" s="334"/>
      <c r="E1686" s="334"/>
      <c r="F1686" s="334"/>
      <c r="G1686" s="335"/>
      <c r="H1686" s="335"/>
      <c r="I1686" s="336"/>
      <c r="J1686" s="336"/>
      <c r="K1686" s="336"/>
      <c r="L1686" s="336"/>
      <c r="M1686" s="336"/>
      <c r="N1686" s="337" t="str">
        <f t="shared" ca="1" si="104"/>
        <v/>
      </c>
      <c r="O1686" s="337" t="s">
        <v>19143</v>
      </c>
      <c r="P1686" s="338"/>
      <c r="Q1686" s="339" t="str">
        <f t="shared" si="105"/>
        <v/>
      </c>
      <c r="R1686" s="339" t="b">
        <f t="shared" si="106"/>
        <v>1</v>
      </c>
      <c r="S1686" s="339" t="str">
        <f t="shared" si="107"/>
        <v/>
      </c>
    </row>
    <row r="1687" spans="1:19" s="339" customFormat="1" ht="19.899999999999999" customHeight="1">
      <c r="A1687" s="302"/>
      <c r="B1687" s="334"/>
      <c r="C1687" s="334"/>
      <c r="D1687" s="334"/>
      <c r="E1687" s="334"/>
      <c r="F1687" s="334"/>
      <c r="G1687" s="335"/>
      <c r="H1687" s="335"/>
      <c r="I1687" s="336"/>
      <c r="J1687" s="336"/>
      <c r="K1687" s="336"/>
      <c r="L1687" s="336"/>
      <c r="M1687" s="336"/>
      <c r="N1687" s="337" t="str">
        <f t="shared" ca="1" si="104"/>
        <v/>
      </c>
      <c r="O1687" s="337" t="s">
        <v>19143</v>
      </c>
      <c r="P1687" s="338"/>
      <c r="Q1687" s="339" t="str">
        <f t="shared" si="105"/>
        <v/>
      </c>
      <c r="R1687" s="339" t="b">
        <f t="shared" si="106"/>
        <v>1</v>
      </c>
      <c r="S1687" s="339" t="str">
        <f t="shared" si="107"/>
        <v/>
      </c>
    </row>
    <row r="1688" spans="1:19" s="339" customFormat="1" ht="19.899999999999999" customHeight="1">
      <c r="A1688" s="302"/>
      <c r="B1688" s="334"/>
      <c r="C1688" s="334"/>
      <c r="D1688" s="334"/>
      <c r="E1688" s="334"/>
      <c r="F1688" s="334"/>
      <c r="G1688" s="335"/>
      <c r="H1688" s="335"/>
      <c r="I1688" s="336"/>
      <c r="J1688" s="336"/>
      <c r="K1688" s="336"/>
      <c r="L1688" s="336"/>
      <c r="M1688" s="336"/>
      <c r="N1688" s="337" t="str">
        <f t="shared" ca="1" si="104"/>
        <v/>
      </c>
      <c r="O1688" s="337" t="s">
        <v>19143</v>
      </c>
      <c r="P1688" s="338"/>
      <c r="Q1688" s="339" t="str">
        <f t="shared" si="105"/>
        <v/>
      </c>
      <c r="R1688" s="339" t="b">
        <f t="shared" si="106"/>
        <v>1</v>
      </c>
      <c r="S1688" s="339" t="str">
        <f t="shared" si="107"/>
        <v/>
      </c>
    </row>
    <row r="1689" spans="1:19" s="339" customFormat="1" ht="19.899999999999999" customHeight="1">
      <c r="A1689" s="302"/>
      <c r="B1689" s="334"/>
      <c r="C1689" s="334"/>
      <c r="D1689" s="334"/>
      <c r="E1689" s="334"/>
      <c r="F1689" s="334"/>
      <c r="G1689" s="335"/>
      <c r="H1689" s="335"/>
      <c r="I1689" s="336"/>
      <c r="J1689" s="336"/>
      <c r="K1689" s="336"/>
      <c r="L1689" s="336"/>
      <c r="M1689" s="336"/>
      <c r="N1689" s="337" t="str">
        <f t="shared" ca="1" si="104"/>
        <v/>
      </c>
      <c r="O1689" s="337" t="s">
        <v>19143</v>
      </c>
      <c r="P1689" s="338"/>
      <c r="Q1689" s="339" t="str">
        <f t="shared" si="105"/>
        <v/>
      </c>
      <c r="R1689" s="339" t="b">
        <f t="shared" si="106"/>
        <v>1</v>
      </c>
      <c r="S1689" s="339" t="str">
        <f t="shared" si="107"/>
        <v/>
      </c>
    </row>
    <row r="1690" spans="1:19" s="339" customFormat="1" ht="19.899999999999999" customHeight="1">
      <c r="A1690" s="302"/>
      <c r="B1690" s="334"/>
      <c r="C1690" s="334"/>
      <c r="D1690" s="334"/>
      <c r="E1690" s="334"/>
      <c r="F1690" s="334"/>
      <c r="G1690" s="335"/>
      <c r="H1690" s="335"/>
      <c r="I1690" s="336"/>
      <c r="J1690" s="336"/>
      <c r="K1690" s="336"/>
      <c r="L1690" s="336"/>
      <c r="M1690" s="336"/>
      <c r="N1690" s="337" t="str">
        <f t="shared" ca="1" si="104"/>
        <v/>
      </c>
      <c r="O1690" s="337" t="s">
        <v>19143</v>
      </c>
      <c r="P1690" s="338"/>
      <c r="Q1690" s="339" t="str">
        <f t="shared" si="105"/>
        <v/>
      </c>
      <c r="R1690" s="339" t="b">
        <f t="shared" si="106"/>
        <v>1</v>
      </c>
      <c r="S1690" s="339" t="str">
        <f t="shared" si="107"/>
        <v/>
      </c>
    </row>
    <row r="1691" spans="1:19" s="339" customFormat="1" ht="19.899999999999999" customHeight="1">
      <c r="A1691" s="302"/>
      <c r="B1691" s="334"/>
      <c r="C1691" s="334"/>
      <c r="D1691" s="334"/>
      <c r="E1691" s="334"/>
      <c r="F1691" s="334"/>
      <c r="G1691" s="335"/>
      <c r="H1691" s="335"/>
      <c r="I1691" s="336"/>
      <c r="J1691" s="336"/>
      <c r="K1691" s="336"/>
      <c r="L1691" s="336"/>
      <c r="M1691" s="336"/>
      <c r="N1691" s="337" t="str">
        <f t="shared" ca="1" si="104"/>
        <v/>
      </c>
      <c r="O1691" s="337" t="s">
        <v>19143</v>
      </c>
      <c r="P1691" s="338"/>
      <c r="Q1691" s="339" t="str">
        <f t="shared" si="105"/>
        <v/>
      </c>
      <c r="R1691" s="339" t="b">
        <f t="shared" si="106"/>
        <v>1</v>
      </c>
      <c r="S1691" s="339" t="str">
        <f t="shared" si="107"/>
        <v/>
      </c>
    </row>
    <row r="1692" spans="1:19" s="339" customFormat="1" ht="19.899999999999999" customHeight="1">
      <c r="A1692" s="302"/>
      <c r="B1692" s="334"/>
      <c r="C1692" s="334"/>
      <c r="D1692" s="334"/>
      <c r="E1692" s="334"/>
      <c r="F1692" s="334"/>
      <c r="G1692" s="335"/>
      <c r="H1692" s="335"/>
      <c r="I1692" s="336"/>
      <c r="J1692" s="336"/>
      <c r="K1692" s="336"/>
      <c r="L1692" s="336"/>
      <c r="M1692" s="336"/>
      <c r="N1692" s="337" t="str">
        <f t="shared" ca="1" si="104"/>
        <v/>
      </c>
      <c r="O1692" s="337" t="s">
        <v>19143</v>
      </c>
      <c r="P1692" s="338"/>
      <c r="Q1692" s="339" t="str">
        <f t="shared" si="105"/>
        <v/>
      </c>
      <c r="R1692" s="339" t="b">
        <f t="shared" si="106"/>
        <v>1</v>
      </c>
      <c r="S1692" s="339" t="str">
        <f t="shared" si="107"/>
        <v/>
      </c>
    </row>
    <row r="1693" spans="1:19" s="339" customFormat="1" ht="19.899999999999999" customHeight="1">
      <c r="A1693" s="302"/>
      <c r="B1693" s="334"/>
      <c r="C1693" s="334"/>
      <c r="D1693" s="334"/>
      <c r="E1693" s="334"/>
      <c r="F1693" s="334"/>
      <c r="G1693" s="335"/>
      <c r="H1693" s="335"/>
      <c r="I1693" s="336"/>
      <c r="J1693" s="336"/>
      <c r="K1693" s="336"/>
      <c r="L1693" s="336"/>
      <c r="M1693" s="336"/>
      <c r="N1693" s="337" t="str">
        <f t="shared" ca="1" si="104"/>
        <v/>
      </c>
      <c r="O1693" s="337" t="s">
        <v>19143</v>
      </c>
      <c r="P1693" s="338"/>
      <c r="Q1693" s="339" t="str">
        <f t="shared" si="105"/>
        <v/>
      </c>
      <c r="R1693" s="339" t="b">
        <f t="shared" si="106"/>
        <v>1</v>
      </c>
      <c r="S1693" s="339" t="str">
        <f t="shared" si="107"/>
        <v/>
      </c>
    </row>
    <row r="1694" spans="1:19" s="339" customFormat="1" ht="19.899999999999999" customHeight="1">
      <c r="A1694" s="302"/>
      <c r="B1694" s="334"/>
      <c r="C1694" s="334"/>
      <c r="D1694" s="334"/>
      <c r="E1694" s="334"/>
      <c r="F1694" s="334"/>
      <c r="G1694" s="335"/>
      <c r="H1694" s="335"/>
      <c r="I1694" s="336"/>
      <c r="J1694" s="336"/>
      <c r="K1694" s="336"/>
      <c r="L1694" s="336"/>
      <c r="M1694" s="336"/>
      <c r="N1694" s="337" t="str">
        <f t="shared" ca="1" si="104"/>
        <v/>
      </c>
      <c r="O1694" s="337" t="s">
        <v>19143</v>
      </c>
      <c r="P1694" s="338"/>
      <c r="Q1694" s="339" t="str">
        <f t="shared" si="105"/>
        <v/>
      </c>
      <c r="R1694" s="339" t="b">
        <f t="shared" si="106"/>
        <v>1</v>
      </c>
      <c r="S1694" s="339" t="str">
        <f t="shared" si="107"/>
        <v/>
      </c>
    </row>
    <row r="1695" spans="1:19" s="339" customFormat="1" ht="19.899999999999999" customHeight="1">
      <c r="A1695" s="302"/>
      <c r="B1695" s="334"/>
      <c r="C1695" s="334"/>
      <c r="D1695" s="334"/>
      <c r="E1695" s="334"/>
      <c r="F1695" s="334"/>
      <c r="G1695" s="335"/>
      <c r="H1695" s="335"/>
      <c r="I1695" s="336"/>
      <c r="J1695" s="336"/>
      <c r="K1695" s="336"/>
      <c r="L1695" s="336"/>
      <c r="M1695" s="336"/>
      <c r="N1695" s="337" t="str">
        <f t="shared" ca="1" si="104"/>
        <v/>
      </c>
      <c r="O1695" s="337" t="s">
        <v>19143</v>
      </c>
      <c r="P1695" s="338"/>
      <c r="Q1695" s="339" t="str">
        <f t="shared" si="105"/>
        <v/>
      </c>
      <c r="R1695" s="339" t="b">
        <f t="shared" si="106"/>
        <v>1</v>
      </c>
      <c r="S1695" s="339" t="str">
        <f t="shared" si="107"/>
        <v/>
      </c>
    </row>
    <row r="1696" spans="1:19" s="339" customFormat="1" ht="19.899999999999999" customHeight="1">
      <c r="A1696" s="302"/>
      <c r="B1696" s="334"/>
      <c r="C1696" s="334"/>
      <c r="D1696" s="334"/>
      <c r="E1696" s="334"/>
      <c r="F1696" s="334"/>
      <c r="G1696" s="335"/>
      <c r="H1696" s="335"/>
      <c r="I1696" s="336"/>
      <c r="J1696" s="336"/>
      <c r="K1696" s="336"/>
      <c r="L1696" s="336"/>
      <c r="M1696" s="336"/>
      <c r="N1696" s="337" t="str">
        <f t="shared" ca="1" si="104"/>
        <v/>
      </c>
      <c r="O1696" s="337" t="s">
        <v>19143</v>
      </c>
      <c r="P1696" s="338"/>
      <c r="Q1696" s="339" t="str">
        <f t="shared" si="105"/>
        <v/>
      </c>
      <c r="R1696" s="339" t="b">
        <f t="shared" si="106"/>
        <v>1</v>
      </c>
      <c r="S1696" s="339" t="str">
        <f t="shared" si="107"/>
        <v/>
      </c>
    </row>
    <row r="1697" spans="1:19" s="339" customFormat="1" ht="19.899999999999999" customHeight="1">
      <c r="A1697" s="302"/>
      <c r="B1697" s="334"/>
      <c r="C1697" s="334"/>
      <c r="D1697" s="334"/>
      <c r="E1697" s="334"/>
      <c r="F1697" s="334"/>
      <c r="G1697" s="335"/>
      <c r="H1697" s="335"/>
      <c r="I1697" s="336"/>
      <c r="J1697" s="336"/>
      <c r="K1697" s="336"/>
      <c r="L1697" s="336"/>
      <c r="M1697" s="336"/>
      <c r="N1697" s="337" t="str">
        <f t="shared" ca="1" si="104"/>
        <v/>
      </c>
      <c r="O1697" s="337" t="s">
        <v>19143</v>
      </c>
      <c r="P1697" s="338"/>
      <c r="Q1697" s="339" t="str">
        <f t="shared" si="105"/>
        <v/>
      </c>
      <c r="R1697" s="339" t="b">
        <f t="shared" si="106"/>
        <v>1</v>
      </c>
      <c r="S1697" s="339" t="str">
        <f t="shared" si="107"/>
        <v/>
      </c>
    </row>
    <row r="1698" spans="1:19" s="339" customFormat="1" ht="19.899999999999999" customHeight="1">
      <c r="A1698" s="302"/>
      <c r="B1698" s="334"/>
      <c r="C1698" s="334"/>
      <c r="D1698" s="334"/>
      <c r="E1698" s="334"/>
      <c r="F1698" s="334"/>
      <c r="G1698" s="335"/>
      <c r="H1698" s="335"/>
      <c r="I1698" s="336"/>
      <c r="J1698" s="336"/>
      <c r="K1698" s="336"/>
      <c r="L1698" s="336"/>
      <c r="M1698" s="336"/>
      <c r="N1698" s="337" t="str">
        <f t="shared" ca="1" si="104"/>
        <v/>
      </c>
      <c r="O1698" s="337" t="s">
        <v>19143</v>
      </c>
      <c r="P1698" s="338"/>
      <c r="Q1698" s="339" t="str">
        <f t="shared" si="105"/>
        <v/>
      </c>
      <c r="R1698" s="339" t="b">
        <f t="shared" si="106"/>
        <v>1</v>
      </c>
      <c r="S1698" s="339" t="str">
        <f t="shared" si="107"/>
        <v/>
      </c>
    </row>
    <row r="1699" spans="1:19" s="339" customFormat="1" ht="19.899999999999999" customHeight="1">
      <c r="A1699" s="302"/>
      <c r="B1699" s="334"/>
      <c r="C1699" s="334"/>
      <c r="D1699" s="334"/>
      <c r="E1699" s="334"/>
      <c r="F1699" s="334"/>
      <c r="G1699" s="335"/>
      <c r="H1699" s="335"/>
      <c r="I1699" s="336"/>
      <c r="J1699" s="336"/>
      <c r="K1699" s="336"/>
      <c r="L1699" s="336"/>
      <c r="M1699" s="336"/>
      <c r="N1699" s="337" t="str">
        <f t="shared" ca="1" si="104"/>
        <v/>
      </c>
      <c r="O1699" s="337" t="s">
        <v>19143</v>
      </c>
      <c r="P1699" s="338"/>
      <c r="Q1699" s="339" t="str">
        <f t="shared" si="105"/>
        <v/>
      </c>
      <c r="R1699" s="339" t="b">
        <f t="shared" si="106"/>
        <v>1</v>
      </c>
      <c r="S1699" s="339" t="str">
        <f t="shared" si="107"/>
        <v/>
      </c>
    </row>
    <row r="1700" spans="1:19" s="339" customFormat="1" ht="19.899999999999999" customHeight="1">
      <c r="A1700" s="302"/>
      <c r="B1700" s="334"/>
      <c r="C1700" s="334"/>
      <c r="D1700" s="334"/>
      <c r="E1700" s="334"/>
      <c r="F1700" s="334"/>
      <c r="G1700" s="335"/>
      <c r="H1700" s="335"/>
      <c r="I1700" s="336"/>
      <c r="J1700" s="336"/>
      <c r="K1700" s="336"/>
      <c r="L1700" s="336"/>
      <c r="M1700" s="336"/>
      <c r="N1700" s="337" t="str">
        <f t="shared" ca="1" si="104"/>
        <v/>
      </c>
      <c r="O1700" s="337" t="s">
        <v>19143</v>
      </c>
      <c r="P1700" s="338"/>
      <c r="Q1700" s="339" t="str">
        <f t="shared" si="105"/>
        <v/>
      </c>
      <c r="R1700" s="339" t="b">
        <f t="shared" si="106"/>
        <v>1</v>
      </c>
      <c r="S1700" s="339" t="str">
        <f t="shared" si="107"/>
        <v/>
      </c>
    </row>
    <row r="1701" spans="1:19" s="339" customFormat="1" ht="19.899999999999999" customHeight="1">
      <c r="A1701" s="302"/>
      <c r="B1701" s="334"/>
      <c r="C1701" s="334"/>
      <c r="D1701" s="334"/>
      <c r="E1701" s="334"/>
      <c r="F1701" s="334"/>
      <c r="G1701" s="335"/>
      <c r="H1701" s="335"/>
      <c r="I1701" s="336"/>
      <c r="J1701" s="336"/>
      <c r="K1701" s="336"/>
      <c r="L1701" s="336"/>
      <c r="M1701" s="336"/>
      <c r="N1701" s="337" t="str">
        <f t="shared" ca="1" si="104"/>
        <v/>
      </c>
      <c r="O1701" s="337" t="s">
        <v>19143</v>
      </c>
      <c r="P1701" s="338"/>
      <c r="Q1701" s="339" t="str">
        <f t="shared" si="105"/>
        <v/>
      </c>
      <c r="R1701" s="339" t="b">
        <f t="shared" si="106"/>
        <v>1</v>
      </c>
      <c r="S1701" s="339" t="str">
        <f t="shared" si="107"/>
        <v/>
      </c>
    </row>
    <row r="1702" spans="1:19" s="339" customFormat="1" ht="19.899999999999999" customHeight="1">
      <c r="A1702" s="302"/>
      <c r="B1702" s="334"/>
      <c r="C1702" s="334"/>
      <c r="D1702" s="334"/>
      <c r="E1702" s="334"/>
      <c r="F1702" s="334"/>
      <c r="G1702" s="335"/>
      <c r="H1702" s="335"/>
      <c r="I1702" s="336"/>
      <c r="J1702" s="336"/>
      <c r="K1702" s="336"/>
      <c r="L1702" s="336"/>
      <c r="M1702" s="336"/>
      <c r="N1702" s="337" t="str">
        <f t="shared" ca="1" si="104"/>
        <v/>
      </c>
      <c r="O1702" s="337" t="s">
        <v>19143</v>
      </c>
      <c r="P1702" s="338"/>
      <c r="Q1702" s="339" t="str">
        <f t="shared" si="105"/>
        <v/>
      </c>
      <c r="R1702" s="339" t="b">
        <f t="shared" si="106"/>
        <v>1</v>
      </c>
      <c r="S1702" s="339" t="str">
        <f t="shared" si="107"/>
        <v/>
      </c>
    </row>
    <row r="1703" spans="1:19" s="339" customFormat="1" ht="19.899999999999999" customHeight="1">
      <c r="A1703" s="302"/>
      <c r="B1703" s="334"/>
      <c r="C1703" s="334"/>
      <c r="D1703" s="334"/>
      <c r="E1703" s="334"/>
      <c r="F1703" s="334"/>
      <c r="G1703" s="335"/>
      <c r="H1703" s="335"/>
      <c r="I1703" s="336"/>
      <c r="J1703" s="336"/>
      <c r="K1703" s="336"/>
      <c r="L1703" s="336"/>
      <c r="M1703" s="336"/>
      <c r="N1703" s="337" t="str">
        <f t="shared" ca="1" si="104"/>
        <v/>
      </c>
      <c r="O1703" s="337" t="s">
        <v>19143</v>
      </c>
      <c r="P1703" s="338"/>
      <c r="Q1703" s="339" t="str">
        <f t="shared" si="105"/>
        <v/>
      </c>
      <c r="R1703" s="339" t="b">
        <f t="shared" si="106"/>
        <v>1</v>
      </c>
      <c r="S1703" s="339" t="str">
        <f t="shared" si="107"/>
        <v/>
      </c>
    </row>
    <row r="1704" spans="1:19" s="339" customFormat="1" ht="19.899999999999999" customHeight="1">
      <c r="A1704" s="302"/>
      <c r="B1704" s="334"/>
      <c r="C1704" s="334"/>
      <c r="D1704" s="334"/>
      <c r="E1704" s="334"/>
      <c r="F1704" s="334"/>
      <c r="G1704" s="335"/>
      <c r="H1704" s="335"/>
      <c r="I1704" s="336"/>
      <c r="J1704" s="336"/>
      <c r="K1704" s="336"/>
      <c r="L1704" s="336"/>
      <c r="M1704" s="336"/>
      <c r="N1704" s="337" t="str">
        <f t="shared" ca="1" si="104"/>
        <v/>
      </c>
      <c r="O1704" s="337" t="s">
        <v>19143</v>
      </c>
      <c r="P1704" s="338"/>
      <c r="Q1704" s="339" t="str">
        <f t="shared" si="105"/>
        <v/>
      </c>
      <c r="R1704" s="339" t="b">
        <f t="shared" si="106"/>
        <v>1</v>
      </c>
      <c r="S1704" s="339" t="str">
        <f t="shared" si="107"/>
        <v/>
      </c>
    </row>
    <row r="1705" spans="1:19" s="339" customFormat="1" ht="19.899999999999999" customHeight="1">
      <c r="A1705" s="302"/>
      <c r="B1705" s="334"/>
      <c r="C1705" s="334"/>
      <c r="D1705" s="334"/>
      <c r="E1705" s="334"/>
      <c r="F1705" s="334"/>
      <c r="G1705" s="335"/>
      <c r="H1705" s="335"/>
      <c r="I1705" s="336"/>
      <c r="J1705" s="336"/>
      <c r="K1705" s="336"/>
      <c r="L1705" s="336"/>
      <c r="M1705" s="336"/>
      <c r="N1705" s="337" t="str">
        <f t="shared" ca="1" si="104"/>
        <v/>
      </c>
      <c r="O1705" s="337" t="s">
        <v>19143</v>
      </c>
      <c r="P1705" s="338"/>
      <c r="Q1705" s="339" t="str">
        <f t="shared" si="105"/>
        <v/>
      </c>
      <c r="R1705" s="339" t="b">
        <f t="shared" si="106"/>
        <v>1</v>
      </c>
      <c r="S1705" s="339" t="str">
        <f t="shared" si="107"/>
        <v/>
      </c>
    </row>
    <row r="1706" spans="1:19" s="339" customFormat="1" ht="19.899999999999999" customHeight="1">
      <c r="A1706" s="302"/>
      <c r="B1706" s="334"/>
      <c r="C1706" s="334"/>
      <c r="D1706" s="334"/>
      <c r="E1706" s="334"/>
      <c r="F1706" s="334"/>
      <c r="G1706" s="335"/>
      <c r="H1706" s="335"/>
      <c r="I1706" s="336"/>
      <c r="J1706" s="336"/>
      <c r="K1706" s="336"/>
      <c r="L1706" s="336"/>
      <c r="M1706" s="336"/>
      <c r="N1706" s="337" t="str">
        <f t="shared" ca="1" si="104"/>
        <v/>
      </c>
      <c r="O1706" s="337" t="s">
        <v>19143</v>
      </c>
      <c r="P1706" s="338"/>
      <c r="Q1706" s="339" t="str">
        <f t="shared" si="105"/>
        <v/>
      </c>
      <c r="R1706" s="339" t="b">
        <f t="shared" si="106"/>
        <v>1</v>
      </c>
      <c r="S1706" s="339" t="str">
        <f t="shared" si="107"/>
        <v/>
      </c>
    </row>
    <row r="1707" spans="1:19" s="339" customFormat="1" ht="19.899999999999999" customHeight="1">
      <c r="A1707" s="302"/>
      <c r="B1707" s="334"/>
      <c r="C1707" s="334"/>
      <c r="D1707" s="334"/>
      <c r="E1707" s="334"/>
      <c r="F1707" s="334"/>
      <c r="G1707" s="335"/>
      <c r="H1707" s="335"/>
      <c r="I1707" s="336"/>
      <c r="J1707" s="336"/>
      <c r="K1707" s="336"/>
      <c r="L1707" s="336"/>
      <c r="M1707" s="336"/>
      <c r="N1707" s="337" t="str">
        <f t="shared" ca="1" si="104"/>
        <v/>
      </c>
      <c r="O1707" s="337" t="s">
        <v>19143</v>
      </c>
      <c r="P1707" s="338"/>
      <c r="Q1707" s="339" t="str">
        <f t="shared" si="105"/>
        <v/>
      </c>
      <c r="R1707" s="339" t="b">
        <f t="shared" si="106"/>
        <v>1</v>
      </c>
      <c r="S1707" s="339" t="str">
        <f t="shared" si="107"/>
        <v/>
      </c>
    </row>
    <row r="1708" spans="1:19" s="339" customFormat="1" ht="19.899999999999999" customHeight="1">
      <c r="A1708" s="302"/>
      <c r="B1708" s="334"/>
      <c r="C1708" s="334"/>
      <c r="D1708" s="334"/>
      <c r="E1708" s="334"/>
      <c r="F1708" s="334"/>
      <c r="G1708" s="335"/>
      <c r="H1708" s="335"/>
      <c r="I1708" s="336"/>
      <c r="J1708" s="336"/>
      <c r="K1708" s="336"/>
      <c r="L1708" s="336"/>
      <c r="M1708" s="336"/>
      <c r="N1708" s="337" t="str">
        <f t="shared" ca="1" si="104"/>
        <v/>
      </c>
      <c r="O1708" s="337" t="s">
        <v>19143</v>
      </c>
      <c r="P1708" s="338"/>
      <c r="Q1708" s="339" t="str">
        <f t="shared" si="105"/>
        <v/>
      </c>
      <c r="R1708" s="339" t="b">
        <f t="shared" si="106"/>
        <v>1</v>
      </c>
      <c r="S1708" s="339" t="str">
        <f t="shared" si="107"/>
        <v/>
      </c>
    </row>
    <row r="1709" spans="1:19" s="339" customFormat="1" ht="19.899999999999999" customHeight="1">
      <c r="A1709" s="302"/>
      <c r="B1709" s="334"/>
      <c r="C1709" s="334"/>
      <c r="D1709" s="334"/>
      <c r="E1709" s="334"/>
      <c r="F1709" s="334"/>
      <c r="G1709" s="335"/>
      <c r="H1709" s="335"/>
      <c r="I1709" s="336"/>
      <c r="J1709" s="336"/>
      <c r="K1709" s="336"/>
      <c r="L1709" s="336"/>
      <c r="M1709" s="336"/>
      <c r="N1709" s="337" t="str">
        <f t="shared" ca="1" si="104"/>
        <v/>
      </c>
      <c r="O1709" s="337" t="s">
        <v>19143</v>
      </c>
      <c r="P1709" s="338"/>
      <c r="Q1709" s="339" t="str">
        <f t="shared" si="105"/>
        <v/>
      </c>
      <c r="R1709" s="339" t="b">
        <f t="shared" si="106"/>
        <v>1</v>
      </c>
      <c r="S1709" s="339" t="str">
        <f t="shared" si="107"/>
        <v/>
      </c>
    </row>
    <row r="1710" spans="1:19" s="339" customFormat="1" ht="19.899999999999999" customHeight="1">
      <c r="A1710" s="302"/>
      <c r="B1710" s="334"/>
      <c r="C1710" s="334"/>
      <c r="D1710" s="334"/>
      <c r="E1710" s="334"/>
      <c r="F1710" s="334"/>
      <c r="G1710" s="335"/>
      <c r="H1710" s="335"/>
      <c r="I1710" s="336"/>
      <c r="J1710" s="336"/>
      <c r="K1710" s="336"/>
      <c r="L1710" s="336"/>
      <c r="M1710" s="336"/>
      <c r="N1710" s="337" t="str">
        <f t="shared" ca="1" si="104"/>
        <v/>
      </c>
      <c r="O1710" s="337" t="s">
        <v>19143</v>
      </c>
      <c r="P1710" s="338"/>
      <c r="Q1710" s="339" t="str">
        <f t="shared" si="105"/>
        <v/>
      </c>
      <c r="R1710" s="339" t="b">
        <f t="shared" si="106"/>
        <v>1</v>
      </c>
      <c r="S1710" s="339" t="str">
        <f t="shared" si="107"/>
        <v/>
      </c>
    </row>
    <row r="1711" spans="1:19" s="339" customFormat="1" ht="19.899999999999999" customHeight="1">
      <c r="A1711" s="302"/>
      <c r="B1711" s="334"/>
      <c r="C1711" s="334"/>
      <c r="D1711" s="334"/>
      <c r="E1711" s="334"/>
      <c r="F1711" s="334"/>
      <c r="G1711" s="335"/>
      <c r="H1711" s="335"/>
      <c r="I1711" s="336"/>
      <c r="J1711" s="336"/>
      <c r="K1711" s="336"/>
      <c r="L1711" s="336"/>
      <c r="M1711" s="336"/>
      <c r="N1711" s="337" t="str">
        <f t="shared" ca="1" si="104"/>
        <v/>
      </c>
      <c r="O1711" s="337" t="s">
        <v>19143</v>
      </c>
      <c r="P1711" s="338"/>
      <c r="Q1711" s="339" t="str">
        <f t="shared" si="105"/>
        <v/>
      </c>
      <c r="R1711" s="339" t="b">
        <f t="shared" si="106"/>
        <v>1</v>
      </c>
      <c r="S1711" s="339" t="str">
        <f t="shared" si="107"/>
        <v/>
      </c>
    </row>
    <row r="1712" spans="1:19" s="339" customFormat="1" ht="19.899999999999999" customHeight="1">
      <c r="A1712" s="302"/>
      <c r="B1712" s="334"/>
      <c r="C1712" s="334"/>
      <c r="D1712" s="334"/>
      <c r="E1712" s="334"/>
      <c r="F1712" s="334"/>
      <c r="G1712" s="335"/>
      <c r="H1712" s="335"/>
      <c r="I1712" s="336"/>
      <c r="J1712" s="336"/>
      <c r="K1712" s="336"/>
      <c r="L1712" s="336"/>
      <c r="M1712" s="336"/>
      <c r="N1712" s="337" t="str">
        <f t="shared" ca="1" si="104"/>
        <v/>
      </c>
      <c r="O1712" s="337" t="s">
        <v>19143</v>
      </c>
      <c r="P1712" s="338"/>
      <c r="Q1712" s="339" t="str">
        <f t="shared" si="105"/>
        <v/>
      </c>
      <c r="R1712" s="339" t="b">
        <f t="shared" si="106"/>
        <v>1</v>
      </c>
      <c r="S1712" s="339" t="str">
        <f t="shared" si="107"/>
        <v/>
      </c>
    </row>
    <row r="1713" spans="1:19" s="339" customFormat="1" ht="19.899999999999999" customHeight="1">
      <c r="A1713" s="302"/>
      <c r="B1713" s="334"/>
      <c r="C1713" s="334"/>
      <c r="D1713" s="334"/>
      <c r="E1713" s="334"/>
      <c r="F1713" s="334"/>
      <c r="G1713" s="335"/>
      <c r="H1713" s="335"/>
      <c r="I1713" s="336"/>
      <c r="J1713" s="336"/>
      <c r="K1713" s="336"/>
      <c r="L1713" s="336"/>
      <c r="M1713" s="336"/>
      <c r="N1713" s="337" t="str">
        <f t="shared" ca="1" si="104"/>
        <v/>
      </c>
      <c r="O1713" s="337" t="s">
        <v>19143</v>
      </c>
      <c r="P1713" s="338"/>
      <c r="Q1713" s="339" t="str">
        <f t="shared" si="105"/>
        <v/>
      </c>
      <c r="R1713" s="339" t="b">
        <f t="shared" si="106"/>
        <v>1</v>
      </c>
      <c r="S1713" s="339" t="str">
        <f t="shared" si="107"/>
        <v/>
      </c>
    </row>
    <row r="1714" spans="1:19" s="339" customFormat="1" ht="19.899999999999999" customHeight="1">
      <c r="A1714" s="302"/>
      <c r="B1714" s="334"/>
      <c r="C1714" s="334"/>
      <c r="D1714" s="334"/>
      <c r="E1714" s="334"/>
      <c r="F1714" s="334"/>
      <c r="G1714" s="335"/>
      <c r="H1714" s="335"/>
      <c r="I1714" s="336"/>
      <c r="J1714" s="336"/>
      <c r="K1714" s="336"/>
      <c r="L1714" s="336"/>
      <c r="M1714" s="336"/>
      <c r="N1714" s="337" t="str">
        <f t="shared" ca="1" si="104"/>
        <v/>
      </c>
      <c r="O1714" s="337" t="s">
        <v>19143</v>
      </c>
      <c r="P1714" s="338"/>
      <c r="Q1714" s="339" t="str">
        <f t="shared" si="105"/>
        <v/>
      </c>
      <c r="R1714" s="339" t="b">
        <f t="shared" si="106"/>
        <v>1</v>
      </c>
      <c r="S1714" s="339" t="str">
        <f t="shared" si="107"/>
        <v/>
      </c>
    </row>
    <row r="1715" spans="1:19" s="339" customFormat="1" ht="19.899999999999999" customHeight="1">
      <c r="A1715" s="302"/>
      <c r="B1715" s="334"/>
      <c r="C1715" s="334"/>
      <c r="D1715" s="334"/>
      <c r="E1715" s="334"/>
      <c r="F1715" s="334"/>
      <c r="G1715" s="335"/>
      <c r="H1715" s="335"/>
      <c r="I1715" s="336"/>
      <c r="J1715" s="336"/>
      <c r="K1715" s="336"/>
      <c r="L1715" s="336"/>
      <c r="M1715" s="336"/>
      <c r="N1715" s="337" t="str">
        <f t="shared" ca="1" si="104"/>
        <v/>
      </c>
      <c r="O1715" s="337" t="s">
        <v>19143</v>
      </c>
      <c r="P1715" s="338"/>
      <c r="Q1715" s="339" t="str">
        <f t="shared" si="105"/>
        <v/>
      </c>
      <c r="R1715" s="339" t="b">
        <f t="shared" si="106"/>
        <v>1</v>
      </c>
      <c r="S1715" s="339" t="str">
        <f t="shared" si="107"/>
        <v/>
      </c>
    </row>
    <row r="1716" spans="1:19" s="339" customFormat="1" ht="19.899999999999999" customHeight="1">
      <c r="A1716" s="302"/>
      <c r="B1716" s="334"/>
      <c r="C1716" s="334"/>
      <c r="D1716" s="334"/>
      <c r="E1716" s="334"/>
      <c r="F1716" s="334"/>
      <c r="G1716" s="335"/>
      <c r="H1716" s="335"/>
      <c r="I1716" s="336"/>
      <c r="J1716" s="336"/>
      <c r="K1716" s="336"/>
      <c r="L1716" s="336"/>
      <c r="M1716" s="336"/>
      <c r="N1716" s="337" t="str">
        <f t="shared" ca="1" si="104"/>
        <v/>
      </c>
      <c r="O1716" s="337" t="s">
        <v>19143</v>
      </c>
      <c r="P1716" s="338"/>
      <c r="Q1716" s="339" t="str">
        <f t="shared" si="105"/>
        <v/>
      </c>
      <c r="R1716" s="339" t="b">
        <f t="shared" si="106"/>
        <v>1</v>
      </c>
      <c r="S1716" s="339" t="str">
        <f t="shared" si="107"/>
        <v/>
      </c>
    </row>
    <row r="1717" spans="1:19" s="339" customFormat="1" ht="19.899999999999999" customHeight="1">
      <c r="A1717" s="302"/>
      <c r="B1717" s="334"/>
      <c r="C1717" s="334"/>
      <c r="D1717" s="334"/>
      <c r="E1717" s="334"/>
      <c r="F1717" s="334"/>
      <c r="G1717" s="335"/>
      <c r="H1717" s="335"/>
      <c r="I1717" s="336"/>
      <c r="J1717" s="336"/>
      <c r="K1717" s="336"/>
      <c r="L1717" s="336"/>
      <c r="M1717" s="336"/>
      <c r="N1717" s="337" t="str">
        <f t="shared" ca="1" si="104"/>
        <v/>
      </c>
      <c r="O1717" s="337" t="s">
        <v>19143</v>
      </c>
      <c r="P1717" s="338"/>
      <c r="Q1717" s="339" t="str">
        <f t="shared" si="105"/>
        <v/>
      </c>
      <c r="R1717" s="339" t="b">
        <f t="shared" si="106"/>
        <v>1</v>
      </c>
      <c r="S1717" s="339" t="str">
        <f t="shared" si="107"/>
        <v/>
      </c>
    </row>
    <row r="1718" spans="1:19" s="339" customFormat="1" ht="19.899999999999999" customHeight="1">
      <c r="A1718" s="302"/>
      <c r="B1718" s="334"/>
      <c r="C1718" s="334"/>
      <c r="D1718" s="334"/>
      <c r="E1718" s="334"/>
      <c r="F1718" s="334"/>
      <c r="G1718" s="335"/>
      <c r="H1718" s="335"/>
      <c r="I1718" s="336"/>
      <c r="J1718" s="336"/>
      <c r="K1718" s="336"/>
      <c r="L1718" s="336"/>
      <c r="M1718" s="336"/>
      <c r="N1718" s="337" t="str">
        <f t="shared" ca="1" si="104"/>
        <v/>
      </c>
      <c r="O1718" s="337" t="s">
        <v>19143</v>
      </c>
      <c r="P1718" s="338"/>
      <c r="Q1718" s="339" t="str">
        <f t="shared" si="105"/>
        <v/>
      </c>
      <c r="R1718" s="339" t="b">
        <f t="shared" si="106"/>
        <v>1</v>
      </c>
      <c r="S1718" s="339" t="str">
        <f t="shared" si="107"/>
        <v/>
      </c>
    </row>
    <row r="1719" spans="1:19" s="339" customFormat="1" ht="19.899999999999999" customHeight="1">
      <c r="A1719" s="302"/>
      <c r="B1719" s="334"/>
      <c r="C1719" s="334"/>
      <c r="D1719" s="334"/>
      <c r="E1719" s="334"/>
      <c r="F1719" s="334"/>
      <c r="G1719" s="335"/>
      <c r="H1719" s="335"/>
      <c r="I1719" s="336"/>
      <c r="J1719" s="336"/>
      <c r="K1719" s="336"/>
      <c r="L1719" s="336"/>
      <c r="M1719" s="336"/>
      <c r="N1719" s="337" t="str">
        <f t="shared" ca="1" si="104"/>
        <v/>
      </c>
      <c r="O1719" s="337" t="s">
        <v>19143</v>
      </c>
      <c r="P1719" s="338"/>
      <c r="Q1719" s="339" t="str">
        <f t="shared" si="105"/>
        <v/>
      </c>
      <c r="R1719" s="339" t="b">
        <f t="shared" si="106"/>
        <v>1</v>
      </c>
      <c r="S1719" s="339" t="str">
        <f t="shared" si="107"/>
        <v/>
      </c>
    </row>
    <row r="1720" spans="1:19" s="339" customFormat="1" ht="19.899999999999999" customHeight="1">
      <c r="A1720" s="302"/>
      <c r="B1720" s="334"/>
      <c r="C1720" s="334"/>
      <c r="D1720" s="334"/>
      <c r="E1720" s="334"/>
      <c r="F1720" s="334"/>
      <c r="G1720" s="335"/>
      <c r="H1720" s="335"/>
      <c r="I1720" s="336"/>
      <c r="J1720" s="336"/>
      <c r="K1720" s="336"/>
      <c r="L1720" s="336"/>
      <c r="M1720" s="336"/>
      <c r="N1720" s="337" t="str">
        <f t="shared" ca="1" si="104"/>
        <v/>
      </c>
      <c r="O1720" s="337" t="s">
        <v>19143</v>
      </c>
      <c r="P1720" s="338"/>
      <c r="Q1720" s="339" t="str">
        <f t="shared" si="105"/>
        <v/>
      </c>
      <c r="R1720" s="339" t="b">
        <f t="shared" si="106"/>
        <v>1</v>
      </c>
      <c r="S1720" s="339" t="str">
        <f t="shared" si="107"/>
        <v/>
      </c>
    </row>
    <row r="1721" spans="1:19" s="339" customFormat="1" ht="19.899999999999999" customHeight="1">
      <c r="A1721" s="302"/>
      <c r="B1721" s="334"/>
      <c r="C1721" s="334"/>
      <c r="D1721" s="334"/>
      <c r="E1721" s="334"/>
      <c r="F1721" s="334"/>
      <c r="G1721" s="335"/>
      <c r="H1721" s="335"/>
      <c r="I1721" s="336"/>
      <c r="J1721" s="336"/>
      <c r="K1721" s="336"/>
      <c r="L1721" s="336"/>
      <c r="M1721" s="336"/>
      <c r="N1721" s="337" t="str">
        <f t="shared" ca="1" si="104"/>
        <v/>
      </c>
      <c r="O1721" s="337" t="s">
        <v>19143</v>
      </c>
      <c r="P1721" s="338"/>
      <c r="Q1721" s="339" t="str">
        <f t="shared" si="105"/>
        <v/>
      </c>
      <c r="R1721" s="339" t="b">
        <f t="shared" si="106"/>
        <v>1</v>
      </c>
      <c r="S1721" s="339" t="str">
        <f t="shared" si="107"/>
        <v/>
      </c>
    </row>
    <row r="1722" spans="1:19" s="339" customFormat="1" ht="19.899999999999999" customHeight="1">
      <c r="A1722" s="302"/>
      <c r="B1722" s="334"/>
      <c r="C1722" s="334"/>
      <c r="D1722" s="334"/>
      <c r="E1722" s="334"/>
      <c r="F1722" s="334"/>
      <c r="G1722" s="335"/>
      <c r="H1722" s="335"/>
      <c r="I1722" s="336"/>
      <c r="J1722" s="336"/>
      <c r="K1722" s="336"/>
      <c r="L1722" s="336"/>
      <c r="M1722" s="336"/>
      <c r="N1722" s="337" t="str">
        <f t="shared" ca="1" si="104"/>
        <v/>
      </c>
      <c r="O1722" s="337" t="s">
        <v>19143</v>
      </c>
      <c r="P1722" s="338"/>
      <c r="Q1722" s="339" t="str">
        <f t="shared" si="105"/>
        <v/>
      </c>
      <c r="R1722" s="339" t="b">
        <f t="shared" si="106"/>
        <v>1</v>
      </c>
      <c r="S1722" s="339" t="str">
        <f t="shared" si="107"/>
        <v/>
      </c>
    </row>
    <row r="1723" spans="1:19" s="339" customFormat="1" ht="19.899999999999999" customHeight="1">
      <c r="A1723" s="302"/>
      <c r="B1723" s="334"/>
      <c r="C1723" s="334"/>
      <c r="D1723" s="334"/>
      <c r="E1723" s="334"/>
      <c r="F1723" s="334"/>
      <c r="G1723" s="335"/>
      <c r="H1723" s="335"/>
      <c r="I1723" s="336"/>
      <c r="J1723" s="336"/>
      <c r="K1723" s="336"/>
      <c r="L1723" s="336"/>
      <c r="M1723" s="336"/>
      <c r="N1723" s="337" t="str">
        <f t="shared" ca="1" si="104"/>
        <v/>
      </c>
      <c r="O1723" s="337" t="s">
        <v>19143</v>
      </c>
      <c r="P1723" s="338"/>
      <c r="Q1723" s="339" t="str">
        <f t="shared" si="105"/>
        <v/>
      </c>
      <c r="R1723" s="339" t="b">
        <f t="shared" si="106"/>
        <v>1</v>
      </c>
      <c r="S1723" s="339" t="str">
        <f t="shared" si="107"/>
        <v/>
      </c>
    </row>
    <row r="1724" spans="1:19" s="339" customFormat="1" ht="19.899999999999999" customHeight="1">
      <c r="A1724" s="302"/>
      <c r="B1724" s="334"/>
      <c r="C1724" s="334"/>
      <c r="D1724" s="334"/>
      <c r="E1724" s="334"/>
      <c r="F1724" s="334"/>
      <c r="G1724" s="335"/>
      <c r="H1724" s="335"/>
      <c r="I1724" s="336"/>
      <c r="J1724" s="336"/>
      <c r="K1724" s="336"/>
      <c r="L1724" s="336"/>
      <c r="M1724" s="336"/>
      <c r="N1724" s="337" t="str">
        <f t="shared" ca="1" si="104"/>
        <v/>
      </c>
      <c r="O1724" s="337" t="s">
        <v>19143</v>
      </c>
      <c r="P1724" s="338"/>
      <c r="Q1724" s="339" t="str">
        <f t="shared" si="105"/>
        <v/>
      </c>
      <c r="R1724" s="339" t="b">
        <f t="shared" si="106"/>
        <v>1</v>
      </c>
      <c r="S1724" s="339" t="str">
        <f t="shared" si="107"/>
        <v/>
      </c>
    </row>
    <row r="1725" spans="1:19" s="339" customFormat="1" ht="19.899999999999999" customHeight="1">
      <c r="A1725" s="302"/>
      <c r="B1725" s="334"/>
      <c r="C1725" s="334"/>
      <c r="D1725" s="334"/>
      <c r="E1725" s="334"/>
      <c r="F1725" s="334"/>
      <c r="G1725" s="335"/>
      <c r="H1725" s="335"/>
      <c r="I1725" s="336"/>
      <c r="J1725" s="336"/>
      <c r="K1725" s="336"/>
      <c r="L1725" s="336"/>
      <c r="M1725" s="336"/>
      <c r="N1725" s="337" t="str">
        <f t="shared" ca="1" si="104"/>
        <v/>
      </c>
      <c r="O1725" s="337" t="s">
        <v>19143</v>
      </c>
      <c r="P1725" s="338"/>
      <c r="Q1725" s="339" t="str">
        <f t="shared" si="105"/>
        <v/>
      </c>
      <c r="R1725" s="339" t="b">
        <f t="shared" si="106"/>
        <v>1</v>
      </c>
      <c r="S1725" s="339" t="str">
        <f t="shared" si="107"/>
        <v/>
      </c>
    </row>
    <row r="1726" spans="1:19" s="339" customFormat="1" ht="19.899999999999999" customHeight="1">
      <c r="A1726" s="302"/>
      <c r="B1726" s="334"/>
      <c r="C1726" s="334"/>
      <c r="D1726" s="334"/>
      <c r="E1726" s="334"/>
      <c r="F1726" s="334"/>
      <c r="G1726" s="335"/>
      <c r="H1726" s="335"/>
      <c r="I1726" s="336"/>
      <c r="J1726" s="336"/>
      <c r="K1726" s="336"/>
      <c r="L1726" s="336"/>
      <c r="M1726" s="336"/>
      <c r="N1726" s="337" t="str">
        <f t="shared" ca="1" si="104"/>
        <v/>
      </c>
      <c r="O1726" s="337" t="s">
        <v>19143</v>
      </c>
      <c r="P1726" s="338"/>
      <c r="Q1726" s="339" t="str">
        <f t="shared" si="105"/>
        <v/>
      </c>
      <c r="R1726" s="339" t="b">
        <f t="shared" si="106"/>
        <v>1</v>
      </c>
      <c r="S1726" s="339" t="str">
        <f t="shared" si="107"/>
        <v/>
      </c>
    </row>
    <row r="1727" spans="1:19" s="339" customFormat="1" ht="19.899999999999999" customHeight="1">
      <c r="A1727" s="302"/>
      <c r="B1727" s="334"/>
      <c r="C1727" s="334"/>
      <c r="D1727" s="334"/>
      <c r="E1727" s="334"/>
      <c r="F1727" s="334"/>
      <c r="G1727" s="335"/>
      <c r="H1727" s="335"/>
      <c r="I1727" s="336"/>
      <c r="J1727" s="336"/>
      <c r="K1727" s="336"/>
      <c r="L1727" s="336"/>
      <c r="M1727" s="336"/>
      <c r="N1727" s="337" t="str">
        <f t="shared" ca="1" si="104"/>
        <v/>
      </c>
      <c r="O1727" s="337" t="s">
        <v>19143</v>
      </c>
      <c r="P1727" s="338"/>
      <c r="Q1727" s="339" t="str">
        <f t="shared" si="105"/>
        <v/>
      </c>
      <c r="R1727" s="339" t="b">
        <f t="shared" si="106"/>
        <v>1</v>
      </c>
      <c r="S1727" s="339" t="str">
        <f t="shared" si="107"/>
        <v/>
      </c>
    </row>
    <row r="1728" spans="1:19" s="339" customFormat="1" ht="19.899999999999999" customHeight="1">
      <c r="A1728" s="302"/>
      <c r="B1728" s="334"/>
      <c r="C1728" s="334"/>
      <c r="D1728" s="334"/>
      <c r="E1728" s="334"/>
      <c r="F1728" s="334"/>
      <c r="G1728" s="335"/>
      <c r="H1728" s="335"/>
      <c r="I1728" s="336"/>
      <c r="J1728" s="336"/>
      <c r="K1728" s="336"/>
      <c r="L1728" s="336"/>
      <c r="M1728" s="336"/>
      <c r="N1728" s="337" t="str">
        <f t="shared" ca="1" si="104"/>
        <v/>
      </c>
      <c r="O1728" s="337" t="s">
        <v>19143</v>
      </c>
      <c r="P1728" s="338"/>
      <c r="Q1728" s="339" t="str">
        <f t="shared" si="105"/>
        <v/>
      </c>
      <c r="R1728" s="339" t="b">
        <f t="shared" si="106"/>
        <v>1</v>
      </c>
      <c r="S1728" s="339" t="str">
        <f t="shared" si="107"/>
        <v/>
      </c>
    </row>
    <row r="1729" spans="1:19" s="339" customFormat="1" ht="19.899999999999999" customHeight="1">
      <c r="A1729" s="302"/>
      <c r="B1729" s="334"/>
      <c r="C1729" s="334"/>
      <c r="D1729" s="334"/>
      <c r="E1729" s="334"/>
      <c r="F1729" s="334"/>
      <c r="G1729" s="335"/>
      <c r="H1729" s="335"/>
      <c r="I1729" s="336"/>
      <c r="J1729" s="336"/>
      <c r="K1729" s="336"/>
      <c r="L1729" s="336"/>
      <c r="M1729" s="336"/>
      <c r="N1729" s="337" t="str">
        <f t="shared" ca="1" si="104"/>
        <v/>
      </c>
      <c r="O1729" s="337" t="s">
        <v>19143</v>
      </c>
      <c r="P1729" s="338"/>
      <c r="Q1729" s="339" t="str">
        <f t="shared" si="105"/>
        <v/>
      </c>
      <c r="R1729" s="339" t="b">
        <f t="shared" si="106"/>
        <v>1</v>
      </c>
      <c r="S1729" s="339" t="str">
        <f t="shared" si="107"/>
        <v/>
      </c>
    </row>
    <row r="1730" spans="1:19" s="339" customFormat="1" ht="19.899999999999999" customHeight="1">
      <c r="A1730" s="302"/>
      <c r="B1730" s="334"/>
      <c r="C1730" s="334"/>
      <c r="D1730" s="334"/>
      <c r="E1730" s="334"/>
      <c r="F1730" s="334"/>
      <c r="G1730" s="335"/>
      <c r="H1730" s="335"/>
      <c r="I1730" s="336"/>
      <c r="J1730" s="336"/>
      <c r="K1730" s="336"/>
      <c r="L1730" s="336"/>
      <c r="M1730" s="336"/>
      <c r="N1730" s="337" t="str">
        <f t="shared" ca="1" si="104"/>
        <v/>
      </c>
      <c r="O1730" s="337" t="s">
        <v>19143</v>
      </c>
      <c r="P1730" s="338"/>
      <c r="Q1730" s="339" t="str">
        <f t="shared" si="105"/>
        <v/>
      </c>
      <c r="R1730" s="339" t="b">
        <f t="shared" si="106"/>
        <v>1</v>
      </c>
      <c r="S1730" s="339" t="str">
        <f t="shared" si="107"/>
        <v/>
      </c>
    </row>
    <row r="1731" spans="1:19" s="339" customFormat="1" ht="19.899999999999999" customHeight="1">
      <c r="A1731" s="302"/>
      <c r="B1731" s="334"/>
      <c r="C1731" s="334"/>
      <c r="D1731" s="334"/>
      <c r="E1731" s="334"/>
      <c r="F1731" s="334"/>
      <c r="G1731" s="335"/>
      <c r="H1731" s="335"/>
      <c r="I1731" s="336"/>
      <c r="J1731" s="336"/>
      <c r="K1731" s="336"/>
      <c r="L1731" s="336"/>
      <c r="M1731" s="336"/>
      <c r="N1731" s="337" t="str">
        <f t="shared" ca="1" si="104"/>
        <v/>
      </c>
      <c r="O1731" s="337" t="s">
        <v>19143</v>
      </c>
      <c r="P1731" s="338"/>
      <c r="Q1731" s="339" t="str">
        <f t="shared" si="105"/>
        <v/>
      </c>
      <c r="R1731" s="339" t="b">
        <f t="shared" si="106"/>
        <v>1</v>
      </c>
      <c r="S1731" s="339" t="str">
        <f t="shared" si="107"/>
        <v/>
      </c>
    </row>
    <row r="1732" spans="1:19" s="339" customFormat="1" ht="19.899999999999999" customHeight="1">
      <c r="A1732" s="302"/>
      <c r="B1732" s="334"/>
      <c r="C1732" s="334"/>
      <c r="D1732" s="334"/>
      <c r="E1732" s="334"/>
      <c r="F1732" s="334"/>
      <c r="G1732" s="335"/>
      <c r="H1732" s="335"/>
      <c r="I1732" s="336"/>
      <c r="J1732" s="336"/>
      <c r="K1732" s="336"/>
      <c r="L1732" s="336"/>
      <c r="M1732" s="336"/>
      <c r="N1732" s="337" t="str">
        <f t="shared" ca="1" si="104"/>
        <v/>
      </c>
      <c r="O1732" s="337" t="s">
        <v>19143</v>
      </c>
      <c r="P1732" s="338"/>
      <c r="Q1732" s="339" t="str">
        <f t="shared" si="105"/>
        <v/>
      </c>
      <c r="R1732" s="339" t="b">
        <f t="shared" si="106"/>
        <v>1</v>
      </c>
      <c r="S1732" s="339" t="str">
        <f t="shared" si="107"/>
        <v/>
      </c>
    </row>
    <row r="1733" spans="1:19" s="339" customFormat="1" ht="19.89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19143</v>
      </c>
      <c r="P1733" s="338"/>
      <c r="Q1733" s="339" t="str">
        <f t="shared" ref="Q1733:Q1796" si="109">A1733&amp;B1733</f>
        <v/>
      </c>
      <c r="R1733" s="339" t="b">
        <f t="shared" ref="R1733:R1796" si="110">OR(ISBLANK(B1733),ISBLANK(C1733))</f>
        <v>1</v>
      </c>
      <c r="S1733" s="339" t="str">
        <f t="shared" ref="S1733:S1796" si="111">IF(R1733,"",A1733&amp;"+")</f>
        <v/>
      </c>
    </row>
    <row r="1734" spans="1:19" s="339" customFormat="1" ht="19.899999999999999" customHeight="1">
      <c r="A1734" s="302"/>
      <c r="B1734" s="334"/>
      <c r="C1734" s="334"/>
      <c r="D1734" s="334"/>
      <c r="E1734" s="334"/>
      <c r="F1734" s="334"/>
      <c r="G1734" s="335"/>
      <c r="H1734" s="335"/>
      <c r="I1734" s="336"/>
      <c r="J1734" s="336"/>
      <c r="K1734" s="336"/>
      <c r="L1734" s="336"/>
      <c r="M1734" s="336"/>
      <c r="N1734" s="337" t="str">
        <f t="shared" ca="1" si="108"/>
        <v/>
      </c>
      <c r="O1734" s="337" t="s">
        <v>19143</v>
      </c>
      <c r="P1734" s="338"/>
      <c r="Q1734" s="339" t="str">
        <f t="shared" si="109"/>
        <v/>
      </c>
      <c r="R1734" s="339" t="b">
        <f t="shared" si="110"/>
        <v>1</v>
      </c>
      <c r="S1734" s="339" t="str">
        <f t="shared" si="111"/>
        <v/>
      </c>
    </row>
    <row r="1735" spans="1:19" s="339" customFormat="1" ht="19.899999999999999" customHeight="1">
      <c r="A1735" s="302"/>
      <c r="B1735" s="334"/>
      <c r="C1735" s="334"/>
      <c r="D1735" s="334"/>
      <c r="E1735" s="334"/>
      <c r="F1735" s="334"/>
      <c r="G1735" s="335"/>
      <c r="H1735" s="335"/>
      <c r="I1735" s="336"/>
      <c r="J1735" s="336"/>
      <c r="K1735" s="336"/>
      <c r="L1735" s="336"/>
      <c r="M1735" s="336"/>
      <c r="N1735" s="337" t="str">
        <f t="shared" ca="1" si="108"/>
        <v/>
      </c>
      <c r="O1735" s="337" t="s">
        <v>19143</v>
      </c>
      <c r="P1735" s="338"/>
      <c r="Q1735" s="339" t="str">
        <f t="shared" si="109"/>
        <v/>
      </c>
      <c r="R1735" s="339" t="b">
        <f t="shared" si="110"/>
        <v>1</v>
      </c>
      <c r="S1735" s="339" t="str">
        <f t="shared" si="111"/>
        <v/>
      </c>
    </row>
    <row r="1736" spans="1:19" s="339" customFormat="1" ht="19.899999999999999" customHeight="1">
      <c r="A1736" s="302"/>
      <c r="B1736" s="334"/>
      <c r="C1736" s="334"/>
      <c r="D1736" s="334"/>
      <c r="E1736" s="334"/>
      <c r="F1736" s="334"/>
      <c r="G1736" s="335"/>
      <c r="H1736" s="335"/>
      <c r="I1736" s="336"/>
      <c r="J1736" s="336"/>
      <c r="K1736" s="336"/>
      <c r="L1736" s="336"/>
      <c r="M1736" s="336"/>
      <c r="N1736" s="337" t="str">
        <f t="shared" ca="1" si="108"/>
        <v/>
      </c>
      <c r="O1736" s="337" t="s">
        <v>19143</v>
      </c>
      <c r="P1736" s="338"/>
      <c r="Q1736" s="339" t="str">
        <f t="shared" si="109"/>
        <v/>
      </c>
      <c r="R1736" s="339" t="b">
        <f t="shared" si="110"/>
        <v>1</v>
      </c>
      <c r="S1736" s="339" t="str">
        <f t="shared" si="111"/>
        <v/>
      </c>
    </row>
    <row r="1737" spans="1:19" s="339" customFormat="1" ht="19.899999999999999" customHeight="1">
      <c r="A1737" s="302"/>
      <c r="B1737" s="334"/>
      <c r="C1737" s="334"/>
      <c r="D1737" s="334"/>
      <c r="E1737" s="334"/>
      <c r="F1737" s="334"/>
      <c r="G1737" s="335"/>
      <c r="H1737" s="335"/>
      <c r="I1737" s="336"/>
      <c r="J1737" s="336"/>
      <c r="K1737" s="336"/>
      <c r="L1737" s="336"/>
      <c r="M1737" s="336"/>
      <c r="N1737" s="337" t="str">
        <f t="shared" ca="1" si="108"/>
        <v/>
      </c>
      <c r="O1737" s="337" t="s">
        <v>19143</v>
      </c>
      <c r="P1737" s="338"/>
      <c r="Q1737" s="339" t="str">
        <f t="shared" si="109"/>
        <v/>
      </c>
      <c r="R1737" s="339" t="b">
        <f t="shared" si="110"/>
        <v>1</v>
      </c>
      <c r="S1737" s="339" t="str">
        <f t="shared" si="111"/>
        <v/>
      </c>
    </row>
    <row r="1738" spans="1:19" s="339" customFormat="1" ht="19.899999999999999" customHeight="1">
      <c r="A1738" s="302"/>
      <c r="B1738" s="334"/>
      <c r="C1738" s="334"/>
      <c r="D1738" s="334"/>
      <c r="E1738" s="334"/>
      <c r="F1738" s="334"/>
      <c r="G1738" s="335"/>
      <c r="H1738" s="335"/>
      <c r="I1738" s="336"/>
      <c r="J1738" s="336"/>
      <c r="K1738" s="336"/>
      <c r="L1738" s="336"/>
      <c r="M1738" s="336"/>
      <c r="N1738" s="337" t="str">
        <f t="shared" ca="1" si="108"/>
        <v/>
      </c>
      <c r="O1738" s="337" t="s">
        <v>19143</v>
      </c>
      <c r="P1738" s="338"/>
      <c r="Q1738" s="339" t="str">
        <f t="shared" si="109"/>
        <v/>
      </c>
      <c r="R1738" s="339" t="b">
        <f t="shared" si="110"/>
        <v>1</v>
      </c>
      <c r="S1738" s="339" t="str">
        <f t="shared" si="111"/>
        <v/>
      </c>
    </row>
    <row r="1739" spans="1:19" s="339" customFormat="1" ht="19.899999999999999" customHeight="1">
      <c r="A1739" s="302"/>
      <c r="B1739" s="334"/>
      <c r="C1739" s="334"/>
      <c r="D1739" s="334"/>
      <c r="E1739" s="334"/>
      <c r="F1739" s="334"/>
      <c r="G1739" s="335"/>
      <c r="H1739" s="335"/>
      <c r="I1739" s="336"/>
      <c r="J1739" s="336"/>
      <c r="K1739" s="336"/>
      <c r="L1739" s="336"/>
      <c r="M1739" s="336"/>
      <c r="N1739" s="337" t="str">
        <f t="shared" ca="1" si="108"/>
        <v/>
      </c>
      <c r="O1739" s="337" t="s">
        <v>19143</v>
      </c>
      <c r="P1739" s="338"/>
      <c r="Q1739" s="339" t="str">
        <f t="shared" si="109"/>
        <v/>
      </c>
      <c r="R1739" s="339" t="b">
        <f t="shared" si="110"/>
        <v>1</v>
      </c>
      <c r="S1739" s="339" t="str">
        <f t="shared" si="111"/>
        <v/>
      </c>
    </row>
    <row r="1740" spans="1:19" s="339" customFormat="1" ht="19.899999999999999" customHeight="1">
      <c r="A1740" s="302"/>
      <c r="B1740" s="334"/>
      <c r="C1740" s="334"/>
      <c r="D1740" s="334"/>
      <c r="E1740" s="334"/>
      <c r="F1740" s="334"/>
      <c r="G1740" s="335"/>
      <c r="H1740" s="335"/>
      <c r="I1740" s="336"/>
      <c r="J1740" s="336"/>
      <c r="K1740" s="336"/>
      <c r="L1740" s="336"/>
      <c r="M1740" s="336"/>
      <c r="N1740" s="337" t="str">
        <f t="shared" ca="1" si="108"/>
        <v/>
      </c>
      <c r="O1740" s="337" t="s">
        <v>19143</v>
      </c>
      <c r="P1740" s="338"/>
      <c r="Q1740" s="339" t="str">
        <f t="shared" si="109"/>
        <v/>
      </c>
      <c r="R1740" s="339" t="b">
        <f t="shared" si="110"/>
        <v>1</v>
      </c>
      <c r="S1740" s="339" t="str">
        <f t="shared" si="111"/>
        <v/>
      </c>
    </row>
    <row r="1741" spans="1:19" s="339" customFormat="1" ht="19.899999999999999" customHeight="1">
      <c r="A1741" s="302"/>
      <c r="B1741" s="334"/>
      <c r="C1741" s="334"/>
      <c r="D1741" s="334"/>
      <c r="E1741" s="334"/>
      <c r="F1741" s="334"/>
      <c r="G1741" s="335"/>
      <c r="H1741" s="335"/>
      <c r="I1741" s="336"/>
      <c r="J1741" s="336"/>
      <c r="K1741" s="336"/>
      <c r="L1741" s="336"/>
      <c r="M1741" s="336"/>
      <c r="N1741" s="337" t="str">
        <f t="shared" ca="1" si="108"/>
        <v/>
      </c>
      <c r="O1741" s="337" t="s">
        <v>19143</v>
      </c>
      <c r="P1741" s="338"/>
      <c r="Q1741" s="339" t="str">
        <f t="shared" si="109"/>
        <v/>
      </c>
      <c r="R1741" s="339" t="b">
        <f t="shared" si="110"/>
        <v>1</v>
      </c>
      <c r="S1741" s="339" t="str">
        <f t="shared" si="111"/>
        <v/>
      </c>
    </row>
    <row r="1742" spans="1:19" s="339" customFormat="1" ht="19.899999999999999" customHeight="1">
      <c r="A1742" s="302"/>
      <c r="B1742" s="334"/>
      <c r="C1742" s="334"/>
      <c r="D1742" s="334"/>
      <c r="E1742" s="334"/>
      <c r="F1742" s="334"/>
      <c r="G1742" s="335"/>
      <c r="H1742" s="335"/>
      <c r="I1742" s="336"/>
      <c r="J1742" s="336"/>
      <c r="K1742" s="336"/>
      <c r="L1742" s="336"/>
      <c r="M1742" s="336"/>
      <c r="N1742" s="337" t="str">
        <f t="shared" ca="1" si="108"/>
        <v/>
      </c>
      <c r="O1742" s="337" t="s">
        <v>19143</v>
      </c>
      <c r="P1742" s="338"/>
      <c r="Q1742" s="339" t="str">
        <f t="shared" si="109"/>
        <v/>
      </c>
      <c r="R1742" s="339" t="b">
        <f t="shared" si="110"/>
        <v>1</v>
      </c>
      <c r="S1742" s="339" t="str">
        <f t="shared" si="111"/>
        <v/>
      </c>
    </row>
    <row r="1743" spans="1:19" s="339" customFormat="1" ht="19.899999999999999" customHeight="1">
      <c r="A1743" s="302"/>
      <c r="B1743" s="334"/>
      <c r="C1743" s="334"/>
      <c r="D1743" s="334"/>
      <c r="E1743" s="334"/>
      <c r="F1743" s="334"/>
      <c r="G1743" s="335"/>
      <c r="H1743" s="335"/>
      <c r="I1743" s="336"/>
      <c r="J1743" s="336"/>
      <c r="K1743" s="336"/>
      <c r="L1743" s="336"/>
      <c r="M1743" s="336"/>
      <c r="N1743" s="337" t="str">
        <f t="shared" ca="1" si="108"/>
        <v/>
      </c>
      <c r="O1743" s="337" t="s">
        <v>19143</v>
      </c>
      <c r="P1743" s="338"/>
      <c r="Q1743" s="339" t="str">
        <f t="shared" si="109"/>
        <v/>
      </c>
      <c r="R1743" s="339" t="b">
        <f t="shared" si="110"/>
        <v>1</v>
      </c>
      <c r="S1743" s="339" t="str">
        <f t="shared" si="111"/>
        <v/>
      </c>
    </row>
    <row r="1744" spans="1:19" s="339" customFormat="1" ht="19.899999999999999" customHeight="1">
      <c r="A1744" s="302"/>
      <c r="B1744" s="334"/>
      <c r="C1744" s="334"/>
      <c r="D1744" s="334"/>
      <c r="E1744" s="334"/>
      <c r="F1744" s="334"/>
      <c r="G1744" s="335"/>
      <c r="H1744" s="335"/>
      <c r="I1744" s="336"/>
      <c r="J1744" s="336"/>
      <c r="K1744" s="336"/>
      <c r="L1744" s="336"/>
      <c r="M1744" s="336"/>
      <c r="N1744" s="337" t="str">
        <f t="shared" ca="1" si="108"/>
        <v/>
      </c>
      <c r="O1744" s="337" t="s">
        <v>19143</v>
      </c>
      <c r="P1744" s="338"/>
      <c r="Q1744" s="339" t="str">
        <f t="shared" si="109"/>
        <v/>
      </c>
      <c r="R1744" s="339" t="b">
        <f t="shared" si="110"/>
        <v>1</v>
      </c>
      <c r="S1744" s="339" t="str">
        <f t="shared" si="111"/>
        <v/>
      </c>
    </row>
    <row r="1745" spans="1:19" s="339" customFormat="1" ht="19.899999999999999" customHeight="1">
      <c r="A1745" s="302"/>
      <c r="B1745" s="334"/>
      <c r="C1745" s="334"/>
      <c r="D1745" s="334"/>
      <c r="E1745" s="334"/>
      <c r="F1745" s="334"/>
      <c r="G1745" s="335"/>
      <c r="H1745" s="335"/>
      <c r="I1745" s="336"/>
      <c r="J1745" s="336"/>
      <c r="K1745" s="336"/>
      <c r="L1745" s="336"/>
      <c r="M1745" s="336"/>
      <c r="N1745" s="337" t="str">
        <f t="shared" ca="1" si="108"/>
        <v/>
      </c>
      <c r="O1745" s="337" t="s">
        <v>19143</v>
      </c>
      <c r="P1745" s="338"/>
      <c r="Q1745" s="339" t="str">
        <f t="shared" si="109"/>
        <v/>
      </c>
      <c r="R1745" s="339" t="b">
        <f t="shared" si="110"/>
        <v>1</v>
      </c>
      <c r="S1745" s="339" t="str">
        <f t="shared" si="111"/>
        <v/>
      </c>
    </row>
    <row r="1746" spans="1:19" s="339" customFormat="1" ht="19.899999999999999" customHeight="1">
      <c r="A1746" s="302"/>
      <c r="B1746" s="334"/>
      <c r="C1746" s="334"/>
      <c r="D1746" s="334"/>
      <c r="E1746" s="334"/>
      <c r="F1746" s="334"/>
      <c r="G1746" s="335"/>
      <c r="H1746" s="335"/>
      <c r="I1746" s="336"/>
      <c r="J1746" s="336"/>
      <c r="K1746" s="336"/>
      <c r="L1746" s="336"/>
      <c r="M1746" s="336"/>
      <c r="N1746" s="337" t="str">
        <f t="shared" ca="1" si="108"/>
        <v/>
      </c>
      <c r="O1746" s="337" t="s">
        <v>19143</v>
      </c>
      <c r="P1746" s="338"/>
      <c r="Q1746" s="339" t="str">
        <f t="shared" si="109"/>
        <v/>
      </c>
      <c r="R1746" s="339" t="b">
        <f t="shared" si="110"/>
        <v>1</v>
      </c>
      <c r="S1746" s="339" t="str">
        <f t="shared" si="111"/>
        <v/>
      </c>
    </row>
    <row r="1747" spans="1:19" s="339" customFormat="1" ht="19.899999999999999" customHeight="1">
      <c r="A1747" s="302"/>
      <c r="B1747" s="334"/>
      <c r="C1747" s="334"/>
      <c r="D1747" s="334"/>
      <c r="E1747" s="334"/>
      <c r="F1747" s="334"/>
      <c r="G1747" s="335"/>
      <c r="H1747" s="335"/>
      <c r="I1747" s="336"/>
      <c r="J1747" s="336"/>
      <c r="K1747" s="336"/>
      <c r="L1747" s="336"/>
      <c r="M1747" s="336"/>
      <c r="N1747" s="337" t="str">
        <f t="shared" ca="1" si="108"/>
        <v/>
      </c>
      <c r="O1747" s="337" t="s">
        <v>19143</v>
      </c>
      <c r="P1747" s="338"/>
      <c r="Q1747" s="339" t="str">
        <f t="shared" si="109"/>
        <v/>
      </c>
      <c r="R1747" s="339" t="b">
        <f t="shared" si="110"/>
        <v>1</v>
      </c>
      <c r="S1747" s="339" t="str">
        <f t="shared" si="111"/>
        <v/>
      </c>
    </row>
    <row r="1748" spans="1:19" s="339" customFormat="1" ht="19.899999999999999" customHeight="1">
      <c r="A1748" s="302"/>
      <c r="B1748" s="334"/>
      <c r="C1748" s="334"/>
      <c r="D1748" s="334"/>
      <c r="E1748" s="334"/>
      <c r="F1748" s="334"/>
      <c r="G1748" s="335"/>
      <c r="H1748" s="335"/>
      <c r="I1748" s="336"/>
      <c r="J1748" s="336"/>
      <c r="K1748" s="336"/>
      <c r="L1748" s="336"/>
      <c r="M1748" s="336"/>
      <c r="N1748" s="337" t="str">
        <f t="shared" ca="1" si="108"/>
        <v/>
      </c>
      <c r="O1748" s="337" t="s">
        <v>19143</v>
      </c>
      <c r="P1748" s="338"/>
      <c r="Q1748" s="339" t="str">
        <f t="shared" si="109"/>
        <v/>
      </c>
      <c r="R1748" s="339" t="b">
        <f t="shared" si="110"/>
        <v>1</v>
      </c>
      <c r="S1748" s="339" t="str">
        <f t="shared" si="111"/>
        <v/>
      </c>
    </row>
    <row r="1749" spans="1:19" s="339" customFormat="1" ht="19.899999999999999" customHeight="1">
      <c r="A1749" s="302"/>
      <c r="B1749" s="334"/>
      <c r="C1749" s="334"/>
      <c r="D1749" s="334"/>
      <c r="E1749" s="334"/>
      <c r="F1749" s="334"/>
      <c r="G1749" s="335"/>
      <c r="H1749" s="335"/>
      <c r="I1749" s="336"/>
      <c r="J1749" s="336"/>
      <c r="K1749" s="336"/>
      <c r="L1749" s="336"/>
      <c r="M1749" s="336"/>
      <c r="N1749" s="337" t="str">
        <f t="shared" ca="1" si="108"/>
        <v/>
      </c>
      <c r="O1749" s="337" t="s">
        <v>19143</v>
      </c>
      <c r="P1749" s="338"/>
      <c r="Q1749" s="339" t="str">
        <f t="shared" si="109"/>
        <v/>
      </c>
      <c r="R1749" s="339" t="b">
        <f t="shared" si="110"/>
        <v>1</v>
      </c>
      <c r="S1749" s="339" t="str">
        <f t="shared" si="111"/>
        <v/>
      </c>
    </row>
    <row r="1750" spans="1:19" s="339" customFormat="1" ht="19.899999999999999" customHeight="1">
      <c r="A1750" s="302"/>
      <c r="B1750" s="334"/>
      <c r="C1750" s="334"/>
      <c r="D1750" s="334"/>
      <c r="E1750" s="334"/>
      <c r="F1750" s="334"/>
      <c r="G1750" s="335"/>
      <c r="H1750" s="335"/>
      <c r="I1750" s="336"/>
      <c r="J1750" s="336"/>
      <c r="K1750" s="336"/>
      <c r="L1750" s="336"/>
      <c r="M1750" s="336"/>
      <c r="N1750" s="337" t="str">
        <f t="shared" ca="1" si="108"/>
        <v/>
      </c>
      <c r="O1750" s="337" t="s">
        <v>19143</v>
      </c>
      <c r="P1750" s="338"/>
      <c r="Q1750" s="339" t="str">
        <f t="shared" si="109"/>
        <v/>
      </c>
      <c r="R1750" s="339" t="b">
        <f t="shared" si="110"/>
        <v>1</v>
      </c>
      <c r="S1750" s="339" t="str">
        <f t="shared" si="111"/>
        <v/>
      </c>
    </row>
    <row r="1751" spans="1:19" s="339" customFormat="1" ht="19.899999999999999" customHeight="1">
      <c r="A1751" s="302"/>
      <c r="B1751" s="334"/>
      <c r="C1751" s="334"/>
      <c r="D1751" s="334"/>
      <c r="E1751" s="334"/>
      <c r="F1751" s="334"/>
      <c r="G1751" s="335"/>
      <c r="H1751" s="335"/>
      <c r="I1751" s="336"/>
      <c r="J1751" s="336"/>
      <c r="K1751" s="336"/>
      <c r="L1751" s="336"/>
      <c r="M1751" s="336"/>
      <c r="N1751" s="337" t="str">
        <f t="shared" ca="1" si="108"/>
        <v/>
      </c>
      <c r="O1751" s="337" t="s">
        <v>19143</v>
      </c>
      <c r="P1751" s="338"/>
      <c r="Q1751" s="339" t="str">
        <f t="shared" si="109"/>
        <v/>
      </c>
      <c r="R1751" s="339" t="b">
        <f t="shared" si="110"/>
        <v>1</v>
      </c>
      <c r="S1751" s="339" t="str">
        <f t="shared" si="111"/>
        <v/>
      </c>
    </row>
    <row r="1752" spans="1:19" s="339" customFormat="1" ht="19.899999999999999" customHeight="1">
      <c r="A1752" s="302"/>
      <c r="B1752" s="334"/>
      <c r="C1752" s="334"/>
      <c r="D1752" s="334"/>
      <c r="E1752" s="334"/>
      <c r="F1752" s="334"/>
      <c r="G1752" s="335"/>
      <c r="H1752" s="335"/>
      <c r="I1752" s="336"/>
      <c r="J1752" s="336"/>
      <c r="K1752" s="336"/>
      <c r="L1752" s="336"/>
      <c r="M1752" s="336"/>
      <c r="N1752" s="337" t="str">
        <f t="shared" ca="1" si="108"/>
        <v/>
      </c>
      <c r="O1752" s="337" t="s">
        <v>19143</v>
      </c>
      <c r="P1752" s="338"/>
      <c r="Q1752" s="339" t="str">
        <f t="shared" si="109"/>
        <v/>
      </c>
      <c r="R1752" s="339" t="b">
        <f t="shared" si="110"/>
        <v>1</v>
      </c>
      <c r="S1752" s="339" t="str">
        <f t="shared" si="111"/>
        <v/>
      </c>
    </row>
    <row r="1753" spans="1:19" s="339" customFormat="1" ht="19.899999999999999" customHeight="1">
      <c r="A1753" s="302"/>
      <c r="B1753" s="334"/>
      <c r="C1753" s="334"/>
      <c r="D1753" s="334"/>
      <c r="E1753" s="334"/>
      <c r="F1753" s="334"/>
      <c r="G1753" s="335"/>
      <c r="H1753" s="335"/>
      <c r="I1753" s="336"/>
      <c r="J1753" s="336"/>
      <c r="K1753" s="336"/>
      <c r="L1753" s="336"/>
      <c r="M1753" s="336"/>
      <c r="N1753" s="337" t="str">
        <f t="shared" ca="1" si="108"/>
        <v/>
      </c>
      <c r="O1753" s="337" t="s">
        <v>19143</v>
      </c>
      <c r="P1753" s="338"/>
      <c r="Q1753" s="339" t="str">
        <f t="shared" si="109"/>
        <v/>
      </c>
      <c r="R1753" s="339" t="b">
        <f t="shared" si="110"/>
        <v>1</v>
      </c>
      <c r="S1753" s="339" t="str">
        <f t="shared" si="111"/>
        <v/>
      </c>
    </row>
    <row r="1754" spans="1:19" s="339" customFormat="1" ht="19.899999999999999" customHeight="1">
      <c r="A1754" s="302"/>
      <c r="B1754" s="334"/>
      <c r="C1754" s="334"/>
      <c r="D1754" s="334"/>
      <c r="E1754" s="334"/>
      <c r="F1754" s="334"/>
      <c r="G1754" s="335"/>
      <c r="H1754" s="335"/>
      <c r="I1754" s="336"/>
      <c r="J1754" s="336"/>
      <c r="K1754" s="336"/>
      <c r="L1754" s="336"/>
      <c r="M1754" s="336"/>
      <c r="N1754" s="337" t="str">
        <f t="shared" ca="1" si="108"/>
        <v/>
      </c>
      <c r="O1754" s="337" t="s">
        <v>19143</v>
      </c>
      <c r="P1754" s="338"/>
      <c r="Q1754" s="339" t="str">
        <f t="shared" si="109"/>
        <v/>
      </c>
      <c r="R1754" s="339" t="b">
        <f t="shared" si="110"/>
        <v>1</v>
      </c>
      <c r="S1754" s="339" t="str">
        <f t="shared" si="111"/>
        <v/>
      </c>
    </row>
    <row r="1755" spans="1:19" s="339" customFormat="1" ht="19.899999999999999" customHeight="1">
      <c r="A1755" s="302"/>
      <c r="B1755" s="334"/>
      <c r="C1755" s="334"/>
      <c r="D1755" s="334"/>
      <c r="E1755" s="334"/>
      <c r="F1755" s="334"/>
      <c r="G1755" s="335"/>
      <c r="H1755" s="335"/>
      <c r="I1755" s="336"/>
      <c r="J1755" s="336"/>
      <c r="K1755" s="336"/>
      <c r="L1755" s="336"/>
      <c r="M1755" s="336"/>
      <c r="N1755" s="337" t="str">
        <f t="shared" ca="1" si="108"/>
        <v/>
      </c>
      <c r="O1755" s="337" t="s">
        <v>19143</v>
      </c>
      <c r="P1755" s="338"/>
      <c r="Q1755" s="339" t="str">
        <f t="shared" si="109"/>
        <v/>
      </c>
      <c r="R1755" s="339" t="b">
        <f t="shared" si="110"/>
        <v>1</v>
      </c>
      <c r="S1755" s="339" t="str">
        <f t="shared" si="111"/>
        <v/>
      </c>
    </row>
    <row r="1756" spans="1:19" s="339" customFormat="1" ht="19.899999999999999" customHeight="1">
      <c r="A1756" s="302"/>
      <c r="B1756" s="334"/>
      <c r="C1756" s="334"/>
      <c r="D1756" s="334"/>
      <c r="E1756" s="334"/>
      <c r="F1756" s="334"/>
      <c r="G1756" s="335"/>
      <c r="H1756" s="335"/>
      <c r="I1756" s="336"/>
      <c r="J1756" s="336"/>
      <c r="K1756" s="336"/>
      <c r="L1756" s="336"/>
      <c r="M1756" s="336"/>
      <c r="N1756" s="337" t="str">
        <f t="shared" ca="1" si="108"/>
        <v/>
      </c>
      <c r="O1756" s="337" t="s">
        <v>19143</v>
      </c>
      <c r="P1756" s="338"/>
      <c r="Q1756" s="339" t="str">
        <f t="shared" si="109"/>
        <v/>
      </c>
      <c r="R1756" s="339" t="b">
        <f t="shared" si="110"/>
        <v>1</v>
      </c>
      <c r="S1756" s="339" t="str">
        <f t="shared" si="111"/>
        <v/>
      </c>
    </row>
    <row r="1757" spans="1:19" s="339" customFormat="1" ht="19.899999999999999" customHeight="1">
      <c r="A1757" s="302"/>
      <c r="B1757" s="334"/>
      <c r="C1757" s="334"/>
      <c r="D1757" s="334"/>
      <c r="E1757" s="334"/>
      <c r="F1757" s="334"/>
      <c r="G1757" s="335"/>
      <c r="H1757" s="335"/>
      <c r="I1757" s="336"/>
      <c r="J1757" s="336"/>
      <c r="K1757" s="336"/>
      <c r="L1757" s="336"/>
      <c r="M1757" s="336"/>
      <c r="N1757" s="337" t="str">
        <f t="shared" ca="1" si="108"/>
        <v/>
      </c>
      <c r="O1757" s="337" t="s">
        <v>19143</v>
      </c>
      <c r="P1757" s="338"/>
      <c r="Q1757" s="339" t="str">
        <f t="shared" si="109"/>
        <v/>
      </c>
      <c r="R1757" s="339" t="b">
        <f t="shared" si="110"/>
        <v>1</v>
      </c>
      <c r="S1757" s="339" t="str">
        <f t="shared" si="111"/>
        <v/>
      </c>
    </row>
    <row r="1758" spans="1:19" s="339" customFormat="1" ht="19.899999999999999" customHeight="1">
      <c r="A1758" s="302"/>
      <c r="B1758" s="334"/>
      <c r="C1758" s="334"/>
      <c r="D1758" s="334"/>
      <c r="E1758" s="334"/>
      <c r="F1758" s="334"/>
      <c r="G1758" s="335"/>
      <c r="H1758" s="335"/>
      <c r="I1758" s="336"/>
      <c r="J1758" s="336"/>
      <c r="K1758" s="336"/>
      <c r="L1758" s="336"/>
      <c r="M1758" s="336"/>
      <c r="N1758" s="337" t="str">
        <f t="shared" ca="1" si="108"/>
        <v/>
      </c>
      <c r="O1758" s="337" t="s">
        <v>19143</v>
      </c>
      <c r="P1758" s="338"/>
      <c r="Q1758" s="339" t="str">
        <f t="shared" si="109"/>
        <v/>
      </c>
      <c r="R1758" s="339" t="b">
        <f t="shared" si="110"/>
        <v>1</v>
      </c>
      <c r="S1758" s="339" t="str">
        <f t="shared" si="111"/>
        <v/>
      </c>
    </row>
    <row r="1759" spans="1:19" s="339" customFormat="1" ht="19.899999999999999" customHeight="1">
      <c r="A1759" s="302"/>
      <c r="B1759" s="334"/>
      <c r="C1759" s="334"/>
      <c r="D1759" s="334"/>
      <c r="E1759" s="334"/>
      <c r="F1759" s="334"/>
      <c r="G1759" s="335"/>
      <c r="H1759" s="335"/>
      <c r="I1759" s="336"/>
      <c r="J1759" s="336"/>
      <c r="K1759" s="336"/>
      <c r="L1759" s="336"/>
      <c r="M1759" s="336"/>
      <c r="N1759" s="337" t="str">
        <f t="shared" ca="1" si="108"/>
        <v/>
      </c>
      <c r="O1759" s="337" t="s">
        <v>19143</v>
      </c>
      <c r="P1759" s="338"/>
      <c r="Q1759" s="339" t="str">
        <f t="shared" si="109"/>
        <v/>
      </c>
      <c r="R1759" s="339" t="b">
        <f t="shared" si="110"/>
        <v>1</v>
      </c>
      <c r="S1759" s="339" t="str">
        <f t="shared" si="111"/>
        <v/>
      </c>
    </row>
    <row r="1760" spans="1:19" s="339" customFormat="1" ht="19.899999999999999" customHeight="1">
      <c r="A1760" s="302"/>
      <c r="B1760" s="334"/>
      <c r="C1760" s="334"/>
      <c r="D1760" s="334"/>
      <c r="E1760" s="334"/>
      <c r="F1760" s="334"/>
      <c r="G1760" s="335"/>
      <c r="H1760" s="335"/>
      <c r="I1760" s="336"/>
      <c r="J1760" s="336"/>
      <c r="K1760" s="336"/>
      <c r="L1760" s="336"/>
      <c r="M1760" s="336"/>
      <c r="N1760" s="337" t="str">
        <f t="shared" ca="1" si="108"/>
        <v/>
      </c>
      <c r="O1760" s="337" t="s">
        <v>19143</v>
      </c>
      <c r="P1760" s="338"/>
      <c r="Q1760" s="339" t="str">
        <f t="shared" si="109"/>
        <v/>
      </c>
      <c r="R1760" s="339" t="b">
        <f t="shared" si="110"/>
        <v>1</v>
      </c>
      <c r="S1760" s="339" t="str">
        <f t="shared" si="111"/>
        <v/>
      </c>
    </row>
    <row r="1761" spans="1:19" s="339" customFormat="1" ht="19.899999999999999" customHeight="1">
      <c r="A1761" s="302"/>
      <c r="B1761" s="334"/>
      <c r="C1761" s="334"/>
      <c r="D1761" s="334"/>
      <c r="E1761" s="334"/>
      <c r="F1761" s="334"/>
      <c r="G1761" s="335"/>
      <c r="H1761" s="335"/>
      <c r="I1761" s="336"/>
      <c r="J1761" s="336"/>
      <c r="K1761" s="336"/>
      <c r="L1761" s="336"/>
      <c r="M1761" s="336"/>
      <c r="N1761" s="337" t="str">
        <f t="shared" ca="1" si="108"/>
        <v/>
      </c>
      <c r="O1761" s="337" t="s">
        <v>19143</v>
      </c>
      <c r="P1761" s="338"/>
      <c r="Q1761" s="339" t="str">
        <f t="shared" si="109"/>
        <v/>
      </c>
      <c r="R1761" s="339" t="b">
        <f t="shared" si="110"/>
        <v>1</v>
      </c>
      <c r="S1761" s="339" t="str">
        <f t="shared" si="111"/>
        <v/>
      </c>
    </row>
    <row r="1762" spans="1:19" s="339" customFormat="1" ht="19.899999999999999" customHeight="1">
      <c r="A1762" s="302"/>
      <c r="B1762" s="334"/>
      <c r="C1762" s="334"/>
      <c r="D1762" s="334"/>
      <c r="E1762" s="334"/>
      <c r="F1762" s="334"/>
      <c r="G1762" s="335"/>
      <c r="H1762" s="335"/>
      <c r="I1762" s="336"/>
      <c r="J1762" s="336"/>
      <c r="K1762" s="336"/>
      <c r="L1762" s="336"/>
      <c r="M1762" s="336"/>
      <c r="N1762" s="337" t="str">
        <f t="shared" ca="1" si="108"/>
        <v/>
      </c>
      <c r="O1762" s="337" t="s">
        <v>19143</v>
      </c>
      <c r="P1762" s="338"/>
      <c r="Q1762" s="339" t="str">
        <f t="shared" si="109"/>
        <v/>
      </c>
      <c r="R1762" s="339" t="b">
        <f t="shared" si="110"/>
        <v>1</v>
      </c>
      <c r="S1762" s="339" t="str">
        <f t="shared" si="111"/>
        <v/>
      </c>
    </row>
    <row r="1763" spans="1:19" s="339" customFormat="1" ht="19.899999999999999" customHeight="1">
      <c r="A1763" s="302"/>
      <c r="B1763" s="334"/>
      <c r="C1763" s="334"/>
      <c r="D1763" s="334"/>
      <c r="E1763" s="334"/>
      <c r="F1763" s="334"/>
      <c r="G1763" s="335"/>
      <c r="H1763" s="335"/>
      <c r="I1763" s="336"/>
      <c r="J1763" s="336"/>
      <c r="K1763" s="336"/>
      <c r="L1763" s="336"/>
      <c r="M1763" s="336"/>
      <c r="N1763" s="337" t="str">
        <f t="shared" ca="1" si="108"/>
        <v/>
      </c>
      <c r="O1763" s="337" t="s">
        <v>19143</v>
      </c>
      <c r="P1763" s="338"/>
      <c r="Q1763" s="339" t="str">
        <f t="shared" si="109"/>
        <v/>
      </c>
      <c r="R1763" s="339" t="b">
        <f t="shared" si="110"/>
        <v>1</v>
      </c>
      <c r="S1763" s="339" t="str">
        <f t="shared" si="111"/>
        <v/>
      </c>
    </row>
    <row r="1764" spans="1:19" s="339" customFormat="1" ht="19.899999999999999" customHeight="1">
      <c r="A1764" s="302"/>
      <c r="B1764" s="334"/>
      <c r="C1764" s="334"/>
      <c r="D1764" s="334"/>
      <c r="E1764" s="334"/>
      <c r="F1764" s="334"/>
      <c r="G1764" s="335"/>
      <c r="H1764" s="335"/>
      <c r="I1764" s="336"/>
      <c r="J1764" s="336"/>
      <c r="K1764" s="336"/>
      <c r="L1764" s="336"/>
      <c r="M1764" s="336"/>
      <c r="N1764" s="337" t="str">
        <f t="shared" ca="1" si="108"/>
        <v/>
      </c>
      <c r="O1764" s="337" t="s">
        <v>19143</v>
      </c>
      <c r="P1764" s="338"/>
      <c r="Q1764" s="339" t="str">
        <f t="shared" si="109"/>
        <v/>
      </c>
      <c r="R1764" s="339" t="b">
        <f t="shared" si="110"/>
        <v>1</v>
      </c>
      <c r="S1764" s="339" t="str">
        <f t="shared" si="111"/>
        <v/>
      </c>
    </row>
    <row r="1765" spans="1:19" s="339" customFormat="1" ht="19.899999999999999" customHeight="1">
      <c r="A1765" s="302"/>
      <c r="B1765" s="334"/>
      <c r="C1765" s="334"/>
      <c r="D1765" s="334"/>
      <c r="E1765" s="334"/>
      <c r="F1765" s="334"/>
      <c r="G1765" s="335"/>
      <c r="H1765" s="335"/>
      <c r="I1765" s="336"/>
      <c r="J1765" s="336"/>
      <c r="K1765" s="336"/>
      <c r="L1765" s="336"/>
      <c r="M1765" s="336"/>
      <c r="N1765" s="337" t="str">
        <f t="shared" ca="1" si="108"/>
        <v/>
      </c>
      <c r="O1765" s="337" t="s">
        <v>19143</v>
      </c>
      <c r="P1765" s="338"/>
      <c r="Q1765" s="339" t="str">
        <f t="shared" si="109"/>
        <v/>
      </c>
      <c r="R1765" s="339" t="b">
        <f t="shared" si="110"/>
        <v>1</v>
      </c>
      <c r="S1765" s="339" t="str">
        <f t="shared" si="111"/>
        <v/>
      </c>
    </row>
    <row r="1766" spans="1:19" s="339" customFormat="1" ht="19.899999999999999" customHeight="1">
      <c r="A1766" s="302"/>
      <c r="B1766" s="334"/>
      <c r="C1766" s="334"/>
      <c r="D1766" s="334"/>
      <c r="E1766" s="334"/>
      <c r="F1766" s="334"/>
      <c r="G1766" s="335"/>
      <c r="H1766" s="335"/>
      <c r="I1766" s="336"/>
      <c r="J1766" s="336"/>
      <c r="K1766" s="336"/>
      <c r="L1766" s="336"/>
      <c r="M1766" s="336"/>
      <c r="N1766" s="337" t="str">
        <f t="shared" ca="1" si="108"/>
        <v/>
      </c>
      <c r="O1766" s="337" t="s">
        <v>19143</v>
      </c>
      <c r="P1766" s="338"/>
      <c r="Q1766" s="339" t="str">
        <f t="shared" si="109"/>
        <v/>
      </c>
      <c r="R1766" s="339" t="b">
        <f t="shared" si="110"/>
        <v>1</v>
      </c>
      <c r="S1766" s="339" t="str">
        <f t="shared" si="111"/>
        <v/>
      </c>
    </row>
    <row r="1767" spans="1:19" s="339" customFormat="1" ht="19.899999999999999" customHeight="1">
      <c r="A1767" s="302"/>
      <c r="B1767" s="334"/>
      <c r="C1767" s="334"/>
      <c r="D1767" s="334"/>
      <c r="E1767" s="334"/>
      <c r="F1767" s="334"/>
      <c r="G1767" s="335"/>
      <c r="H1767" s="335"/>
      <c r="I1767" s="336"/>
      <c r="J1767" s="336"/>
      <c r="K1767" s="336"/>
      <c r="L1767" s="336"/>
      <c r="M1767" s="336"/>
      <c r="N1767" s="337" t="str">
        <f t="shared" ca="1" si="108"/>
        <v/>
      </c>
      <c r="O1767" s="337" t="s">
        <v>19143</v>
      </c>
      <c r="P1767" s="338"/>
      <c r="Q1767" s="339" t="str">
        <f t="shared" si="109"/>
        <v/>
      </c>
      <c r="R1767" s="339" t="b">
        <f t="shared" si="110"/>
        <v>1</v>
      </c>
      <c r="S1767" s="339" t="str">
        <f t="shared" si="111"/>
        <v/>
      </c>
    </row>
    <row r="1768" spans="1:19" s="339" customFormat="1" ht="19.899999999999999" customHeight="1">
      <c r="A1768" s="302"/>
      <c r="B1768" s="334"/>
      <c r="C1768" s="334"/>
      <c r="D1768" s="334"/>
      <c r="E1768" s="334"/>
      <c r="F1768" s="334"/>
      <c r="G1768" s="335"/>
      <c r="H1768" s="335"/>
      <c r="I1768" s="336"/>
      <c r="J1768" s="336"/>
      <c r="K1768" s="336"/>
      <c r="L1768" s="336"/>
      <c r="M1768" s="336"/>
      <c r="N1768" s="337" t="str">
        <f t="shared" ca="1" si="108"/>
        <v/>
      </c>
      <c r="O1768" s="337" t="s">
        <v>19143</v>
      </c>
      <c r="P1768" s="338"/>
      <c r="Q1768" s="339" t="str">
        <f t="shared" si="109"/>
        <v/>
      </c>
      <c r="R1768" s="339" t="b">
        <f t="shared" si="110"/>
        <v>1</v>
      </c>
      <c r="S1768" s="339" t="str">
        <f t="shared" si="111"/>
        <v/>
      </c>
    </row>
    <row r="1769" spans="1:19" s="339" customFormat="1" ht="19.899999999999999" customHeight="1">
      <c r="A1769" s="302"/>
      <c r="B1769" s="334"/>
      <c r="C1769" s="334"/>
      <c r="D1769" s="334"/>
      <c r="E1769" s="334"/>
      <c r="F1769" s="334"/>
      <c r="G1769" s="335"/>
      <c r="H1769" s="335"/>
      <c r="I1769" s="336"/>
      <c r="J1769" s="336"/>
      <c r="K1769" s="336"/>
      <c r="L1769" s="336"/>
      <c r="M1769" s="336"/>
      <c r="N1769" s="337" t="str">
        <f t="shared" ca="1" si="108"/>
        <v/>
      </c>
      <c r="O1769" s="337" t="s">
        <v>19143</v>
      </c>
      <c r="P1769" s="338"/>
      <c r="Q1769" s="339" t="str">
        <f t="shared" si="109"/>
        <v/>
      </c>
      <c r="R1769" s="339" t="b">
        <f t="shared" si="110"/>
        <v>1</v>
      </c>
      <c r="S1769" s="339" t="str">
        <f t="shared" si="111"/>
        <v/>
      </c>
    </row>
    <row r="1770" spans="1:19" s="339" customFormat="1" ht="19.899999999999999" customHeight="1">
      <c r="A1770" s="302"/>
      <c r="B1770" s="334"/>
      <c r="C1770" s="334"/>
      <c r="D1770" s="334"/>
      <c r="E1770" s="334"/>
      <c r="F1770" s="334"/>
      <c r="G1770" s="335"/>
      <c r="H1770" s="335"/>
      <c r="I1770" s="336"/>
      <c r="J1770" s="336"/>
      <c r="K1770" s="336"/>
      <c r="L1770" s="336"/>
      <c r="M1770" s="336"/>
      <c r="N1770" s="337" t="str">
        <f t="shared" ca="1" si="108"/>
        <v/>
      </c>
      <c r="O1770" s="337" t="s">
        <v>19143</v>
      </c>
      <c r="P1770" s="338"/>
      <c r="Q1770" s="339" t="str">
        <f t="shared" si="109"/>
        <v/>
      </c>
      <c r="R1770" s="339" t="b">
        <f t="shared" si="110"/>
        <v>1</v>
      </c>
      <c r="S1770" s="339" t="str">
        <f t="shared" si="111"/>
        <v/>
      </c>
    </row>
    <row r="1771" spans="1:19" s="339" customFormat="1" ht="19.899999999999999" customHeight="1">
      <c r="A1771" s="302"/>
      <c r="B1771" s="334"/>
      <c r="C1771" s="334"/>
      <c r="D1771" s="334"/>
      <c r="E1771" s="334"/>
      <c r="F1771" s="334"/>
      <c r="G1771" s="335"/>
      <c r="H1771" s="335"/>
      <c r="I1771" s="336"/>
      <c r="J1771" s="336"/>
      <c r="K1771" s="336"/>
      <c r="L1771" s="336"/>
      <c r="M1771" s="336"/>
      <c r="N1771" s="337" t="str">
        <f t="shared" ca="1" si="108"/>
        <v/>
      </c>
      <c r="O1771" s="337" t="s">
        <v>19143</v>
      </c>
      <c r="P1771" s="338"/>
      <c r="Q1771" s="339" t="str">
        <f t="shared" si="109"/>
        <v/>
      </c>
      <c r="R1771" s="339" t="b">
        <f t="shared" si="110"/>
        <v>1</v>
      </c>
      <c r="S1771" s="339" t="str">
        <f t="shared" si="111"/>
        <v/>
      </c>
    </row>
    <row r="1772" spans="1:19" s="339" customFormat="1" ht="19.899999999999999" customHeight="1">
      <c r="A1772" s="302"/>
      <c r="B1772" s="334"/>
      <c r="C1772" s="334"/>
      <c r="D1772" s="334"/>
      <c r="E1772" s="334"/>
      <c r="F1772" s="334"/>
      <c r="G1772" s="335"/>
      <c r="H1772" s="335"/>
      <c r="I1772" s="336"/>
      <c r="J1772" s="336"/>
      <c r="K1772" s="336"/>
      <c r="L1772" s="336"/>
      <c r="M1772" s="336"/>
      <c r="N1772" s="337" t="str">
        <f t="shared" ca="1" si="108"/>
        <v/>
      </c>
      <c r="O1772" s="337" t="s">
        <v>19143</v>
      </c>
      <c r="P1772" s="338"/>
      <c r="Q1772" s="339" t="str">
        <f t="shared" si="109"/>
        <v/>
      </c>
      <c r="R1772" s="339" t="b">
        <f t="shared" si="110"/>
        <v>1</v>
      </c>
      <c r="S1772" s="339" t="str">
        <f t="shared" si="111"/>
        <v/>
      </c>
    </row>
    <row r="1773" spans="1:19" s="339" customFormat="1" ht="19.899999999999999" customHeight="1">
      <c r="A1773" s="302"/>
      <c r="B1773" s="334"/>
      <c r="C1773" s="334"/>
      <c r="D1773" s="334"/>
      <c r="E1773" s="334"/>
      <c r="F1773" s="334"/>
      <c r="G1773" s="335"/>
      <c r="H1773" s="335"/>
      <c r="I1773" s="336"/>
      <c r="J1773" s="336"/>
      <c r="K1773" s="336"/>
      <c r="L1773" s="336"/>
      <c r="M1773" s="336"/>
      <c r="N1773" s="337" t="str">
        <f t="shared" ca="1" si="108"/>
        <v/>
      </c>
      <c r="O1773" s="337" t="s">
        <v>19143</v>
      </c>
      <c r="P1773" s="338"/>
      <c r="Q1773" s="339" t="str">
        <f t="shared" si="109"/>
        <v/>
      </c>
      <c r="R1773" s="339" t="b">
        <f t="shared" si="110"/>
        <v>1</v>
      </c>
      <c r="S1773" s="339" t="str">
        <f t="shared" si="111"/>
        <v/>
      </c>
    </row>
    <row r="1774" spans="1:19" s="339" customFormat="1" ht="19.899999999999999" customHeight="1">
      <c r="A1774" s="302"/>
      <c r="B1774" s="334"/>
      <c r="C1774" s="334"/>
      <c r="D1774" s="334"/>
      <c r="E1774" s="334"/>
      <c r="F1774" s="334"/>
      <c r="G1774" s="335"/>
      <c r="H1774" s="335"/>
      <c r="I1774" s="336"/>
      <c r="J1774" s="336"/>
      <c r="K1774" s="336"/>
      <c r="L1774" s="336"/>
      <c r="M1774" s="336"/>
      <c r="N1774" s="337" t="str">
        <f t="shared" ca="1" si="108"/>
        <v/>
      </c>
      <c r="O1774" s="337" t="s">
        <v>19143</v>
      </c>
      <c r="P1774" s="338"/>
      <c r="Q1774" s="339" t="str">
        <f t="shared" si="109"/>
        <v/>
      </c>
      <c r="R1774" s="339" t="b">
        <f t="shared" si="110"/>
        <v>1</v>
      </c>
      <c r="S1774" s="339" t="str">
        <f t="shared" si="111"/>
        <v/>
      </c>
    </row>
    <row r="1775" spans="1:19" s="339" customFormat="1" ht="19.899999999999999" customHeight="1">
      <c r="A1775" s="302"/>
      <c r="B1775" s="334"/>
      <c r="C1775" s="334"/>
      <c r="D1775" s="334"/>
      <c r="E1775" s="334"/>
      <c r="F1775" s="334"/>
      <c r="G1775" s="335"/>
      <c r="H1775" s="335"/>
      <c r="I1775" s="336"/>
      <c r="J1775" s="336"/>
      <c r="K1775" s="336"/>
      <c r="L1775" s="336"/>
      <c r="M1775" s="336"/>
      <c r="N1775" s="337" t="str">
        <f t="shared" ca="1" si="108"/>
        <v/>
      </c>
      <c r="O1775" s="337" t="s">
        <v>19143</v>
      </c>
      <c r="P1775" s="338"/>
      <c r="Q1775" s="339" t="str">
        <f t="shared" si="109"/>
        <v/>
      </c>
      <c r="R1775" s="339" t="b">
        <f t="shared" si="110"/>
        <v>1</v>
      </c>
      <c r="S1775" s="339" t="str">
        <f t="shared" si="111"/>
        <v/>
      </c>
    </row>
    <row r="1776" spans="1:19" s="339" customFormat="1" ht="19.899999999999999" customHeight="1">
      <c r="A1776" s="302"/>
      <c r="B1776" s="334"/>
      <c r="C1776" s="334"/>
      <c r="D1776" s="334"/>
      <c r="E1776" s="334"/>
      <c r="F1776" s="334"/>
      <c r="G1776" s="335"/>
      <c r="H1776" s="335"/>
      <c r="I1776" s="336"/>
      <c r="J1776" s="336"/>
      <c r="K1776" s="336"/>
      <c r="L1776" s="336"/>
      <c r="M1776" s="336"/>
      <c r="N1776" s="337" t="str">
        <f t="shared" ca="1" si="108"/>
        <v/>
      </c>
      <c r="O1776" s="337" t="s">
        <v>19143</v>
      </c>
      <c r="P1776" s="338"/>
      <c r="Q1776" s="339" t="str">
        <f t="shared" si="109"/>
        <v/>
      </c>
      <c r="R1776" s="339" t="b">
        <f t="shared" si="110"/>
        <v>1</v>
      </c>
      <c r="S1776" s="339" t="str">
        <f t="shared" si="111"/>
        <v/>
      </c>
    </row>
    <row r="1777" spans="1:19" s="339" customFormat="1" ht="19.899999999999999" customHeight="1">
      <c r="A1777" s="302"/>
      <c r="B1777" s="334"/>
      <c r="C1777" s="334"/>
      <c r="D1777" s="334"/>
      <c r="E1777" s="334"/>
      <c r="F1777" s="334"/>
      <c r="G1777" s="335"/>
      <c r="H1777" s="335"/>
      <c r="I1777" s="336"/>
      <c r="J1777" s="336"/>
      <c r="K1777" s="336"/>
      <c r="L1777" s="336"/>
      <c r="M1777" s="336"/>
      <c r="N1777" s="337" t="str">
        <f t="shared" ca="1" si="108"/>
        <v/>
      </c>
      <c r="O1777" s="337" t="s">
        <v>19143</v>
      </c>
      <c r="P1777" s="338"/>
      <c r="Q1777" s="339" t="str">
        <f t="shared" si="109"/>
        <v/>
      </c>
      <c r="R1777" s="339" t="b">
        <f t="shared" si="110"/>
        <v>1</v>
      </c>
      <c r="S1777" s="339" t="str">
        <f t="shared" si="111"/>
        <v/>
      </c>
    </row>
    <row r="1778" spans="1:19" s="339" customFormat="1" ht="19.899999999999999" customHeight="1">
      <c r="A1778" s="302"/>
      <c r="B1778" s="334"/>
      <c r="C1778" s="334"/>
      <c r="D1778" s="334"/>
      <c r="E1778" s="334"/>
      <c r="F1778" s="334"/>
      <c r="G1778" s="335"/>
      <c r="H1778" s="335"/>
      <c r="I1778" s="336"/>
      <c r="J1778" s="336"/>
      <c r="K1778" s="336"/>
      <c r="L1778" s="336"/>
      <c r="M1778" s="336"/>
      <c r="N1778" s="337" t="str">
        <f t="shared" ca="1" si="108"/>
        <v/>
      </c>
      <c r="O1778" s="337" t="s">
        <v>19143</v>
      </c>
      <c r="P1778" s="338"/>
      <c r="Q1778" s="339" t="str">
        <f t="shared" si="109"/>
        <v/>
      </c>
      <c r="R1778" s="339" t="b">
        <f t="shared" si="110"/>
        <v>1</v>
      </c>
      <c r="S1778" s="339" t="str">
        <f t="shared" si="111"/>
        <v/>
      </c>
    </row>
    <row r="1779" spans="1:19" s="339" customFormat="1" ht="19.899999999999999" customHeight="1">
      <c r="A1779" s="302"/>
      <c r="B1779" s="334"/>
      <c r="C1779" s="334"/>
      <c r="D1779" s="334"/>
      <c r="E1779" s="334"/>
      <c r="F1779" s="334"/>
      <c r="G1779" s="335"/>
      <c r="H1779" s="335"/>
      <c r="I1779" s="336"/>
      <c r="J1779" s="336"/>
      <c r="K1779" s="336"/>
      <c r="L1779" s="336"/>
      <c r="M1779" s="336"/>
      <c r="N1779" s="337" t="str">
        <f t="shared" ca="1" si="108"/>
        <v/>
      </c>
      <c r="O1779" s="337" t="s">
        <v>19143</v>
      </c>
      <c r="P1779" s="338"/>
      <c r="Q1779" s="339" t="str">
        <f t="shared" si="109"/>
        <v/>
      </c>
      <c r="R1779" s="339" t="b">
        <f t="shared" si="110"/>
        <v>1</v>
      </c>
      <c r="S1779" s="339" t="str">
        <f t="shared" si="111"/>
        <v/>
      </c>
    </row>
    <row r="1780" spans="1:19" s="339" customFormat="1" ht="19.899999999999999" customHeight="1">
      <c r="A1780" s="302"/>
      <c r="B1780" s="334"/>
      <c r="C1780" s="334"/>
      <c r="D1780" s="334"/>
      <c r="E1780" s="334"/>
      <c r="F1780" s="334"/>
      <c r="G1780" s="335"/>
      <c r="H1780" s="335"/>
      <c r="I1780" s="336"/>
      <c r="J1780" s="336"/>
      <c r="K1780" s="336"/>
      <c r="L1780" s="336"/>
      <c r="M1780" s="336"/>
      <c r="N1780" s="337" t="str">
        <f t="shared" ca="1" si="108"/>
        <v/>
      </c>
      <c r="O1780" s="337" t="s">
        <v>19143</v>
      </c>
      <c r="P1780" s="338"/>
      <c r="Q1780" s="339" t="str">
        <f t="shared" si="109"/>
        <v/>
      </c>
      <c r="R1780" s="339" t="b">
        <f t="shared" si="110"/>
        <v>1</v>
      </c>
      <c r="S1780" s="339" t="str">
        <f t="shared" si="111"/>
        <v/>
      </c>
    </row>
    <row r="1781" spans="1:19" s="339" customFormat="1" ht="19.899999999999999" customHeight="1">
      <c r="A1781" s="302"/>
      <c r="B1781" s="334"/>
      <c r="C1781" s="334"/>
      <c r="D1781" s="334"/>
      <c r="E1781" s="334"/>
      <c r="F1781" s="334"/>
      <c r="G1781" s="335"/>
      <c r="H1781" s="335"/>
      <c r="I1781" s="336"/>
      <c r="J1781" s="336"/>
      <c r="K1781" s="336"/>
      <c r="L1781" s="336"/>
      <c r="M1781" s="336"/>
      <c r="N1781" s="337" t="str">
        <f t="shared" ca="1" si="108"/>
        <v/>
      </c>
      <c r="O1781" s="337" t="s">
        <v>19143</v>
      </c>
      <c r="P1781" s="338"/>
      <c r="Q1781" s="339" t="str">
        <f t="shared" si="109"/>
        <v/>
      </c>
      <c r="R1781" s="339" t="b">
        <f t="shared" si="110"/>
        <v>1</v>
      </c>
      <c r="S1781" s="339" t="str">
        <f t="shared" si="111"/>
        <v/>
      </c>
    </row>
    <row r="1782" spans="1:19" s="339" customFormat="1" ht="19.899999999999999" customHeight="1">
      <c r="A1782" s="302"/>
      <c r="B1782" s="334"/>
      <c r="C1782" s="334"/>
      <c r="D1782" s="334"/>
      <c r="E1782" s="334"/>
      <c r="F1782" s="334"/>
      <c r="G1782" s="335"/>
      <c r="H1782" s="335"/>
      <c r="I1782" s="336"/>
      <c r="J1782" s="336"/>
      <c r="K1782" s="336"/>
      <c r="L1782" s="336"/>
      <c r="M1782" s="336"/>
      <c r="N1782" s="337" t="str">
        <f t="shared" ca="1" si="108"/>
        <v/>
      </c>
      <c r="O1782" s="337" t="s">
        <v>19143</v>
      </c>
      <c r="P1782" s="338"/>
      <c r="Q1782" s="339" t="str">
        <f t="shared" si="109"/>
        <v/>
      </c>
      <c r="R1782" s="339" t="b">
        <f t="shared" si="110"/>
        <v>1</v>
      </c>
      <c r="S1782" s="339" t="str">
        <f t="shared" si="111"/>
        <v/>
      </c>
    </row>
    <row r="1783" spans="1:19" s="339" customFormat="1" ht="19.899999999999999" customHeight="1">
      <c r="A1783" s="302"/>
      <c r="B1783" s="334"/>
      <c r="C1783" s="334"/>
      <c r="D1783" s="334"/>
      <c r="E1783" s="334"/>
      <c r="F1783" s="334"/>
      <c r="G1783" s="335"/>
      <c r="H1783" s="335"/>
      <c r="I1783" s="336"/>
      <c r="J1783" s="336"/>
      <c r="K1783" s="336"/>
      <c r="L1783" s="336"/>
      <c r="M1783" s="336"/>
      <c r="N1783" s="337" t="str">
        <f t="shared" ca="1" si="108"/>
        <v/>
      </c>
      <c r="O1783" s="337" t="s">
        <v>19143</v>
      </c>
      <c r="P1783" s="338"/>
      <c r="Q1783" s="339" t="str">
        <f t="shared" si="109"/>
        <v/>
      </c>
      <c r="R1783" s="339" t="b">
        <f t="shared" si="110"/>
        <v>1</v>
      </c>
      <c r="S1783" s="339" t="str">
        <f t="shared" si="111"/>
        <v/>
      </c>
    </row>
    <row r="1784" spans="1:19" s="339" customFormat="1" ht="19.899999999999999" customHeight="1">
      <c r="A1784" s="302"/>
      <c r="B1784" s="334"/>
      <c r="C1784" s="334"/>
      <c r="D1784" s="334"/>
      <c r="E1784" s="334"/>
      <c r="F1784" s="334"/>
      <c r="G1784" s="335"/>
      <c r="H1784" s="335"/>
      <c r="I1784" s="336"/>
      <c r="J1784" s="336"/>
      <c r="K1784" s="336"/>
      <c r="L1784" s="336"/>
      <c r="M1784" s="336"/>
      <c r="N1784" s="337" t="str">
        <f t="shared" ca="1" si="108"/>
        <v/>
      </c>
      <c r="O1784" s="337" t="s">
        <v>19143</v>
      </c>
      <c r="P1784" s="338"/>
      <c r="Q1784" s="339" t="str">
        <f t="shared" si="109"/>
        <v/>
      </c>
      <c r="R1784" s="339" t="b">
        <f t="shared" si="110"/>
        <v>1</v>
      </c>
      <c r="S1784" s="339" t="str">
        <f t="shared" si="111"/>
        <v/>
      </c>
    </row>
    <row r="1785" spans="1:19" s="339" customFormat="1" ht="19.899999999999999" customHeight="1">
      <c r="A1785" s="302"/>
      <c r="B1785" s="334"/>
      <c r="C1785" s="334"/>
      <c r="D1785" s="334"/>
      <c r="E1785" s="334"/>
      <c r="F1785" s="334"/>
      <c r="G1785" s="335"/>
      <c r="H1785" s="335"/>
      <c r="I1785" s="336"/>
      <c r="J1785" s="336"/>
      <c r="K1785" s="336"/>
      <c r="L1785" s="336"/>
      <c r="M1785" s="336"/>
      <c r="N1785" s="337" t="str">
        <f t="shared" ca="1" si="108"/>
        <v/>
      </c>
      <c r="O1785" s="337" t="s">
        <v>19143</v>
      </c>
      <c r="P1785" s="338"/>
      <c r="Q1785" s="339" t="str">
        <f t="shared" si="109"/>
        <v/>
      </c>
      <c r="R1785" s="339" t="b">
        <f t="shared" si="110"/>
        <v>1</v>
      </c>
      <c r="S1785" s="339" t="str">
        <f t="shared" si="111"/>
        <v/>
      </c>
    </row>
    <row r="1786" spans="1:19" s="339" customFormat="1" ht="19.899999999999999" customHeight="1">
      <c r="A1786" s="302"/>
      <c r="B1786" s="334"/>
      <c r="C1786" s="334"/>
      <c r="D1786" s="334"/>
      <c r="E1786" s="334"/>
      <c r="F1786" s="334"/>
      <c r="G1786" s="335"/>
      <c r="H1786" s="335"/>
      <c r="I1786" s="336"/>
      <c r="J1786" s="336"/>
      <c r="K1786" s="336"/>
      <c r="L1786" s="336"/>
      <c r="M1786" s="336"/>
      <c r="N1786" s="337" t="str">
        <f t="shared" ca="1" si="108"/>
        <v/>
      </c>
      <c r="O1786" s="337" t="s">
        <v>19143</v>
      </c>
      <c r="P1786" s="338"/>
      <c r="Q1786" s="339" t="str">
        <f t="shared" si="109"/>
        <v/>
      </c>
      <c r="R1786" s="339" t="b">
        <f t="shared" si="110"/>
        <v>1</v>
      </c>
      <c r="S1786" s="339" t="str">
        <f t="shared" si="111"/>
        <v/>
      </c>
    </row>
    <row r="1787" spans="1:19" s="339" customFormat="1" ht="19.899999999999999" customHeight="1">
      <c r="A1787" s="302"/>
      <c r="B1787" s="334"/>
      <c r="C1787" s="334"/>
      <c r="D1787" s="334"/>
      <c r="E1787" s="334"/>
      <c r="F1787" s="334"/>
      <c r="G1787" s="335"/>
      <c r="H1787" s="335"/>
      <c r="I1787" s="336"/>
      <c r="J1787" s="336"/>
      <c r="K1787" s="336"/>
      <c r="L1787" s="336"/>
      <c r="M1787" s="336"/>
      <c r="N1787" s="337" t="str">
        <f t="shared" ca="1" si="108"/>
        <v/>
      </c>
      <c r="O1787" s="337" t="s">
        <v>19143</v>
      </c>
      <c r="P1787" s="338"/>
      <c r="Q1787" s="339" t="str">
        <f t="shared" si="109"/>
        <v/>
      </c>
      <c r="R1787" s="339" t="b">
        <f t="shared" si="110"/>
        <v>1</v>
      </c>
      <c r="S1787" s="339" t="str">
        <f t="shared" si="111"/>
        <v/>
      </c>
    </row>
    <row r="1788" spans="1:19" s="339" customFormat="1" ht="19.899999999999999" customHeight="1">
      <c r="A1788" s="302"/>
      <c r="B1788" s="334"/>
      <c r="C1788" s="334"/>
      <c r="D1788" s="334"/>
      <c r="E1788" s="334"/>
      <c r="F1788" s="334"/>
      <c r="G1788" s="335"/>
      <c r="H1788" s="335"/>
      <c r="I1788" s="336"/>
      <c r="J1788" s="336"/>
      <c r="K1788" s="336"/>
      <c r="L1788" s="336"/>
      <c r="M1788" s="336"/>
      <c r="N1788" s="337" t="str">
        <f t="shared" ca="1" si="108"/>
        <v/>
      </c>
      <c r="O1788" s="337" t="s">
        <v>19143</v>
      </c>
      <c r="P1788" s="338"/>
      <c r="Q1788" s="339" t="str">
        <f t="shared" si="109"/>
        <v/>
      </c>
      <c r="R1788" s="339" t="b">
        <f t="shared" si="110"/>
        <v>1</v>
      </c>
      <c r="S1788" s="339" t="str">
        <f t="shared" si="111"/>
        <v/>
      </c>
    </row>
    <row r="1789" spans="1:19" s="339" customFormat="1" ht="19.899999999999999" customHeight="1">
      <c r="A1789" s="302"/>
      <c r="B1789" s="334"/>
      <c r="C1789" s="334"/>
      <c r="D1789" s="334"/>
      <c r="E1789" s="334"/>
      <c r="F1789" s="334"/>
      <c r="G1789" s="335"/>
      <c r="H1789" s="335"/>
      <c r="I1789" s="336"/>
      <c r="J1789" s="336"/>
      <c r="K1789" s="336"/>
      <c r="L1789" s="336"/>
      <c r="M1789" s="336"/>
      <c r="N1789" s="337" t="str">
        <f t="shared" ca="1" si="108"/>
        <v/>
      </c>
      <c r="O1789" s="337" t="s">
        <v>19143</v>
      </c>
      <c r="P1789" s="338"/>
      <c r="Q1789" s="339" t="str">
        <f t="shared" si="109"/>
        <v/>
      </c>
      <c r="R1789" s="339" t="b">
        <f t="shared" si="110"/>
        <v>1</v>
      </c>
      <c r="S1789" s="339" t="str">
        <f t="shared" si="111"/>
        <v/>
      </c>
    </row>
    <row r="1790" spans="1:19" s="339" customFormat="1" ht="19.899999999999999" customHeight="1">
      <c r="A1790" s="302"/>
      <c r="B1790" s="334"/>
      <c r="C1790" s="334"/>
      <c r="D1790" s="334"/>
      <c r="E1790" s="334"/>
      <c r="F1790" s="334"/>
      <c r="G1790" s="335"/>
      <c r="H1790" s="335"/>
      <c r="I1790" s="336"/>
      <c r="J1790" s="336"/>
      <c r="K1790" s="336"/>
      <c r="L1790" s="336"/>
      <c r="M1790" s="336"/>
      <c r="N1790" s="337" t="str">
        <f t="shared" ca="1" si="108"/>
        <v/>
      </c>
      <c r="O1790" s="337" t="s">
        <v>19143</v>
      </c>
      <c r="P1790" s="338"/>
      <c r="Q1790" s="339" t="str">
        <f t="shared" si="109"/>
        <v/>
      </c>
      <c r="R1790" s="339" t="b">
        <f t="shared" si="110"/>
        <v>1</v>
      </c>
      <c r="S1790" s="339" t="str">
        <f t="shared" si="111"/>
        <v/>
      </c>
    </row>
    <row r="1791" spans="1:19" s="339" customFormat="1" ht="19.899999999999999" customHeight="1">
      <c r="A1791" s="302"/>
      <c r="B1791" s="334"/>
      <c r="C1791" s="334"/>
      <c r="D1791" s="334"/>
      <c r="E1791" s="334"/>
      <c r="F1791" s="334"/>
      <c r="G1791" s="335"/>
      <c r="H1791" s="335"/>
      <c r="I1791" s="336"/>
      <c r="J1791" s="336"/>
      <c r="K1791" s="336"/>
      <c r="L1791" s="336"/>
      <c r="M1791" s="336"/>
      <c r="N1791" s="337" t="str">
        <f t="shared" ca="1" si="108"/>
        <v/>
      </c>
      <c r="O1791" s="337" t="s">
        <v>19143</v>
      </c>
      <c r="P1791" s="338"/>
      <c r="Q1791" s="339" t="str">
        <f t="shared" si="109"/>
        <v/>
      </c>
      <c r="R1791" s="339" t="b">
        <f t="shared" si="110"/>
        <v>1</v>
      </c>
      <c r="S1791" s="339" t="str">
        <f t="shared" si="111"/>
        <v/>
      </c>
    </row>
    <row r="1792" spans="1:19" s="339" customFormat="1" ht="19.899999999999999" customHeight="1">
      <c r="A1792" s="302"/>
      <c r="B1792" s="334"/>
      <c r="C1792" s="334"/>
      <c r="D1792" s="334"/>
      <c r="E1792" s="334"/>
      <c r="F1792" s="334"/>
      <c r="G1792" s="335"/>
      <c r="H1792" s="335"/>
      <c r="I1792" s="336"/>
      <c r="J1792" s="336"/>
      <c r="K1792" s="336"/>
      <c r="L1792" s="336"/>
      <c r="M1792" s="336"/>
      <c r="N1792" s="337" t="str">
        <f t="shared" ca="1" si="108"/>
        <v/>
      </c>
      <c r="O1792" s="337" t="s">
        <v>19143</v>
      </c>
      <c r="P1792" s="338"/>
      <c r="Q1792" s="339" t="str">
        <f t="shared" si="109"/>
        <v/>
      </c>
      <c r="R1792" s="339" t="b">
        <f t="shared" si="110"/>
        <v>1</v>
      </c>
      <c r="S1792" s="339" t="str">
        <f t="shared" si="111"/>
        <v/>
      </c>
    </row>
    <row r="1793" spans="1:19" s="339" customFormat="1" ht="19.899999999999999" customHeight="1">
      <c r="A1793" s="302"/>
      <c r="B1793" s="334"/>
      <c r="C1793" s="334"/>
      <c r="D1793" s="334"/>
      <c r="E1793" s="334"/>
      <c r="F1793" s="334"/>
      <c r="G1793" s="335"/>
      <c r="H1793" s="335"/>
      <c r="I1793" s="336"/>
      <c r="J1793" s="336"/>
      <c r="K1793" s="336"/>
      <c r="L1793" s="336"/>
      <c r="M1793" s="336"/>
      <c r="N1793" s="337" t="str">
        <f t="shared" ca="1" si="108"/>
        <v/>
      </c>
      <c r="O1793" s="337" t="s">
        <v>19143</v>
      </c>
      <c r="P1793" s="338"/>
      <c r="Q1793" s="339" t="str">
        <f t="shared" si="109"/>
        <v/>
      </c>
      <c r="R1793" s="339" t="b">
        <f t="shared" si="110"/>
        <v>1</v>
      </c>
      <c r="S1793" s="339" t="str">
        <f t="shared" si="111"/>
        <v/>
      </c>
    </row>
    <row r="1794" spans="1:19" s="339" customFormat="1" ht="19.899999999999999" customHeight="1">
      <c r="A1794" s="302"/>
      <c r="B1794" s="334"/>
      <c r="C1794" s="334"/>
      <c r="D1794" s="334"/>
      <c r="E1794" s="334"/>
      <c r="F1794" s="334"/>
      <c r="G1794" s="335"/>
      <c r="H1794" s="335"/>
      <c r="I1794" s="336"/>
      <c r="J1794" s="336"/>
      <c r="K1794" s="336"/>
      <c r="L1794" s="336"/>
      <c r="M1794" s="336"/>
      <c r="N1794" s="337" t="str">
        <f t="shared" ca="1" si="108"/>
        <v/>
      </c>
      <c r="O1794" s="337" t="s">
        <v>19143</v>
      </c>
      <c r="P1794" s="338"/>
      <c r="Q1794" s="339" t="str">
        <f t="shared" si="109"/>
        <v/>
      </c>
      <c r="R1794" s="339" t="b">
        <f t="shared" si="110"/>
        <v>1</v>
      </c>
      <c r="S1794" s="339" t="str">
        <f t="shared" si="111"/>
        <v/>
      </c>
    </row>
    <row r="1795" spans="1:19" s="339" customFormat="1" ht="19.899999999999999" customHeight="1">
      <c r="A1795" s="302"/>
      <c r="B1795" s="334"/>
      <c r="C1795" s="334"/>
      <c r="D1795" s="334"/>
      <c r="E1795" s="334"/>
      <c r="F1795" s="334"/>
      <c r="G1795" s="335"/>
      <c r="H1795" s="335"/>
      <c r="I1795" s="336"/>
      <c r="J1795" s="336"/>
      <c r="K1795" s="336"/>
      <c r="L1795" s="336"/>
      <c r="M1795" s="336"/>
      <c r="N1795" s="337" t="str">
        <f t="shared" ca="1" si="108"/>
        <v/>
      </c>
      <c r="O1795" s="337" t="s">
        <v>19143</v>
      </c>
      <c r="P1795" s="338"/>
      <c r="Q1795" s="339" t="str">
        <f t="shared" si="109"/>
        <v/>
      </c>
      <c r="R1795" s="339" t="b">
        <f t="shared" si="110"/>
        <v>1</v>
      </c>
      <c r="S1795" s="339" t="str">
        <f t="shared" si="111"/>
        <v/>
      </c>
    </row>
    <row r="1796" spans="1:19" s="339" customFormat="1" ht="19.899999999999999" customHeight="1">
      <c r="A1796" s="302"/>
      <c r="B1796" s="334"/>
      <c r="C1796" s="334"/>
      <c r="D1796" s="334"/>
      <c r="E1796" s="334"/>
      <c r="F1796" s="334"/>
      <c r="G1796" s="335"/>
      <c r="H1796" s="335"/>
      <c r="I1796" s="336"/>
      <c r="J1796" s="336"/>
      <c r="K1796" s="336"/>
      <c r="L1796" s="336"/>
      <c r="M1796" s="336"/>
      <c r="N1796" s="337" t="str">
        <f t="shared" ca="1" si="108"/>
        <v/>
      </c>
      <c r="O1796" s="337" t="s">
        <v>19143</v>
      </c>
      <c r="P1796" s="338"/>
      <c r="Q1796" s="339" t="str">
        <f t="shared" si="109"/>
        <v/>
      </c>
      <c r="R1796" s="339" t="b">
        <f t="shared" si="110"/>
        <v>1</v>
      </c>
      <c r="S1796" s="339" t="str">
        <f t="shared" si="111"/>
        <v/>
      </c>
    </row>
    <row r="1797" spans="1:19" s="339" customFormat="1" ht="19.89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19143</v>
      </c>
      <c r="P1797" s="338"/>
      <c r="Q1797" s="339" t="str">
        <f t="shared" ref="Q1797:Q1860" si="113">A1797&amp;B1797</f>
        <v/>
      </c>
      <c r="R1797" s="339" t="b">
        <f t="shared" ref="R1797:R1860" si="114">OR(ISBLANK(B1797),ISBLANK(C1797))</f>
        <v>1</v>
      </c>
      <c r="S1797" s="339" t="str">
        <f t="shared" ref="S1797:S1860" si="115">IF(R1797,"",A1797&amp;"+")</f>
        <v/>
      </c>
    </row>
    <row r="1798" spans="1:19" s="339" customFormat="1" ht="19.899999999999999" customHeight="1">
      <c r="A1798" s="302"/>
      <c r="B1798" s="334"/>
      <c r="C1798" s="334"/>
      <c r="D1798" s="334"/>
      <c r="E1798" s="334"/>
      <c r="F1798" s="334"/>
      <c r="G1798" s="335"/>
      <c r="H1798" s="335"/>
      <c r="I1798" s="336"/>
      <c r="J1798" s="336"/>
      <c r="K1798" s="336"/>
      <c r="L1798" s="336"/>
      <c r="M1798" s="336"/>
      <c r="N1798" s="337" t="str">
        <f t="shared" ca="1" si="112"/>
        <v/>
      </c>
      <c r="O1798" s="337" t="s">
        <v>19143</v>
      </c>
      <c r="P1798" s="338"/>
      <c r="Q1798" s="339" t="str">
        <f t="shared" si="113"/>
        <v/>
      </c>
      <c r="R1798" s="339" t="b">
        <f t="shared" si="114"/>
        <v>1</v>
      </c>
      <c r="S1798" s="339" t="str">
        <f t="shared" si="115"/>
        <v/>
      </c>
    </row>
    <row r="1799" spans="1:19" s="339" customFormat="1" ht="19.899999999999999" customHeight="1">
      <c r="A1799" s="302"/>
      <c r="B1799" s="334"/>
      <c r="C1799" s="334"/>
      <c r="D1799" s="334"/>
      <c r="E1799" s="334"/>
      <c r="F1799" s="334"/>
      <c r="G1799" s="335"/>
      <c r="H1799" s="335"/>
      <c r="I1799" s="336"/>
      <c r="J1799" s="336"/>
      <c r="K1799" s="336"/>
      <c r="L1799" s="336"/>
      <c r="M1799" s="336"/>
      <c r="N1799" s="337" t="str">
        <f t="shared" ca="1" si="112"/>
        <v/>
      </c>
      <c r="O1799" s="337" t="s">
        <v>19143</v>
      </c>
      <c r="P1799" s="338"/>
      <c r="Q1799" s="339" t="str">
        <f t="shared" si="113"/>
        <v/>
      </c>
      <c r="R1799" s="339" t="b">
        <f t="shared" si="114"/>
        <v>1</v>
      </c>
      <c r="S1799" s="339" t="str">
        <f t="shared" si="115"/>
        <v/>
      </c>
    </row>
    <row r="1800" spans="1:19" s="339" customFormat="1" ht="19.899999999999999" customHeight="1">
      <c r="A1800" s="302"/>
      <c r="B1800" s="334"/>
      <c r="C1800" s="334"/>
      <c r="D1800" s="334"/>
      <c r="E1800" s="334"/>
      <c r="F1800" s="334"/>
      <c r="G1800" s="335"/>
      <c r="H1800" s="335"/>
      <c r="I1800" s="336"/>
      <c r="J1800" s="336"/>
      <c r="K1800" s="336"/>
      <c r="L1800" s="336"/>
      <c r="M1800" s="336"/>
      <c r="N1800" s="337" t="str">
        <f t="shared" ca="1" si="112"/>
        <v/>
      </c>
      <c r="O1800" s="337" t="s">
        <v>19143</v>
      </c>
      <c r="P1800" s="338"/>
      <c r="Q1800" s="339" t="str">
        <f t="shared" si="113"/>
        <v/>
      </c>
      <c r="R1800" s="339" t="b">
        <f t="shared" si="114"/>
        <v>1</v>
      </c>
      <c r="S1800" s="339" t="str">
        <f t="shared" si="115"/>
        <v/>
      </c>
    </row>
    <row r="1801" spans="1:19" s="339" customFormat="1" ht="19.899999999999999" customHeight="1">
      <c r="A1801" s="302"/>
      <c r="B1801" s="334"/>
      <c r="C1801" s="334"/>
      <c r="D1801" s="334"/>
      <c r="E1801" s="334"/>
      <c r="F1801" s="334"/>
      <c r="G1801" s="335"/>
      <c r="H1801" s="335"/>
      <c r="I1801" s="336"/>
      <c r="J1801" s="336"/>
      <c r="K1801" s="336"/>
      <c r="L1801" s="336"/>
      <c r="M1801" s="336"/>
      <c r="N1801" s="337" t="str">
        <f t="shared" ca="1" si="112"/>
        <v/>
      </c>
      <c r="O1801" s="337" t="s">
        <v>19143</v>
      </c>
      <c r="P1801" s="338"/>
      <c r="Q1801" s="339" t="str">
        <f t="shared" si="113"/>
        <v/>
      </c>
      <c r="R1801" s="339" t="b">
        <f t="shared" si="114"/>
        <v>1</v>
      </c>
      <c r="S1801" s="339" t="str">
        <f t="shared" si="115"/>
        <v/>
      </c>
    </row>
    <row r="1802" spans="1:19" s="339" customFormat="1" ht="19.899999999999999" customHeight="1">
      <c r="A1802" s="302"/>
      <c r="B1802" s="334"/>
      <c r="C1802" s="334"/>
      <c r="D1802" s="334"/>
      <c r="E1802" s="334"/>
      <c r="F1802" s="334"/>
      <c r="G1802" s="335"/>
      <c r="H1802" s="335"/>
      <c r="I1802" s="336"/>
      <c r="J1802" s="336"/>
      <c r="K1802" s="336"/>
      <c r="L1802" s="336"/>
      <c r="M1802" s="336"/>
      <c r="N1802" s="337" t="str">
        <f t="shared" ca="1" si="112"/>
        <v/>
      </c>
      <c r="O1802" s="337" t="s">
        <v>19143</v>
      </c>
      <c r="P1802" s="338"/>
      <c r="Q1802" s="339" t="str">
        <f t="shared" si="113"/>
        <v/>
      </c>
      <c r="R1802" s="339" t="b">
        <f t="shared" si="114"/>
        <v>1</v>
      </c>
      <c r="S1802" s="339" t="str">
        <f t="shared" si="115"/>
        <v/>
      </c>
    </row>
    <row r="1803" spans="1:19" s="339" customFormat="1" ht="19.899999999999999" customHeight="1">
      <c r="A1803" s="302"/>
      <c r="B1803" s="334"/>
      <c r="C1803" s="334"/>
      <c r="D1803" s="334"/>
      <c r="E1803" s="334"/>
      <c r="F1803" s="334"/>
      <c r="G1803" s="335"/>
      <c r="H1803" s="335"/>
      <c r="I1803" s="336"/>
      <c r="J1803" s="336"/>
      <c r="K1803" s="336"/>
      <c r="L1803" s="336"/>
      <c r="M1803" s="336"/>
      <c r="N1803" s="337" t="str">
        <f t="shared" ca="1" si="112"/>
        <v/>
      </c>
      <c r="O1803" s="337" t="s">
        <v>19143</v>
      </c>
      <c r="P1803" s="338"/>
      <c r="Q1803" s="339" t="str">
        <f t="shared" si="113"/>
        <v/>
      </c>
      <c r="R1803" s="339" t="b">
        <f t="shared" si="114"/>
        <v>1</v>
      </c>
      <c r="S1803" s="339" t="str">
        <f t="shared" si="115"/>
        <v/>
      </c>
    </row>
    <row r="1804" spans="1:19" s="339" customFormat="1" ht="19.899999999999999" customHeight="1">
      <c r="A1804" s="302"/>
      <c r="B1804" s="334"/>
      <c r="C1804" s="334"/>
      <c r="D1804" s="334"/>
      <c r="E1804" s="334"/>
      <c r="F1804" s="334"/>
      <c r="G1804" s="335"/>
      <c r="H1804" s="335"/>
      <c r="I1804" s="336"/>
      <c r="J1804" s="336"/>
      <c r="K1804" s="336"/>
      <c r="L1804" s="336"/>
      <c r="M1804" s="336"/>
      <c r="N1804" s="337" t="str">
        <f t="shared" ca="1" si="112"/>
        <v/>
      </c>
      <c r="O1804" s="337" t="s">
        <v>19143</v>
      </c>
      <c r="P1804" s="338"/>
      <c r="Q1804" s="339" t="str">
        <f t="shared" si="113"/>
        <v/>
      </c>
      <c r="R1804" s="339" t="b">
        <f t="shared" si="114"/>
        <v>1</v>
      </c>
      <c r="S1804" s="339" t="str">
        <f t="shared" si="115"/>
        <v/>
      </c>
    </row>
    <row r="1805" spans="1:19" s="339" customFormat="1" ht="19.899999999999999" customHeight="1">
      <c r="A1805" s="302"/>
      <c r="B1805" s="334"/>
      <c r="C1805" s="334"/>
      <c r="D1805" s="334"/>
      <c r="E1805" s="334"/>
      <c r="F1805" s="334"/>
      <c r="G1805" s="335"/>
      <c r="H1805" s="335"/>
      <c r="I1805" s="336"/>
      <c r="J1805" s="336"/>
      <c r="K1805" s="336"/>
      <c r="L1805" s="336"/>
      <c r="M1805" s="336"/>
      <c r="N1805" s="337" t="str">
        <f t="shared" ca="1" si="112"/>
        <v/>
      </c>
      <c r="O1805" s="337" t="s">
        <v>19143</v>
      </c>
      <c r="P1805" s="338"/>
      <c r="Q1805" s="339" t="str">
        <f t="shared" si="113"/>
        <v/>
      </c>
      <c r="R1805" s="339" t="b">
        <f t="shared" si="114"/>
        <v>1</v>
      </c>
      <c r="S1805" s="339" t="str">
        <f t="shared" si="115"/>
        <v/>
      </c>
    </row>
    <row r="1806" spans="1:19" s="339" customFormat="1" ht="19.899999999999999" customHeight="1">
      <c r="A1806" s="302"/>
      <c r="B1806" s="334"/>
      <c r="C1806" s="334"/>
      <c r="D1806" s="334"/>
      <c r="E1806" s="334"/>
      <c r="F1806" s="334"/>
      <c r="G1806" s="335"/>
      <c r="H1806" s="335"/>
      <c r="I1806" s="336"/>
      <c r="J1806" s="336"/>
      <c r="K1806" s="336"/>
      <c r="L1806" s="336"/>
      <c r="M1806" s="336"/>
      <c r="N1806" s="337" t="str">
        <f t="shared" ca="1" si="112"/>
        <v/>
      </c>
      <c r="O1806" s="337" t="s">
        <v>19143</v>
      </c>
      <c r="P1806" s="338"/>
      <c r="Q1806" s="339" t="str">
        <f t="shared" si="113"/>
        <v/>
      </c>
      <c r="R1806" s="339" t="b">
        <f t="shared" si="114"/>
        <v>1</v>
      </c>
      <c r="S1806" s="339" t="str">
        <f t="shared" si="115"/>
        <v/>
      </c>
    </row>
    <row r="1807" spans="1:19" s="339" customFormat="1" ht="19.899999999999999" customHeight="1">
      <c r="A1807" s="302"/>
      <c r="B1807" s="334"/>
      <c r="C1807" s="334"/>
      <c r="D1807" s="334"/>
      <c r="E1807" s="334"/>
      <c r="F1807" s="334"/>
      <c r="G1807" s="335"/>
      <c r="H1807" s="335"/>
      <c r="I1807" s="336"/>
      <c r="J1807" s="336"/>
      <c r="K1807" s="336"/>
      <c r="L1807" s="336"/>
      <c r="M1807" s="336"/>
      <c r="N1807" s="337" t="str">
        <f t="shared" ca="1" si="112"/>
        <v/>
      </c>
      <c r="O1807" s="337" t="s">
        <v>19143</v>
      </c>
      <c r="P1807" s="338"/>
      <c r="Q1807" s="339" t="str">
        <f t="shared" si="113"/>
        <v/>
      </c>
      <c r="R1807" s="339" t="b">
        <f t="shared" si="114"/>
        <v>1</v>
      </c>
      <c r="S1807" s="339" t="str">
        <f t="shared" si="115"/>
        <v/>
      </c>
    </row>
    <row r="1808" spans="1:19" s="339" customFormat="1" ht="19.899999999999999" customHeight="1">
      <c r="A1808" s="302"/>
      <c r="B1808" s="334"/>
      <c r="C1808" s="334"/>
      <c r="D1808" s="334"/>
      <c r="E1808" s="334"/>
      <c r="F1808" s="334"/>
      <c r="G1808" s="335"/>
      <c r="H1808" s="335"/>
      <c r="I1808" s="336"/>
      <c r="J1808" s="336"/>
      <c r="K1808" s="336"/>
      <c r="L1808" s="336"/>
      <c r="M1808" s="336"/>
      <c r="N1808" s="337" t="str">
        <f t="shared" ca="1" si="112"/>
        <v/>
      </c>
      <c r="O1808" s="337" t="s">
        <v>19143</v>
      </c>
      <c r="P1808" s="338"/>
      <c r="Q1808" s="339" t="str">
        <f t="shared" si="113"/>
        <v/>
      </c>
      <c r="R1808" s="339" t="b">
        <f t="shared" si="114"/>
        <v>1</v>
      </c>
      <c r="S1808" s="339" t="str">
        <f t="shared" si="115"/>
        <v/>
      </c>
    </row>
    <row r="1809" spans="1:19" s="339" customFormat="1" ht="19.899999999999999" customHeight="1">
      <c r="A1809" s="302"/>
      <c r="B1809" s="334"/>
      <c r="C1809" s="334"/>
      <c r="D1809" s="334"/>
      <c r="E1809" s="334"/>
      <c r="F1809" s="334"/>
      <c r="G1809" s="335"/>
      <c r="H1809" s="335"/>
      <c r="I1809" s="336"/>
      <c r="J1809" s="336"/>
      <c r="K1809" s="336"/>
      <c r="L1809" s="336"/>
      <c r="M1809" s="336"/>
      <c r="N1809" s="337" t="str">
        <f t="shared" ca="1" si="112"/>
        <v/>
      </c>
      <c r="O1809" s="337" t="s">
        <v>19143</v>
      </c>
      <c r="P1809" s="338"/>
      <c r="Q1809" s="339" t="str">
        <f t="shared" si="113"/>
        <v/>
      </c>
      <c r="R1809" s="339" t="b">
        <f t="shared" si="114"/>
        <v>1</v>
      </c>
      <c r="S1809" s="339" t="str">
        <f t="shared" si="115"/>
        <v/>
      </c>
    </row>
    <row r="1810" spans="1:19" s="339" customFormat="1" ht="19.899999999999999" customHeight="1">
      <c r="A1810" s="302"/>
      <c r="B1810" s="334"/>
      <c r="C1810" s="334"/>
      <c r="D1810" s="334"/>
      <c r="E1810" s="334"/>
      <c r="F1810" s="334"/>
      <c r="G1810" s="335"/>
      <c r="H1810" s="335"/>
      <c r="I1810" s="336"/>
      <c r="J1810" s="336"/>
      <c r="K1810" s="336"/>
      <c r="L1810" s="336"/>
      <c r="M1810" s="336"/>
      <c r="N1810" s="337" t="str">
        <f t="shared" ca="1" si="112"/>
        <v/>
      </c>
      <c r="O1810" s="337" t="s">
        <v>19143</v>
      </c>
      <c r="P1810" s="338"/>
      <c r="Q1810" s="339" t="str">
        <f t="shared" si="113"/>
        <v/>
      </c>
      <c r="R1810" s="339" t="b">
        <f t="shared" si="114"/>
        <v>1</v>
      </c>
      <c r="S1810" s="339" t="str">
        <f t="shared" si="115"/>
        <v/>
      </c>
    </row>
    <row r="1811" spans="1:19" s="339" customFormat="1" ht="19.899999999999999" customHeight="1">
      <c r="A1811" s="302"/>
      <c r="B1811" s="334"/>
      <c r="C1811" s="334"/>
      <c r="D1811" s="334"/>
      <c r="E1811" s="334"/>
      <c r="F1811" s="334"/>
      <c r="G1811" s="335"/>
      <c r="H1811" s="335"/>
      <c r="I1811" s="336"/>
      <c r="J1811" s="336"/>
      <c r="K1811" s="336"/>
      <c r="L1811" s="336"/>
      <c r="M1811" s="336"/>
      <c r="N1811" s="337" t="str">
        <f t="shared" ca="1" si="112"/>
        <v/>
      </c>
      <c r="O1811" s="337" t="s">
        <v>19143</v>
      </c>
      <c r="P1811" s="338"/>
      <c r="Q1811" s="339" t="str">
        <f t="shared" si="113"/>
        <v/>
      </c>
      <c r="R1811" s="339" t="b">
        <f t="shared" si="114"/>
        <v>1</v>
      </c>
      <c r="S1811" s="339" t="str">
        <f t="shared" si="115"/>
        <v/>
      </c>
    </row>
    <row r="1812" spans="1:19" s="339" customFormat="1" ht="19.899999999999999" customHeight="1">
      <c r="A1812" s="302"/>
      <c r="B1812" s="334"/>
      <c r="C1812" s="334"/>
      <c r="D1812" s="334"/>
      <c r="E1812" s="334"/>
      <c r="F1812" s="334"/>
      <c r="G1812" s="335"/>
      <c r="H1812" s="335"/>
      <c r="I1812" s="336"/>
      <c r="J1812" s="336"/>
      <c r="K1812" s="336"/>
      <c r="L1812" s="336"/>
      <c r="M1812" s="336"/>
      <c r="N1812" s="337" t="str">
        <f t="shared" ca="1" si="112"/>
        <v/>
      </c>
      <c r="O1812" s="337" t="s">
        <v>19143</v>
      </c>
      <c r="P1812" s="338"/>
      <c r="Q1812" s="339" t="str">
        <f t="shared" si="113"/>
        <v/>
      </c>
      <c r="R1812" s="339" t="b">
        <f t="shared" si="114"/>
        <v>1</v>
      </c>
      <c r="S1812" s="339" t="str">
        <f t="shared" si="115"/>
        <v/>
      </c>
    </row>
    <row r="1813" spans="1:19" s="339" customFormat="1" ht="19.899999999999999" customHeight="1">
      <c r="A1813" s="302"/>
      <c r="B1813" s="334"/>
      <c r="C1813" s="334"/>
      <c r="D1813" s="334"/>
      <c r="E1813" s="334"/>
      <c r="F1813" s="334"/>
      <c r="G1813" s="335"/>
      <c r="H1813" s="335"/>
      <c r="I1813" s="336"/>
      <c r="J1813" s="336"/>
      <c r="K1813" s="336"/>
      <c r="L1813" s="336"/>
      <c r="M1813" s="336"/>
      <c r="N1813" s="337" t="str">
        <f t="shared" ca="1" si="112"/>
        <v/>
      </c>
      <c r="O1813" s="337" t="s">
        <v>19143</v>
      </c>
      <c r="P1813" s="338"/>
      <c r="Q1813" s="339" t="str">
        <f t="shared" si="113"/>
        <v/>
      </c>
      <c r="R1813" s="339" t="b">
        <f t="shared" si="114"/>
        <v>1</v>
      </c>
      <c r="S1813" s="339" t="str">
        <f t="shared" si="115"/>
        <v/>
      </c>
    </row>
    <row r="1814" spans="1:19" s="339" customFormat="1" ht="19.899999999999999" customHeight="1">
      <c r="A1814" s="302"/>
      <c r="B1814" s="334"/>
      <c r="C1814" s="334"/>
      <c r="D1814" s="334"/>
      <c r="E1814" s="334"/>
      <c r="F1814" s="334"/>
      <c r="G1814" s="335"/>
      <c r="H1814" s="335"/>
      <c r="I1814" s="336"/>
      <c r="J1814" s="336"/>
      <c r="K1814" s="336"/>
      <c r="L1814" s="336"/>
      <c r="M1814" s="336"/>
      <c r="N1814" s="337" t="str">
        <f t="shared" ca="1" si="112"/>
        <v/>
      </c>
      <c r="O1814" s="337" t="s">
        <v>19143</v>
      </c>
      <c r="P1814" s="338"/>
      <c r="Q1814" s="339" t="str">
        <f t="shared" si="113"/>
        <v/>
      </c>
      <c r="R1814" s="339" t="b">
        <f t="shared" si="114"/>
        <v>1</v>
      </c>
      <c r="S1814" s="339" t="str">
        <f t="shared" si="115"/>
        <v/>
      </c>
    </row>
    <row r="1815" spans="1:19" s="339" customFormat="1" ht="19.899999999999999" customHeight="1">
      <c r="A1815" s="302"/>
      <c r="B1815" s="334"/>
      <c r="C1815" s="334"/>
      <c r="D1815" s="334"/>
      <c r="E1815" s="334"/>
      <c r="F1815" s="334"/>
      <c r="G1815" s="335"/>
      <c r="H1815" s="335"/>
      <c r="I1815" s="336"/>
      <c r="J1815" s="336"/>
      <c r="K1815" s="336"/>
      <c r="L1815" s="336"/>
      <c r="M1815" s="336"/>
      <c r="N1815" s="337" t="str">
        <f t="shared" ca="1" si="112"/>
        <v/>
      </c>
      <c r="O1815" s="337" t="s">
        <v>19143</v>
      </c>
      <c r="P1815" s="338"/>
      <c r="Q1815" s="339" t="str">
        <f t="shared" si="113"/>
        <v/>
      </c>
      <c r="R1815" s="339" t="b">
        <f t="shared" si="114"/>
        <v>1</v>
      </c>
      <c r="S1815" s="339" t="str">
        <f t="shared" si="115"/>
        <v/>
      </c>
    </row>
    <row r="1816" spans="1:19" s="339" customFormat="1" ht="19.899999999999999" customHeight="1">
      <c r="A1816" s="302"/>
      <c r="B1816" s="334"/>
      <c r="C1816" s="334"/>
      <c r="D1816" s="334"/>
      <c r="E1816" s="334"/>
      <c r="F1816" s="334"/>
      <c r="G1816" s="335"/>
      <c r="H1816" s="335"/>
      <c r="I1816" s="336"/>
      <c r="J1816" s="336"/>
      <c r="K1816" s="336"/>
      <c r="L1816" s="336"/>
      <c r="M1816" s="336"/>
      <c r="N1816" s="337" t="str">
        <f t="shared" ca="1" si="112"/>
        <v/>
      </c>
      <c r="O1816" s="337" t="s">
        <v>19143</v>
      </c>
      <c r="P1816" s="338"/>
      <c r="Q1816" s="339" t="str">
        <f t="shared" si="113"/>
        <v/>
      </c>
      <c r="R1816" s="339" t="b">
        <f t="shared" si="114"/>
        <v>1</v>
      </c>
      <c r="S1816" s="339" t="str">
        <f t="shared" si="115"/>
        <v/>
      </c>
    </row>
    <row r="1817" spans="1:19" s="339" customFormat="1" ht="19.899999999999999" customHeight="1">
      <c r="A1817" s="302"/>
      <c r="B1817" s="334"/>
      <c r="C1817" s="334"/>
      <c r="D1817" s="334"/>
      <c r="E1817" s="334"/>
      <c r="F1817" s="334"/>
      <c r="G1817" s="335"/>
      <c r="H1817" s="335"/>
      <c r="I1817" s="336"/>
      <c r="J1817" s="336"/>
      <c r="K1817" s="336"/>
      <c r="L1817" s="336"/>
      <c r="M1817" s="336"/>
      <c r="N1817" s="337" t="str">
        <f t="shared" ca="1" si="112"/>
        <v/>
      </c>
      <c r="O1817" s="337" t="s">
        <v>19143</v>
      </c>
      <c r="P1817" s="338"/>
      <c r="Q1817" s="339" t="str">
        <f t="shared" si="113"/>
        <v/>
      </c>
      <c r="R1817" s="339" t="b">
        <f t="shared" si="114"/>
        <v>1</v>
      </c>
      <c r="S1817" s="339" t="str">
        <f t="shared" si="115"/>
        <v/>
      </c>
    </row>
    <row r="1818" spans="1:19" s="339" customFormat="1" ht="19.899999999999999" customHeight="1">
      <c r="A1818" s="302"/>
      <c r="B1818" s="334"/>
      <c r="C1818" s="334"/>
      <c r="D1818" s="334"/>
      <c r="E1818" s="334"/>
      <c r="F1818" s="334"/>
      <c r="G1818" s="335"/>
      <c r="H1818" s="335"/>
      <c r="I1818" s="336"/>
      <c r="J1818" s="336"/>
      <c r="K1818" s="336"/>
      <c r="L1818" s="336"/>
      <c r="M1818" s="336"/>
      <c r="N1818" s="337" t="str">
        <f t="shared" ca="1" si="112"/>
        <v/>
      </c>
      <c r="O1818" s="337" t="s">
        <v>19143</v>
      </c>
      <c r="P1818" s="338"/>
      <c r="Q1818" s="339" t="str">
        <f t="shared" si="113"/>
        <v/>
      </c>
      <c r="R1818" s="339" t="b">
        <f t="shared" si="114"/>
        <v>1</v>
      </c>
      <c r="S1818" s="339" t="str">
        <f t="shared" si="115"/>
        <v/>
      </c>
    </row>
    <row r="1819" spans="1:19" s="339" customFormat="1" ht="19.899999999999999" customHeight="1">
      <c r="A1819" s="302"/>
      <c r="B1819" s="334"/>
      <c r="C1819" s="334"/>
      <c r="D1819" s="334"/>
      <c r="E1819" s="334"/>
      <c r="F1819" s="334"/>
      <c r="G1819" s="335"/>
      <c r="H1819" s="335"/>
      <c r="I1819" s="336"/>
      <c r="J1819" s="336"/>
      <c r="K1819" s="336"/>
      <c r="L1819" s="336"/>
      <c r="M1819" s="336"/>
      <c r="N1819" s="337" t="str">
        <f t="shared" ca="1" si="112"/>
        <v/>
      </c>
      <c r="O1819" s="337" t="s">
        <v>19143</v>
      </c>
      <c r="P1819" s="338"/>
      <c r="Q1819" s="339" t="str">
        <f t="shared" si="113"/>
        <v/>
      </c>
      <c r="R1819" s="339" t="b">
        <f t="shared" si="114"/>
        <v>1</v>
      </c>
      <c r="S1819" s="339" t="str">
        <f t="shared" si="115"/>
        <v/>
      </c>
    </row>
    <row r="1820" spans="1:19" s="339" customFormat="1" ht="19.899999999999999" customHeight="1">
      <c r="A1820" s="302"/>
      <c r="B1820" s="334"/>
      <c r="C1820" s="334"/>
      <c r="D1820" s="334"/>
      <c r="E1820" s="334"/>
      <c r="F1820" s="334"/>
      <c r="G1820" s="335"/>
      <c r="H1820" s="335"/>
      <c r="I1820" s="336"/>
      <c r="J1820" s="336"/>
      <c r="K1820" s="336"/>
      <c r="L1820" s="336"/>
      <c r="M1820" s="336"/>
      <c r="N1820" s="337" t="str">
        <f t="shared" ca="1" si="112"/>
        <v/>
      </c>
      <c r="O1820" s="337" t="s">
        <v>19143</v>
      </c>
      <c r="P1820" s="338"/>
      <c r="Q1820" s="339" t="str">
        <f t="shared" si="113"/>
        <v/>
      </c>
      <c r="R1820" s="339" t="b">
        <f t="shared" si="114"/>
        <v>1</v>
      </c>
      <c r="S1820" s="339" t="str">
        <f t="shared" si="115"/>
        <v/>
      </c>
    </row>
    <row r="1821" spans="1:19" s="339" customFormat="1" ht="19.899999999999999" customHeight="1">
      <c r="A1821" s="302"/>
      <c r="B1821" s="334"/>
      <c r="C1821" s="334"/>
      <c r="D1821" s="334"/>
      <c r="E1821" s="334"/>
      <c r="F1821" s="334"/>
      <c r="G1821" s="335"/>
      <c r="H1821" s="335"/>
      <c r="I1821" s="336"/>
      <c r="J1821" s="336"/>
      <c r="K1821" s="336"/>
      <c r="L1821" s="336"/>
      <c r="M1821" s="336"/>
      <c r="N1821" s="337" t="str">
        <f t="shared" ca="1" si="112"/>
        <v/>
      </c>
      <c r="O1821" s="337" t="s">
        <v>19143</v>
      </c>
      <c r="P1821" s="338"/>
      <c r="Q1821" s="339" t="str">
        <f t="shared" si="113"/>
        <v/>
      </c>
      <c r="R1821" s="339" t="b">
        <f t="shared" si="114"/>
        <v>1</v>
      </c>
      <c r="S1821" s="339" t="str">
        <f t="shared" si="115"/>
        <v/>
      </c>
    </row>
    <row r="1822" spans="1:19" s="339" customFormat="1" ht="19.899999999999999" customHeight="1">
      <c r="A1822" s="302"/>
      <c r="B1822" s="334"/>
      <c r="C1822" s="334"/>
      <c r="D1822" s="334"/>
      <c r="E1822" s="334"/>
      <c r="F1822" s="334"/>
      <c r="G1822" s="335"/>
      <c r="H1822" s="335"/>
      <c r="I1822" s="336"/>
      <c r="J1822" s="336"/>
      <c r="K1822" s="336"/>
      <c r="L1822" s="336"/>
      <c r="M1822" s="336"/>
      <c r="N1822" s="337" t="str">
        <f t="shared" ca="1" si="112"/>
        <v/>
      </c>
      <c r="O1822" s="337" t="s">
        <v>19143</v>
      </c>
      <c r="P1822" s="338"/>
      <c r="Q1822" s="339" t="str">
        <f t="shared" si="113"/>
        <v/>
      </c>
      <c r="R1822" s="339" t="b">
        <f t="shared" si="114"/>
        <v>1</v>
      </c>
      <c r="S1822" s="339" t="str">
        <f t="shared" si="115"/>
        <v/>
      </c>
    </row>
    <row r="1823" spans="1:19" s="339" customFormat="1" ht="19.899999999999999" customHeight="1">
      <c r="A1823" s="302"/>
      <c r="B1823" s="334"/>
      <c r="C1823" s="334"/>
      <c r="D1823" s="334"/>
      <c r="E1823" s="334"/>
      <c r="F1823" s="334"/>
      <c r="G1823" s="335"/>
      <c r="H1823" s="335"/>
      <c r="I1823" s="336"/>
      <c r="J1823" s="336"/>
      <c r="K1823" s="336"/>
      <c r="L1823" s="336"/>
      <c r="M1823" s="336"/>
      <c r="N1823" s="337" t="str">
        <f t="shared" ca="1" si="112"/>
        <v/>
      </c>
      <c r="O1823" s="337" t="s">
        <v>19143</v>
      </c>
      <c r="P1823" s="338"/>
      <c r="Q1823" s="339" t="str">
        <f t="shared" si="113"/>
        <v/>
      </c>
      <c r="R1823" s="339" t="b">
        <f t="shared" si="114"/>
        <v>1</v>
      </c>
      <c r="S1823" s="339" t="str">
        <f t="shared" si="115"/>
        <v/>
      </c>
    </row>
    <row r="1824" spans="1:19" s="339" customFormat="1" ht="19.899999999999999" customHeight="1">
      <c r="A1824" s="302"/>
      <c r="B1824" s="334"/>
      <c r="C1824" s="334"/>
      <c r="D1824" s="334"/>
      <c r="E1824" s="334"/>
      <c r="F1824" s="334"/>
      <c r="G1824" s="335"/>
      <c r="H1824" s="335"/>
      <c r="I1824" s="336"/>
      <c r="J1824" s="336"/>
      <c r="K1824" s="336"/>
      <c r="L1824" s="336"/>
      <c r="M1824" s="336"/>
      <c r="N1824" s="337" t="str">
        <f t="shared" ca="1" si="112"/>
        <v/>
      </c>
      <c r="O1824" s="337" t="s">
        <v>19143</v>
      </c>
      <c r="P1824" s="338"/>
      <c r="Q1824" s="339" t="str">
        <f t="shared" si="113"/>
        <v/>
      </c>
      <c r="R1824" s="339" t="b">
        <f t="shared" si="114"/>
        <v>1</v>
      </c>
      <c r="S1824" s="339" t="str">
        <f t="shared" si="115"/>
        <v/>
      </c>
    </row>
    <row r="1825" spans="1:19" s="339" customFormat="1" ht="19.899999999999999" customHeight="1">
      <c r="A1825" s="302"/>
      <c r="B1825" s="334"/>
      <c r="C1825" s="334"/>
      <c r="D1825" s="334"/>
      <c r="E1825" s="334"/>
      <c r="F1825" s="334"/>
      <c r="G1825" s="335"/>
      <c r="H1825" s="335"/>
      <c r="I1825" s="336"/>
      <c r="J1825" s="336"/>
      <c r="K1825" s="336"/>
      <c r="L1825" s="336"/>
      <c r="M1825" s="336"/>
      <c r="N1825" s="337" t="str">
        <f t="shared" ca="1" si="112"/>
        <v/>
      </c>
      <c r="O1825" s="337" t="s">
        <v>19143</v>
      </c>
      <c r="P1825" s="338"/>
      <c r="Q1825" s="339" t="str">
        <f t="shared" si="113"/>
        <v/>
      </c>
      <c r="R1825" s="339" t="b">
        <f t="shared" si="114"/>
        <v>1</v>
      </c>
      <c r="S1825" s="339" t="str">
        <f t="shared" si="115"/>
        <v/>
      </c>
    </row>
    <row r="1826" spans="1:19" s="339" customFormat="1" ht="19.899999999999999" customHeight="1">
      <c r="A1826" s="302"/>
      <c r="B1826" s="334"/>
      <c r="C1826" s="334"/>
      <c r="D1826" s="334"/>
      <c r="E1826" s="334"/>
      <c r="F1826" s="334"/>
      <c r="G1826" s="335"/>
      <c r="H1826" s="335"/>
      <c r="I1826" s="336"/>
      <c r="J1826" s="336"/>
      <c r="K1826" s="336"/>
      <c r="L1826" s="336"/>
      <c r="M1826" s="336"/>
      <c r="N1826" s="337" t="str">
        <f t="shared" ca="1" si="112"/>
        <v/>
      </c>
      <c r="O1826" s="337" t="s">
        <v>19143</v>
      </c>
      <c r="P1826" s="338"/>
      <c r="Q1826" s="339" t="str">
        <f t="shared" si="113"/>
        <v/>
      </c>
      <c r="R1826" s="339" t="b">
        <f t="shared" si="114"/>
        <v>1</v>
      </c>
      <c r="S1826" s="339" t="str">
        <f t="shared" si="115"/>
        <v/>
      </c>
    </row>
    <row r="1827" spans="1:19" s="339" customFormat="1" ht="19.899999999999999" customHeight="1">
      <c r="A1827" s="302"/>
      <c r="B1827" s="334"/>
      <c r="C1827" s="334"/>
      <c r="D1827" s="334"/>
      <c r="E1827" s="334"/>
      <c r="F1827" s="334"/>
      <c r="G1827" s="335"/>
      <c r="H1827" s="335"/>
      <c r="I1827" s="336"/>
      <c r="J1827" s="336"/>
      <c r="K1827" s="336"/>
      <c r="L1827" s="336"/>
      <c r="M1827" s="336"/>
      <c r="N1827" s="337" t="str">
        <f t="shared" ca="1" si="112"/>
        <v/>
      </c>
      <c r="O1827" s="337" t="s">
        <v>19143</v>
      </c>
      <c r="P1827" s="338"/>
      <c r="Q1827" s="339" t="str">
        <f t="shared" si="113"/>
        <v/>
      </c>
      <c r="R1827" s="339" t="b">
        <f t="shared" si="114"/>
        <v>1</v>
      </c>
      <c r="S1827" s="339" t="str">
        <f t="shared" si="115"/>
        <v/>
      </c>
    </row>
    <row r="1828" spans="1:19" s="339" customFormat="1" ht="19.899999999999999" customHeight="1">
      <c r="A1828" s="302"/>
      <c r="B1828" s="334"/>
      <c r="C1828" s="334"/>
      <c r="D1828" s="334"/>
      <c r="E1828" s="334"/>
      <c r="F1828" s="334"/>
      <c r="G1828" s="335"/>
      <c r="H1828" s="335"/>
      <c r="I1828" s="336"/>
      <c r="J1828" s="336"/>
      <c r="K1828" s="336"/>
      <c r="L1828" s="336"/>
      <c r="M1828" s="336"/>
      <c r="N1828" s="337" t="str">
        <f t="shared" ca="1" si="112"/>
        <v/>
      </c>
      <c r="O1828" s="337" t="s">
        <v>19143</v>
      </c>
      <c r="P1828" s="338"/>
      <c r="Q1828" s="339" t="str">
        <f t="shared" si="113"/>
        <v/>
      </c>
      <c r="R1828" s="339" t="b">
        <f t="shared" si="114"/>
        <v>1</v>
      </c>
      <c r="S1828" s="339" t="str">
        <f t="shared" si="115"/>
        <v/>
      </c>
    </row>
    <row r="1829" spans="1:19" s="339" customFormat="1" ht="19.899999999999999" customHeight="1">
      <c r="A1829" s="302"/>
      <c r="B1829" s="334"/>
      <c r="C1829" s="334"/>
      <c r="D1829" s="334"/>
      <c r="E1829" s="334"/>
      <c r="F1829" s="334"/>
      <c r="G1829" s="335"/>
      <c r="H1829" s="335"/>
      <c r="I1829" s="336"/>
      <c r="J1829" s="336"/>
      <c r="K1829" s="336"/>
      <c r="L1829" s="336"/>
      <c r="M1829" s="336"/>
      <c r="N1829" s="337" t="str">
        <f t="shared" ca="1" si="112"/>
        <v/>
      </c>
      <c r="O1829" s="337" t="s">
        <v>19143</v>
      </c>
      <c r="P1829" s="338"/>
      <c r="Q1829" s="339" t="str">
        <f t="shared" si="113"/>
        <v/>
      </c>
      <c r="R1829" s="339" t="b">
        <f t="shared" si="114"/>
        <v>1</v>
      </c>
      <c r="S1829" s="339" t="str">
        <f t="shared" si="115"/>
        <v/>
      </c>
    </row>
    <row r="1830" spans="1:19" s="339" customFormat="1" ht="19.899999999999999" customHeight="1">
      <c r="A1830" s="302"/>
      <c r="B1830" s="334"/>
      <c r="C1830" s="334"/>
      <c r="D1830" s="334"/>
      <c r="E1830" s="334"/>
      <c r="F1830" s="334"/>
      <c r="G1830" s="335"/>
      <c r="H1830" s="335"/>
      <c r="I1830" s="336"/>
      <c r="J1830" s="336"/>
      <c r="K1830" s="336"/>
      <c r="L1830" s="336"/>
      <c r="M1830" s="336"/>
      <c r="N1830" s="337" t="str">
        <f t="shared" ca="1" si="112"/>
        <v/>
      </c>
      <c r="O1830" s="337" t="s">
        <v>19143</v>
      </c>
      <c r="P1830" s="338"/>
      <c r="Q1830" s="339" t="str">
        <f t="shared" si="113"/>
        <v/>
      </c>
      <c r="R1830" s="339" t="b">
        <f t="shared" si="114"/>
        <v>1</v>
      </c>
      <c r="S1830" s="339" t="str">
        <f t="shared" si="115"/>
        <v/>
      </c>
    </row>
    <row r="1831" spans="1:19" s="339" customFormat="1" ht="19.899999999999999" customHeight="1">
      <c r="A1831" s="302"/>
      <c r="B1831" s="334"/>
      <c r="C1831" s="334"/>
      <c r="D1831" s="334"/>
      <c r="E1831" s="334"/>
      <c r="F1831" s="334"/>
      <c r="G1831" s="335"/>
      <c r="H1831" s="335"/>
      <c r="I1831" s="336"/>
      <c r="J1831" s="336"/>
      <c r="K1831" s="336"/>
      <c r="L1831" s="336"/>
      <c r="M1831" s="336"/>
      <c r="N1831" s="337" t="str">
        <f t="shared" ca="1" si="112"/>
        <v/>
      </c>
      <c r="O1831" s="337" t="s">
        <v>19143</v>
      </c>
      <c r="P1831" s="338"/>
      <c r="Q1831" s="339" t="str">
        <f t="shared" si="113"/>
        <v/>
      </c>
      <c r="R1831" s="339" t="b">
        <f t="shared" si="114"/>
        <v>1</v>
      </c>
      <c r="S1831" s="339" t="str">
        <f t="shared" si="115"/>
        <v/>
      </c>
    </row>
    <row r="1832" spans="1:19" s="339" customFormat="1" ht="19.899999999999999" customHeight="1">
      <c r="A1832" s="302"/>
      <c r="B1832" s="334"/>
      <c r="C1832" s="334"/>
      <c r="D1832" s="334"/>
      <c r="E1832" s="334"/>
      <c r="F1832" s="334"/>
      <c r="G1832" s="335"/>
      <c r="H1832" s="335"/>
      <c r="I1832" s="336"/>
      <c r="J1832" s="336"/>
      <c r="K1832" s="336"/>
      <c r="L1832" s="336"/>
      <c r="M1832" s="336"/>
      <c r="N1832" s="337" t="str">
        <f t="shared" ca="1" si="112"/>
        <v/>
      </c>
      <c r="O1832" s="337" t="s">
        <v>19143</v>
      </c>
      <c r="P1832" s="338"/>
      <c r="Q1832" s="339" t="str">
        <f t="shared" si="113"/>
        <v/>
      </c>
      <c r="R1832" s="339" t="b">
        <f t="shared" si="114"/>
        <v>1</v>
      </c>
      <c r="S1832" s="339" t="str">
        <f t="shared" si="115"/>
        <v/>
      </c>
    </row>
    <row r="1833" spans="1:19" s="339" customFormat="1" ht="19.899999999999999" customHeight="1">
      <c r="A1833" s="302"/>
      <c r="B1833" s="334"/>
      <c r="C1833" s="334"/>
      <c r="D1833" s="334"/>
      <c r="E1833" s="334"/>
      <c r="F1833" s="334"/>
      <c r="G1833" s="335"/>
      <c r="H1833" s="335"/>
      <c r="I1833" s="336"/>
      <c r="J1833" s="336"/>
      <c r="K1833" s="336"/>
      <c r="L1833" s="336"/>
      <c r="M1833" s="336"/>
      <c r="N1833" s="337" t="str">
        <f t="shared" ca="1" si="112"/>
        <v/>
      </c>
      <c r="O1833" s="337" t="s">
        <v>19143</v>
      </c>
      <c r="P1833" s="338"/>
      <c r="Q1833" s="339" t="str">
        <f t="shared" si="113"/>
        <v/>
      </c>
      <c r="R1833" s="339" t="b">
        <f t="shared" si="114"/>
        <v>1</v>
      </c>
      <c r="S1833" s="339" t="str">
        <f t="shared" si="115"/>
        <v/>
      </c>
    </row>
    <row r="1834" spans="1:19" s="339" customFormat="1" ht="19.899999999999999" customHeight="1">
      <c r="A1834" s="302"/>
      <c r="B1834" s="334"/>
      <c r="C1834" s="334"/>
      <c r="D1834" s="334"/>
      <c r="E1834" s="334"/>
      <c r="F1834" s="334"/>
      <c r="G1834" s="335"/>
      <c r="H1834" s="335"/>
      <c r="I1834" s="336"/>
      <c r="J1834" s="336"/>
      <c r="K1834" s="336"/>
      <c r="L1834" s="336"/>
      <c r="M1834" s="336"/>
      <c r="N1834" s="337" t="str">
        <f t="shared" ca="1" si="112"/>
        <v/>
      </c>
      <c r="O1834" s="337" t="s">
        <v>19143</v>
      </c>
      <c r="P1834" s="338"/>
      <c r="Q1834" s="339" t="str">
        <f t="shared" si="113"/>
        <v/>
      </c>
      <c r="R1834" s="339" t="b">
        <f t="shared" si="114"/>
        <v>1</v>
      </c>
      <c r="S1834" s="339" t="str">
        <f t="shared" si="115"/>
        <v/>
      </c>
    </row>
    <row r="1835" spans="1:19" s="339" customFormat="1" ht="19.899999999999999" customHeight="1">
      <c r="A1835" s="302"/>
      <c r="B1835" s="334"/>
      <c r="C1835" s="334"/>
      <c r="D1835" s="334"/>
      <c r="E1835" s="334"/>
      <c r="F1835" s="334"/>
      <c r="G1835" s="335"/>
      <c r="H1835" s="335"/>
      <c r="I1835" s="336"/>
      <c r="J1835" s="336"/>
      <c r="K1835" s="336"/>
      <c r="L1835" s="336"/>
      <c r="M1835" s="336"/>
      <c r="N1835" s="337" t="str">
        <f t="shared" ca="1" si="112"/>
        <v/>
      </c>
      <c r="O1835" s="337" t="s">
        <v>19143</v>
      </c>
      <c r="P1835" s="338"/>
      <c r="Q1835" s="339" t="str">
        <f t="shared" si="113"/>
        <v/>
      </c>
      <c r="R1835" s="339" t="b">
        <f t="shared" si="114"/>
        <v>1</v>
      </c>
      <c r="S1835" s="339" t="str">
        <f t="shared" si="115"/>
        <v/>
      </c>
    </row>
    <row r="1836" spans="1:19" s="339" customFormat="1" ht="19.899999999999999" customHeight="1">
      <c r="A1836" s="302"/>
      <c r="B1836" s="334"/>
      <c r="C1836" s="334"/>
      <c r="D1836" s="334"/>
      <c r="E1836" s="334"/>
      <c r="F1836" s="334"/>
      <c r="G1836" s="335"/>
      <c r="H1836" s="335"/>
      <c r="I1836" s="336"/>
      <c r="J1836" s="336"/>
      <c r="K1836" s="336"/>
      <c r="L1836" s="336"/>
      <c r="M1836" s="336"/>
      <c r="N1836" s="337" t="str">
        <f t="shared" ca="1" si="112"/>
        <v/>
      </c>
      <c r="O1836" s="337" t="s">
        <v>19143</v>
      </c>
      <c r="P1836" s="338"/>
      <c r="Q1836" s="339" t="str">
        <f t="shared" si="113"/>
        <v/>
      </c>
      <c r="R1836" s="339" t="b">
        <f t="shared" si="114"/>
        <v>1</v>
      </c>
      <c r="S1836" s="339" t="str">
        <f t="shared" si="115"/>
        <v/>
      </c>
    </row>
    <row r="1837" spans="1:19" s="339" customFormat="1" ht="19.899999999999999" customHeight="1">
      <c r="A1837" s="302"/>
      <c r="B1837" s="334"/>
      <c r="C1837" s="334"/>
      <c r="D1837" s="334"/>
      <c r="E1837" s="334"/>
      <c r="F1837" s="334"/>
      <c r="G1837" s="335"/>
      <c r="H1837" s="335"/>
      <c r="I1837" s="336"/>
      <c r="J1837" s="336"/>
      <c r="K1837" s="336"/>
      <c r="L1837" s="336"/>
      <c r="M1837" s="336"/>
      <c r="N1837" s="337" t="str">
        <f t="shared" ca="1" si="112"/>
        <v/>
      </c>
      <c r="O1837" s="337" t="s">
        <v>19143</v>
      </c>
      <c r="P1837" s="338"/>
      <c r="Q1837" s="339" t="str">
        <f t="shared" si="113"/>
        <v/>
      </c>
      <c r="R1837" s="339" t="b">
        <f t="shared" si="114"/>
        <v>1</v>
      </c>
      <c r="S1837" s="339" t="str">
        <f t="shared" si="115"/>
        <v/>
      </c>
    </row>
    <row r="1838" spans="1:19" s="339" customFormat="1" ht="19.899999999999999" customHeight="1">
      <c r="A1838" s="302"/>
      <c r="B1838" s="334"/>
      <c r="C1838" s="334"/>
      <c r="D1838" s="334"/>
      <c r="E1838" s="334"/>
      <c r="F1838" s="334"/>
      <c r="G1838" s="335"/>
      <c r="H1838" s="335"/>
      <c r="I1838" s="336"/>
      <c r="J1838" s="336"/>
      <c r="K1838" s="336"/>
      <c r="L1838" s="336"/>
      <c r="M1838" s="336"/>
      <c r="N1838" s="337" t="str">
        <f t="shared" ca="1" si="112"/>
        <v/>
      </c>
      <c r="O1838" s="337" t="s">
        <v>19143</v>
      </c>
      <c r="P1838" s="338"/>
      <c r="Q1838" s="339" t="str">
        <f t="shared" si="113"/>
        <v/>
      </c>
      <c r="R1838" s="339" t="b">
        <f t="shared" si="114"/>
        <v>1</v>
      </c>
      <c r="S1838" s="339" t="str">
        <f t="shared" si="115"/>
        <v/>
      </c>
    </row>
    <row r="1839" spans="1:19" s="339" customFormat="1" ht="19.899999999999999" customHeight="1">
      <c r="A1839" s="302"/>
      <c r="B1839" s="334"/>
      <c r="C1839" s="334"/>
      <c r="D1839" s="334"/>
      <c r="E1839" s="334"/>
      <c r="F1839" s="334"/>
      <c r="G1839" s="335"/>
      <c r="H1839" s="335"/>
      <c r="I1839" s="336"/>
      <c r="J1839" s="336"/>
      <c r="K1839" s="336"/>
      <c r="L1839" s="336"/>
      <c r="M1839" s="336"/>
      <c r="N1839" s="337" t="str">
        <f t="shared" ca="1" si="112"/>
        <v/>
      </c>
      <c r="O1839" s="337" t="s">
        <v>19143</v>
      </c>
      <c r="P1839" s="338"/>
      <c r="Q1839" s="339" t="str">
        <f t="shared" si="113"/>
        <v/>
      </c>
      <c r="R1839" s="339" t="b">
        <f t="shared" si="114"/>
        <v>1</v>
      </c>
      <c r="S1839" s="339" t="str">
        <f t="shared" si="115"/>
        <v/>
      </c>
    </row>
    <row r="1840" spans="1:19" s="339" customFormat="1" ht="19.899999999999999" customHeight="1">
      <c r="A1840" s="302"/>
      <c r="B1840" s="334"/>
      <c r="C1840" s="334"/>
      <c r="D1840" s="334"/>
      <c r="E1840" s="334"/>
      <c r="F1840" s="334"/>
      <c r="G1840" s="335"/>
      <c r="H1840" s="335"/>
      <c r="I1840" s="336"/>
      <c r="J1840" s="336"/>
      <c r="K1840" s="336"/>
      <c r="L1840" s="336"/>
      <c r="M1840" s="336"/>
      <c r="N1840" s="337" t="str">
        <f t="shared" ca="1" si="112"/>
        <v/>
      </c>
      <c r="O1840" s="337" t="s">
        <v>19143</v>
      </c>
      <c r="P1840" s="338"/>
      <c r="Q1840" s="339" t="str">
        <f t="shared" si="113"/>
        <v/>
      </c>
      <c r="R1840" s="339" t="b">
        <f t="shared" si="114"/>
        <v>1</v>
      </c>
      <c r="S1840" s="339" t="str">
        <f t="shared" si="115"/>
        <v/>
      </c>
    </row>
    <row r="1841" spans="1:19" s="339" customFormat="1" ht="19.899999999999999" customHeight="1">
      <c r="A1841" s="302"/>
      <c r="B1841" s="334"/>
      <c r="C1841" s="334"/>
      <c r="D1841" s="334"/>
      <c r="E1841" s="334"/>
      <c r="F1841" s="334"/>
      <c r="G1841" s="335"/>
      <c r="H1841" s="335"/>
      <c r="I1841" s="336"/>
      <c r="J1841" s="336"/>
      <c r="K1841" s="336"/>
      <c r="L1841" s="336"/>
      <c r="M1841" s="336"/>
      <c r="N1841" s="337" t="str">
        <f t="shared" ca="1" si="112"/>
        <v/>
      </c>
      <c r="O1841" s="337" t="s">
        <v>19143</v>
      </c>
      <c r="P1841" s="338"/>
      <c r="Q1841" s="339" t="str">
        <f t="shared" si="113"/>
        <v/>
      </c>
      <c r="R1841" s="339" t="b">
        <f t="shared" si="114"/>
        <v>1</v>
      </c>
      <c r="S1841" s="339" t="str">
        <f t="shared" si="115"/>
        <v/>
      </c>
    </row>
    <row r="1842" spans="1:19" s="339" customFormat="1" ht="19.899999999999999" customHeight="1">
      <c r="A1842" s="302"/>
      <c r="B1842" s="334"/>
      <c r="C1842" s="334"/>
      <c r="D1842" s="334"/>
      <c r="E1842" s="334"/>
      <c r="F1842" s="334"/>
      <c r="G1842" s="335"/>
      <c r="H1842" s="335"/>
      <c r="I1842" s="336"/>
      <c r="J1842" s="336"/>
      <c r="K1842" s="336"/>
      <c r="L1842" s="336"/>
      <c r="M1842" s="336"/>
      <c r="N1842" s="337" t="str">
        <f t="shared" ca="1" si="112"/>
        <v/>
      </c>
      <c r="O1842" s="337" t="s">
        <v>19143</v>
      </c>
      <c r="P1842" s="338"/>
      <c r="Q1842" s="339" t="str">
        <f t="shared" si="113"/>
        <v/>
      </c>
      <c r="R1842" s="339" t="b">
        <f t="shared" si="114"/>
        <v>1</v>
      </c>
      <c r="S1842" s="339" t="str">
        <f t="shared" si="115"/>
        <v/>
      </c>
    </row>
    <row r="1843" spans="1:19" s="339" customFormat="1" ht="19.899999999999999" customHeight="1">
      <c r="A1843" s="302"/>
      <c r="B1843" s="334"/>
      <c r="C1843" s="334"/>
      <c r="D1843" s="334"/>
      <c r="E1843" s="334"/>
      <c r="F1843" s="334"/>
      <c r="G1843" s="335"/>
      <c r="H1843" s="335"/>
      <c r="I1843" s="336"/>
      <c r="J1843" s="336"/>
      <c r="K1843" s="336"/>
      <c r="L1843" s="336"/>
      <c r="M1843" s="336"/>
      <c r="N1843" s="337" t="str">
        <f t="shared" ca="1" si="112"/>
        <v/>
      </c>
      <c r="O1843" s="337" t="s">
        <v>19143</v>
      </c>
      <c r="P1843" s="338"/>
      <c r="Q1843" s="339" t="str">
        <f t="shared" si="113"/>
        <v/>
      </c>
      <c r="R1843" s="339" t="b">
        <f t="shared" si="114"/>
        <v>1</v>
      </c>
      <c r="S1843" s="339" t="str">
        <f t="shared" si="115"/>
        <v/>
      </c>
    </row>
    <row r="1844" spans="1:19" s="339" customFormat="1" ht="19.899999999999999" customHeight="1">
      <c r="A1844" s="302"/>
      <c r="B1844" s="334"/>
      <c r="C1844" s="334"/>
      <c r="D1844" s="334"/>
      <c r="E1844" s="334"/>
      <c r="F1844" s="334"/>
      <c r="G1844" s="335"/>
      <c r="H1844" s="335"/>
      <c r="I1844" s="336"/>
      <c r="J1844" s="336"/>
      <c r="K1844" s="336"/>
      <c r="L1844" s="336"/>
      <c r="M1844" s="336"/>
      <c r="N1844" s="337" t="str">
        <f t="shared" ca="1" si="112"/>
        <v/>
      </c>
      <c r="O1844" s="337" t="s">
        <v>19143</v>
      </c>
      <c r="P1844" s="338"/>
      <c r="Q1844" s="339" t="str">
        <f t="shared" si="113"/>
        <v/>
      </c>
      <c r="R1844" s="339" t="b">
        <f t="shared" si="114"/>
        <v>1</v>
      </c>
      <c r="S1844" s="339" t="str">
        <f t="shared" si="115"/>
        <v/>
      </c>
    </row>
    <row r="1845" spans="1:19" s="339" customFormat="1" ht="19.899999999999999" customHeight="1">
      <c r="A1845" s="302"/>
      <c r="B1845" s="334"/>
      <c r="C1845" s="334"/>
      <c r="D1845" s="334"/>
      <c r="E1845" s="334"/>
      <c r="F1845" s="334"/>
      <c r="G1845" s="335"/>
      <c r="H1845" s="335"/>
      <c r="I1845" s="336"/>
      <c r="J1845" s="336"/>
      <c r="K1845" s="336"/>
      <c r="L1845" s="336"/>
      <c r="M1845" s="336"/>
      <c r="N1845" s="337" t="str">
        <f t="shared" ca="1" si="112"/>
        <v/>
      </c>
      <c r="O1845" s="337" t="s">
        <v>19143</v>
      </c>
      <c r="P1845" s="338"/>
      <c r="Q1845" s="339" t="str">
        <f t="shared" si="113"/>
        <v/>
      </c>
      <c r="R1845" s="339" t="b">
        <f t="shared" si="114"/>
        <v>1</v>
      </c>
      <c r="S1845" s="339" t="str">
        <f t="shared" si="115"/>
        <v/>
      </c>
    </row>
    <row r="1846" spans="1:19" s="339" customFormat="1" ht="19.899999999999999" customHeight="1">
      <c r="A1846" s="302"/>
      <c r="B1846" s="334"/>
      <c r="C1846" s="334"/>
      <c r="D1846" s="334"/>
      <c r="E1846" s="334"/>
      <c r="F1846" s="334"/>
      <c r="G1846" s="335"/>
      <c r="H1846" s="335"/>
      <c r="I1846" s="336"/>
      <c r="J1846" s="336"/>
      <c r="K1846" s="336"/>
      <c r="L1846" s="336"/>
      <c r="M1846" s="336"/>
      <c r="N1846" s="337" t="str">
        <f t="shared" ca="1" si="112"/>
        <v/>
      </c>
      <c r="O1846" s="337" t="s">
        <v>19143</v>
      </c>
      <c r="P1846" s="338"/>
      <c r="Q1846" s="339" t="str">
        <f t="shared" si="113"/>
        <v/>
      </c>
      <c r="R1846" s="339" t="b">
        <f t="shared" si="114"/>
        <v>1</v>
      </c>
      <c r="S1846" s="339" t="str">
        <f t="shared" si="115"/>
        <v/>
      </c>
    </row>
    <row r="1847" spans="1:19" s="339" customFormat="1" ht="19.899999999999999" customHeight="1">
      <c r="A1847" s="302"/>
      <c r="B1847" s="334"/>
      <c r="C1847" s="334"/>
      <c r="D1847" s="334"/>
      <c r="E1847" s="334"/>
      <c r="F1847" s="334"/>
      <c r="G1847" s="335"/>
      <c r="H1847" s="335"/>
      <c r="I1847" s="336"/>
      <c r="J1847" s="336"/>
      <c r="K1847" s="336"/>
      <c r="L1847" s="336"/>
      <c r="M1847" s="336"/>
      <c r="N1847" s="337" t="str">
        <f t="shared" ca="1" si="112"/>
        <v/>
      </c>
      <c r="O1847" s="337" t="s">
        <v>19143</v>
      </c>
      <c r="P1847" s="338"/>
      <c r="Q1847" s="339" t="str">
        <f t="shared" si="113"/>
        <v/>
      </c>
      <c r="R1847" s="339" t="b">
        <f t="shared" si="114"/>
        <v>1</v>
      </c>
      <c r="S1847" s="339" t="str">
        <f t="shared" si="115"/>
        <v/>
      </c>
    </row>
    <row r="1848" spans="1:19" s="339" customFormat="1" ht="19.899999999999999" customHeight="1">
      <c r="A1848" s="302"/>
      <c r="B1848" s="334"/>
      <c r="C1848" s="334"/>
      <c r="D1848" s="334"/>
      <c r="E1848" s="334"/>
      <c r="F1848" s="334"/>
      <c r="G1848" s="335"/>
      <c r="H1848" s="335"/>
      <c r="I1848" s="336"/>
      <c r="J1848" s="336"/>
      <c r="K1848" s="336"/>
      <c r="L1848" s="336"/>
      <c r="M1848" s="336"/>
      <c r="N1848" s="337" t="str">
        <f t="shared" ca="1" si="112"/>
        <v/>
      </c>
      <c r="O1848" s="337" t="s">
        <v>19143</v>
      </c>
      <c r="P1848" s="338"/>
      <c r="Q1848" s="339" t="str">
        <f t="shared" si="113"/>
        <v/>
      </c>
      <c r="R1848" s="339" t="b">
        <f t="shared" si="114"/>
        <v>1</v>
      </c>
      <c r="S1848" s="339" t="str">
        <f t="shared" si="115"/>
        <v/>
      </c>
    </row>
    <row r="1849" spans="1:19" s="339" customFormat="1" ht="19.899999999999999" customHeight="1">
      <c r="A1849" s="302"/>
      <c r="B1849" s="334"/>
      <c r="C1849" s="334"/>
      <c r="D1849" s="334"/>
      <c r="E1849" s="334"/>
      <c r="F1849" s="334"/>
      <c r="G1849" s="335"/>
      <c r="H1849" s="335"/>
      <c r="I1849" s="336"/>
      <c r="J1849" s="336"/>
      <c r="K1849" s="336"/>
      <c r="L1849" s="336"/>
      <c r="M1849" s="336"/>
      <c r="N1849" s="337" t="str">
        <f t="shared" ca="1" si="112"/>
        <v/>
      </c>
      <c r="O1849" s="337" t="s">
        <v>19143</v>
      </c>
      <c r="P1849" s="338"/>
      <c r="Q1849" s="339" t="str">
        <f t="shared" si="113"/>
        <v/>
      </c>
      <c r="R1849" s="339" t="b">
        <f t="shared" si="114"/>
        <v>1</v>
      </c>
      <c r="S1849" s="339" t="str">
        <f t="shared" si="115"/>
        <v/>
      </c>
    </row>
    <row r="1850" spans="1:19" s="339" customFormat="1" ht="19.899999999999999" customHeight="1">
      <c r="A1850" s="302"/>
      <c r="B1850" s="334"/>
      <c r="C1850" s="334"/>
      <c r="D1850" s="334"/>
      <c r="E1850" s="334"/>
      <c r="F1850" s="334"/>
      <c r="G1850" s="335"/>
      <c r="H1850" s="335"/>
      <c r="I1850" s="336"/>
      <c r="J1850" s="336"/>
      <c r="K1850" s="336"/>
      <c r="L1850" s="336"/>
      <c r="M1850" s="336"/>
      <c r="N1850" s="337" t="str">
        <f t="shared" ca="1" si="112"/>
        <v/>
      </c>
      <c r="O1850" s="337" t="s">
        <v>19143</v>
      </c>
      <c r="P1850" s="338"/>
      <c r="Q1850" s="339" t="str">
        <f t="shared" si="113"/>
        <v/>
      </c>
      <c r="R1850" s="339" t="b">
        <f t="shared" si="114"/>
        <v>1</v>
      </c>
      <c r="S1850" s="339" t="str">
        <f t="shared" si="115"/>
        <v/>
      </c>
    </row>
    <row r="1851" spans="1:19" s="339" customFormat="1" ht="19.899999999999999" customHeight="1">
      <c r="A1851" s="302"/>
      <c r="B1851" s="334"/>
      <c r="C1851" s="334"/>
      <c r="D1851" s="334"/>
      <c r="E1851" s="334"/>
      <c r="F1851" s="334"/>
      <c r="G1851" s="335"/>
      <c r="H1851" s="335"/>
      <c r="I1851" s="336"/>
      <c r="J1851" s="336"/>
      <c r="K1851" s="336"/>
      <c r="L1851" s="336"/>
      <c r="M1851" s="336"/>
      <c r="N1851" s="337" t="str">
        <f t="shared" ca="1" si="112"/>
        <v/>
      </c>
      <c r="O1851" s="337" t="s">
        <v>19143</v>
      </c>
      <c r="P1851" s="338"/>
      <c r="Q1851" s="339" t="str">
        <f t="shared" si="113"/>
        <v/>
      </c>
      <c r="R1851" s="339" t="b">
        <f t="shared" si="114"/>
        <v>1</v>
      </c>
      <c r="S1851" s="339" t="str">
        <f t="shared" si="115"/>
        <v/>
      </c>
    </row>
    <row r="1852" spans="1:19" s="339" customFormat="1" ht="19.899999999999999" customHeight="1">
      <c r="A1852" s="302"/>
      <c r="B1852" s="334"/>
      <c r="C1852" s="334"/>
      <c r="D1852" s="334"/>
      <c r="E1852" s="334"/>
      <c r="F1852" s="334"/>
      <c r="G1852" s="335"/>
      <c r="H1852" s="335"/>
      <c r="I1852" s="336"/>
      <c r="J1852" s="336"/>
      <c r="K1852" s="336"/>
      <c r="L1852" s="336"/>
      <c r="M1852" s="336"/>
      <c r="N1852" s="337" t="str">
        <f t="shared" ca="1" si="112"/>
        <v/>
      </c>
      <c r="O1852" s="337" t="s">
        <v>19143</v>
      </c>
      <c r="P1852" s="338"/>
      <c r="Q1852" s="339" t="str">
        <f t="shared" si="113"/>
        <v/>
      </c>
      <c r="R1852" s="339" t="b">
        <f t="shared" si="114"/>
        <v>1</v>
      </c>
      <c r="S1852" s="339" t="str">
        <f t="shared" si="115"/>
        <v/>
      </c>
    </row>
    <row r="1853" spans="1:19" s="339" customFormat="1" ht="19.899999999999999" customHeight="1">
      <c r="A1853" s="302"/>
      <c r="B1853" s="334"/>
      <c r="C1853" s="334"/>
      <c r="D1853" s="334"/>
      <c r="E1853" s="334"/>
      <c r="F1853" s="334"/>
      <c r="G1853" s="335"/>
      <c r="H1853" s="335"/>
      <c r="I1853" s="336"/>
      <c r="J1853" s="336"/>
      <c r="K1853" s="336"/>
      <c r="L1853" s="336"/>
      <c r="M1853" s="336"/>
      <c r="N1853" s="337" t="str">
        <f t="shared" ca="1" si="112"/>
        <v/>
      </c>
      <c r="O1853" s="337" t="s">
        <v>19143</v>
      </c>
      <c r="P1853" s="338"/>
      <c r="Q1853" s="339" t="str">
        <f t="shared" si="113"/>
        <v/>
      </c>
      <c r="R1853" s="339" t="b">
        <f t="shared" si="114"/>
        <v>1</v>
      </c>
      <c r="S1853" s="339" t="str">
        <f t="shared" si="115"/>
        <v/>
      </c>
    </row>
    <row r="1854" spans="1:19" s="339" customFormat="1" ht="19.899999999999999" customHeight="1">
      <c r="A1854" s="302"/>
      <c r="B1854" s="334"/>
      <c r="C1854" s="334"/>
      <c r="D1854" s="334"/>
      <c r="E1854" s="334"/>
      <c r="F1854" s="334"/>
      <c r="G1854" s="335"/>
      <c r="H1854" s="335"/>
      <c r="I1854" s="336"/>
      <c r="J1854" s="336"/>
      <c r="K1854" s="336"/>
      <c r="L1854" s="336"/>
      <c r="M1854" s="336"/>
      <c r="N1854" s="337" t="str">
        <f t="shared" ca="1" si="112"/>
        <v/>
      </c>
      <c r="O1854" s="337" t="s">
        <v>19143</v>
      </c>
      <c r="P1854" s="338"/>
      <c r="Q1854" s="339" t="str">
        <f t="shared" si="113"/>
        <v/>
      </c>
      <c r="R1854" s="339" t="b">
        <f t="shared" si="114"/>
        <v>1</v>
      </c>
      <c r="S1854" s="339" t="str">
        <f t="shared" si="115"/>
        <v/>
      </c>
    </row>
    <row r="1855" spans="1:19" s="339" customFormat="1" ht="19.899999999999999" customHeight="1">
      <c r="A1855" s="302"/>
      <c r="B1855" s="334"/>
      <c r="C1855" s="334"/>
      <c r="D1855" s="334"/>
      <c r="E1855" s="334"/>
      <c r="F1855" s="334"/>
      <c r="G1855" s="335"/>
      <c r="H1855" s="335"/>
      <c r="I1855" s="336"/>
      <c r="J1855" s="336"/>
      <c r="K1855" s="336"/>
      <c r="L1855" s="336"/>
      <c r="M1855" s="336"/>
      <c r="N1855" s="337" t="str">
        <f t="shared" ca="1" si="112"/>
        <v/>
      </c>
      <c r="O1855" s="337" t="s">
        <v>19143</v>
      </c>
      <c r="P1855" s="338"/>
      <c r="Q1855" s="339" t="str">
        <f t="shared" si="113"/>
        <v/>
      </c>
      <c r="R1855" s="339" t="b">
        <f t="shared" si="114"/>
        <v>1</v>
      </c>
      <c r="S1855" s="339" t="str">
        <f t="shared" si="115"/>
        <v/>
      </c>
    </row>
    <row r="1856" spans="1:19" s="339" customFormat="1" ht="19.899999999999999" customHeight="1">
      <c r="A1856" s="302"/>
      <c r="B1856" s="334"/>
      <c r="C1856" s="334"/>
      <c r="D1856" s="334"/>
      <c r="E1856" s="334"/>
      <c r="F1856" s="334"/>
      <c r="G1856" s="335"/>
      <c r="H1856" s="335"/>
      <c r="I1856" s="336"/>
      <c r="J1856" s="336"/>
      <c r="K1856" s="336"/>
      <c r="L1856" s="336"/>
      <c r="M1856" s="336"/>
      <c r="N1856" s="337" t="str">
        <f t="shared" ca="1" si="112"/>
        <v/>
      </c>
      <c r="O1856" s="337" t="s">
        <v>19143</v>
      </c>
      <c r="P1856" s="338"/>
      <c r="Q1856" s="339" t="str">
        <f t="shared" si="113"/>
        <v/>
      </c>
      <c r="R1856" s="339" t="b">
        <f t="shared" si="114"/>
        <v>1</v>
      </c>
      <c r="S1856" s="339" t="str">
        <f t="shared" si="115"/>
        <v/>
      </c>
    </row>
    <row r="1857" spans="1:19" s="339" customFormat="1" ht="19.899999999999999" customHeight="1">
      <c r="A1857" s="302"/>
      <c r="B1857" s="334"/>
      <c r="C1857" s="334"/>
      <c r="D1857" s="334"/>
      <c r="E1857" s="334"/>
      <c r="F1857" s="334"/>
      <c r="G1857" s="335"/>
      <c r="H1857" s="335"/>
      <c r="I1857" s="336"/>
      <c r="J1857" s="336"/>
      <c r="K1857" s="336"/>
      <c r="L1857" s="336"/>
      <c r="M1857" s="336"/>
      <c r="N1857" s="337" t="str">
        <f t="shared" ca="1" si="112"/>
        <v/>
      </c>
      <c r="O1857" s="337" t="s">
        <v>19143</v>
      </c>
      <c r="P1857" s="338"/>
      <c r="Q1857" s="339" t="str">
        <f t="shared" si="113"/>
        <v/>
      </c>
      <c r="R1857" s="339" t="b">
        <f t="shared" si="114"/>
        <v>1</v>
      </c>
      <c r="S1857" s="339" t="str">
        <f t="shared" si="115"/>
        <v/>
      </c>
    </row>
    <row r="1858" spans="1:19" s="339" customFormat="1" ht="19.899999999999999" customHeight="1">
      <c r="A1858" s="302"/>
      <c r="B1858" s="334"/>
      <c r="C1858" s="334"/>
      <c r="D1858" s="334"/>
      <c r="E1858" s="334"/>
      <c r="F1858" s="334"/>
      <c r="G1858" s="335"/>
      <c r="H1858" s="335"/>
      <c r="I1858" s="336"/>
      <c r="J1858" s="336"/>
      <c r="K1858" s="336"/>
      <c r="L1858" s="336"/>
      <c r="M1858" s="336"/>
      <c r="N1858" s="337" t="str">
        <f t="shared" ca="1" si="112"/>
        <v/>
      </c>
      <c r="O1858" s="337" t="s">
        <v>19143</v>
      </c>
      <c r="P1858" s="338"/>
      <c r="Q1858" s="339" t="str">
        <f t="shared" si="113"/>
        <v/>
      </c>
      <c r="R1858" s="339" t="b">
        <f t="shared" si="114"/>
        <v>1</v>
      </c>
      <c r="S1858" s="339" t="str">
        <f t="shared" si="115"/>
        <v/>
      </c>
    </row>
    <row r="1859" spans="1:19" s="339" customFormat="1" ht="19.899999999999999" customHeight="1">
      <c r="A1859" s="302"/>
      <c r="B1859" s="334"/>
      <c r="C1859" s="334"/>
      <c r="D1859" s="334"/>
      <c r="E1859" s="334"/>
      <c r="F1859" s="334"/>
      <c r="G1859" s="335"/>
      <c r="H1859" s="335"/>
      <c r="I1859" s="336"/>
      <c r="J1859" s="336"/>
      <c r="K1859" s="336"/>
      <c r="L1859" s="336"/>
      <c r="M1859" s="336"/>
      <c r="N1859" s="337" t="str">
        <f t="shared" ca="1" si="112"/>
        <v/>
      </c>
      <c r="O1859" s="337" t="s">
        <v>19143</v>
      </c>
      <c r="P1859" s="338"/>
      <c r="Q1859" s="339" t="str">
        <f t="shared" si="113"/>
        <v/>
      </c>
      <c r="R1859" s="339" t="b">
        <f t="shared" si="114"/>
        <v>1</v>
      </c>
      <c r="S1859" s="339" t="str">
        <f t="shared" si="115"/>
        <v/>
      </c>
    </row>
    <row r="1860" spans="1:19" s="339" customFormat="1" ht="19.899999999999999" customHeight="1">
      <c r="A1860" s="302"/>
      <c r="B1860" s="334"/>
      <c r="C1860" s="334"/>
      <c r="D1860" s="334"/>
      <c r="E1860" s="334"/>
      <c r="F1860" s="334"/>
      <c r="G1860" s="335"/>
      <c r="H1860" s="335"/>
      <c r="I1860" s="336"/>
      <c r="J1860" s="336"/>
      <c r="K1860" s="336"/>
      <c r="L1860" s="336"/>
      <c r="M1860" s="336"/>
      <c r="N1860" s="337" t="str">
        <f t="shared" ca="1" si="112"/>
        <v/>
      </c>
      <c r="O1860" s="337" t="s">
        <v>19143</v>
      </c>
      <c r="P1860" s="338"/>
      <c r="Q1860" s="339" t="str">
        <f t="shared" si="113"/>
        <v/>
      </c>
      <c r="R1860" s="339" t="b">
        <f t="shared" si="114"/>
        <v>1</v>
      </c>
      <c r="S1860" s="339" t="str">
        <f t="shared" si="115"/>
        <v/>
      </c>
    </row>
    <row r="1861" spans="1:19" s="339" customFormat="1" ht="19.89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19143</v>
      </c>
      <c r="P1861" s="338"/>
      <c r="Q1861" s="339" t="str">
        <f t="shared" ref="Q1861:Q1924" si="117">A1861&amp;B1861</f>
        <v/>
      </c>
      <c r="R1861" s="339" t="b">
        <f t="shared" ref="R1861:R1924" si="118">OR(ISBLANK(B1861),ISBLANK(C1861))</f>
        <v>1</v>
      </c>
      <c r="S1861" s="339" t="str">
        <f t="shared" ref="S1861:S1924" si="119">IF(R1861,"",A1861&amp;"+")</f>
        <v/>
      </c>
    </row>
    <row r="1862" spans="1:19" s="339" customFormat="1" ht="19.899999999999999" customHeight="1">
      <c r="A1862" s="302"/>
      <c r="B1862" s="334"/>
      <c r="C1862" s="334"/>
      <c r="D1862" s="334"/>
      <c r="E1862" s="334"/>
      <c r="F1862" s="334"/>
      <c r="G1862" s="335"/>
      <c r="H1862" s="335"/>
      <c r="I1862" s="336"/>
      <c r="J1862" s="336"/>
      <c r="K1862" s="336"/>
      <c r="L1862" s="336"/>
      <c r="M1862" s="336"/>
      <c r="N1862" s="337" t="str">
        <f t="shared" ca="1" si="116"/>
        <v/>
      </c>
      <c r="O1862" s="337" t="s">
        <v>19143</v>
      </c>
      <c r="P1862" s="338"/>
      <c r="Q1862" s="339" t="str">
        <f t="shared" si="117"/>
        <v/>
      </c>
      <c r="R1862" s="339" t="b">
        <f t="shared" si="118"/>
        <v>1</v>
      </c>
      <c r="S1862" s="339" t="str">
        <f t="shared" si="119"/>
        <v/>
      </c>
    </row>
    <row r="1863" spans="1:19" s="339" customFormat="1" ht="19.899999999999999" customHeight="1">
      <c r="A1863" s="302"/>
      <c r="B1863" s="334"/>
      <c r="C1863" s="334"/>
      <c r="D1863" s="334"/>
      <c r="E1863" s="334"/>
      <c r="F1863" s="334"/>
      <c r="G1863" s="335"/>
      <c r="H1863" s="335"/>
      <c r="I1863" s="336"/>
      <c r="J1863" s="336"/>
      <c r="K1863" s="336"/>
      <c r="L1863" s="336"/>
      <c r="M1863" s="336"/>
      <c r="N1863" s="337" t="str">
        <f t="shared" ca="1" si="116"/>
        <v/>
      </c>
      <c r="O1863" s="337" t="s">
        <v>19143</v>
      </c>
      <c r="P1863" s="338"/>
      <c r="Q1863" s="339" t="str">
        <f t="shared" si="117"/>
        <v/>
      </c>
      <c r="R1863" s="339" t="b">
        <f t="shared" si="118"/>
        <v>1</v>
      </c>
      <c r="S1863" s="339" t="str">
        <f t="shared" si="119"/>
        <v/>
      </c>
    </row>
    <row r="1864" spans="1:19" s="339" customFormat="1" ht="19.899999999999999" customHeight="1">
      <c r="A1864" s="302"/>
      <c r="B1864" s="334"/>
      <c r="C1864" s="334"/>
      <c r="D1864" s="334"/>
      <c r="E1864" s="334"/>
      <c r="F1864" s="334"/>
      <c r="G1864" s="335"/>
      <c r="H1864" s="335"/>
      <c r="I1864" s="336"/>
      <c r="J1864" s="336"/>
      <c r="K1864" s="336"/>
      <c r="L1864" s="336"/>
      <c r="M1864" s="336"/>
      <c r="N1864" s="337" t="str">
        <f t="shared" ca="1" si="116"/>
        <v/>
      </c>
      <c r="O1864" s="337" t="s">
        <v>19143</v>
      </c>
      <c r="P1864" s="338"/>
      <c r="Q1864" s="339" t="str">
        <f t="shared" si="117"/>
        <v/>
      </c>
      <c r="R1864" s="339" t="b">
        <f t="shared" si="118"/>
        <v>1</v>
      </c>
      <c r="S1864" s="339" t="str">
        <f t="shared" si="119"/>
        <v/>
      </c>
    </row>
    <row r="1865" spans="1:19" s="339" customFormat="1" ht="19.899999999999999" customHeight="1">
      <c r="A1865" s="302"/>
      <c r="B1865" s="334"/>
      <c r="C1865" s="334"/>
      <c r="D1865" s="334"/>
      <c r="E1865" s="334"/>
      <c r="F1865" s="334"/>
      <c r="G1865" s="335"/>
      <c r="H1865" s="335"/>
      <c r="I1865" s="336"/>
      <c r="J1865" s="336"/>
      <c r="K1865" s="336"/>
      <c r="L1865" s="336"/>
      <c r="M1865" s="336"/>
      <c r="N1865" s="337" t="str">
        <f t="shared" ca="1" si="116"/>
        <v/>
      </c>
      <c r="O1865" s="337" t="s">
        <v>19143</v>
      </c>
      <c r="P1865" s="338"/>
      <c r="Q1865" s="339" t="str">
        <f t="shared" si="117"/>
        <v/>
      </c>
      <c r="R1865" s="339" t="b">
        <f t="shared" si="118"/>
        <v>1</v>
      </c>
      <c r="S1865" s="339" t="str">
        <f t="shared" si="119"/>
        <v/>
      </c>
    </row>
    <row r="1866" spans="1:19" s="339" customFormat="1" ht="19.899999999999999" customHeight="1">
      <c r="A1866" s="302"/>
      <c r="B1866" s="334"/>
      <c r="C1866" s="334"/>
      <c r="D1866" s="334"/>
      <c r="E1866" s="334"/>
      <c r="F1866" s="334"/>
      <c r="G1866" s="335"/>
      <c r="H1866" s="335"/>
      <c r="I1866" s="336"/>
      <c r="J1866" s="336"/>
      <c r="K1866" s="336"/>
      <c r="L1866" s="336"/>
      <c r="M1866" s="336"/>
      <c r="N1866" s="337" t="str">
        <f t="shared" ca="1" si="116"/>
        <v/>
      </c>
      <c r="O1866" s="337" t="s">
        <v>19143</v>
      </c>
      <c r="P1866" s="338"/>
      <c r="Q1866" s="339" t="str">
        <f t="shared" si="117"/>
        <v/>
      </c>
      <c r="R1866" s="339" t="b">
        <f t="shared" si="118"/>
        <v>1</v>
      </c>
      <c r="S1866" s="339" t="str">
        <f t="shared" si="119"/>
        <v/>
      </c>
    </row>
    <row r="1867" spans="1:19" s="339" customFormat="1" ht="19.899999999999999" customHeight="1">
      <c r="A1867" s="302"/>
      <c r="B1867" s="334"/>
      <c r="C1867" s="334"/>
      <c r="D1867" s="334"/>
      <c r="E1867" s="334"/>
      <c r="F1867" s="334"/>
      <c r="G1867" s="335"/>
      <c r="H1867" s="335"/>
      <c r="I1867" s="336"/>
      <c r="J1867" s="336"/>
      <c r="K1867" s="336"/>
      <c r="L1867" s="336"/>
      <c r="M1867" s="336"/>
      <c r="N1867" s="337" t="str">
        <f t="shared" ca="1" si="116"/>
        <v/>
      </c>
      <c r="O1867" s="337" t="s">
        <v>19143</v>
      </c>
      <c r="P1867" s="338"/>
      <c r="Q1867" s="339" t="str">
        <f t="shared" si="117"/>
        <v/>
      </c>
      <c r="R1867" s="339" t="b">
        <f t="shared" si="118"/>
        <v>1</v>
      </c>
      <c r="S1867" s="339" t="str">
        <f t="shared" si="119"/>
        <v/>
      </c>
    </row>
    <row r="1868" spans="1:19" s="339" customFormat="1" ht="19.899999999999999" customHeight="1">
      <c r="A1868" s="302"/>
      <c r="B1868" s="334"/>
      <c r="C1868" s="334"/>
      <c r="D1868" s="334"/>
      <c r="E1868" s="334"/>
      <c r="F1868" s="334"/>
      <c r="G1868" s="335"/>
      <c r="H1868" s="335"/>
      <c r="I1868" s="336"/>
      <c r="J1868" s="336"/>
      <c r="K1868" s="336"/>
      <c r="L1868" s="336"/>
      <c r="M1868" s="336"/>
      <c r="N1868" s="337" t="str">
        <f t="shared" ca="1" si="116"/>
        <v/>
      </c>
      <c r="O1868" s="337" t="s">
        <v>19143</v>
      </c>
      <c r="P1868" s="338"/>
      <c r="Q1868" s="339" t="str">
        <f t="shared" si="117"/>
        <v/>
      </c>
      <c r="R1868" s="339" t="b">
        <f t="shared" si="118"/>
        <v>1</v>
      </c>
      <c r="S1868" s="339" t="str">
        <f t="shared" si="119"/>
        <v/>
      </c>
    </row>
    <row r="1869" spans="1:19" s="339" customFormat="1" ht="19.899999999999999" customHeight="1">
      <c r="A1869" s="302"/>
      <c r="B1869" s="334"/>
      <c r="C1869" s="334"/>
      <c r="D1869" s="334"/>
      <c r="E1869" s="334"/>
      <c r="F1869" s="334"/>
      <c r="G1869" s="335"/>
      <c r="H1869" s="335"/>
      <c r="I1869" s="336"/>
      <c r="J1869" s="336"/>
      <c r="K1869" s="336"/>
      <c r="L1869" s="336"/>
      <c r="M1869" s="336"/>
      <c r="N1869" s="337" t="str">
        <f t="shared" ca="1" si="116"/>
        <v/>
      </c>
      <c r="O1869" s="337" t="s">
        <v>19143</v>
      </c>
      <c r="P1869" s="338"/>
      <c r="Q1869" s="339" t="str">
        <f t="shared" si="117"/>
        <v/>
      </c>
      <c r="R1869" s="339" t="b">
        <f t="shared" si="118"/>
        <v>1</v>
      </c>
      <c r="S1869" s="339" t="str">
        <f t="shared" si="119"/>
        <v/>
      </c>
    </row>
    <row r="1870" spans="1:19" s="339" customFormat="1" ht="19.899999999999999" customHeight="1">
      <c r="A1870" s="302"/>
      <c r="B1870" s="334"/>
      <c r="C1870" s="334"/>
      <c r="D1870" s="334"/>
      <c r="E1870" s="334"/>
      <c r="F1870" s="334"/>
      <c r="G1870" s="335"/>
      <c r="H1870" s="335"/>
      <c r="I1870" s="336"/>
      <c r="J1870" s="336"/>
      <c r="K1870" s="336"/>
      <c r="L1870" s="336"/>
      <c r="M1870" s="336"/>
      <c r="N1870" s="337" t="str">
        <f t="shared" ca="1" si="116"/>
        <v/>
      </c>
      <c r="O1870" s="337" t="s">
        <v>19143</v>
      </c>
      <c r="P1870" s="338"/>
      <c r="Q1870" s="339" t="str">
        <f t="shared" si="117"/>
        <v/>
      </c>
      <c r="R1870" s="339" t="b">
        <f t="shared" si="118"/>
        <v>1</v>
      </c>
      <c r="S1870" s="339" t="str">
        <f t="shared" si="119"/>
        <v/>
      </c>
    </row>
    <row r="1871" spans="1:19" s="339" customFormat="1" ht="19.899999999999999" customHeight="1">
      <c r="A1871" s="302"/>
      <c r="B1871" s="334"/>
      <c r="C1871" s="334"/>
      <c r="D1871" s="334"/>
      <c r="E1871" s="334"/>
      <c r="F1871" s="334"/>
      <c r="G1871" s="335"/>
      <c r="H1871" s="335"/>
      <c r="I1871" s="336"/>
      <c r="J1871" s="336"/>
      <c r="K1871" s="336"/>
      <c r="L1871" s="336"/>
      <c r="M1871" s="336"/>
      <c r="N1871" s="337" t="str">
        <f t="shared" ca="1" si="116"/>
        <v/>
      </c>
      <c r="O1871" s="337" t="s">
        <v>19143</v>
      </c>
      <c r="P1871" s="338"/>
      <c r="Q1871" s="339" t="str">
        <f t="shared" si="117"/>
        <v/>
      </c>
      <c r="R1871" s="339" t="b">
        <f t="shared" si="118"/>
        <v>1</v>
      </c>
      <c r="S1871" s="339" t="str">
        <f t="shared" si="119"/>
        <v/>
      </c>
    </row>
    <row r="1872" spans="1:19" s="339" customFormat="1" ht="19.899999999999999" customHeight="1">
      <c r="A1872" s="302"/>
      <c r="B1872" s="334"/>
      <c r="C1872" s="334"/>
      <c r="D1872" s="334"/>
      <c r="E1872" s="334"/>
      <c r="F1872" s="334"/>
      <c r="G1872" s="335"/>
      <c r="H1872" s="335"/>
      <c r="I1872" s="336"/>
      <c r="J1872" s="336"/>
      <c r="K1872" s="336"/>
      <c r="L1872" s="336"/>
      <c r="M1872" s="336"/>
      <c r="N1872" s="337" t="str">
        <f t="shared" ca="1" si="116"/>
        <v/>
      </c>
      <c r="O1872" s="337" t="s">
        <v>19143</v>
      </c>
      <c r="P1872" s="338"/>
      <c r="Q1872" s="339" t="str">
        <f t="shared" si="117"/>
        <v/>
      </c>
      <c r="R1872" s="339" t="b">
        <f t="shared" si="118"/>
        <v>1</v>
      </c>
      <c r="S1872" s="339" t="str">
        <f t="shared" si="119"/>
        <v/>
      </c>
    </row>
    <row r="1873" spans="1:19" s="339" customFormat="1" ht="19.899999999999999" customHeight="1">
      <c r="A1873" s="302"/>
      <c r="B1873" s="334"/>
      <c r="C1873" s="334"/>
      <c r="D1873" s="334"/>
      <c r="E1873" s="334"/>
      <c r="F1873" s="334"/>
      <c r="G1873" s="335"/>
      <c r="H1873" s="335"/>
      <c r="I1873" s="336"/>
      <c r="J1873" s="336"/>
      <c r="K1873" s="336"/>
      <c r="L1873" s="336"/>
      <c r="M1873" s="336"/>
      <c r="N1873" s="337" t="str">
        <f t="shared" ca="1" si="116"/>
        <v/>
      </c>
      <c r="O1873" s="337" t="s">
        <v>19143</v>
      </c>
      <c r="P1873" s="338"/>
      <c r="Q1873" s="339" t="str">
        <f t="shared" si="117"/>
        <v/>
      </c>
      <c r="R1873" s="339" t="b">
        <f t="shared" si="118"/>
        <v>1</v>
      </c>
      <c r="S1873" s="339" t="str">
        <f t="shared" si="119"/>
        <v/>
      </c>
    </row>
    <row r="1874" spans="1:19" s="339" customFormat="1" ht="19.899999999999999" customHeight="1">
      <c r="A1874" s="302"/>
      <c r="B1874" s="334"/>
      <c r="C1874" s="334"/>
      <c r="D1874" s="334"/>
      <c r="E1874" s="334"/>
      <c r="F1874" s="334"/>
      <c r="G1874" s="335"/>
      <c r="H1874" s="335"/>
      <c r="I1874" s="336"/>
      <c r="J1874" s="336"/>
      <c r="K1874" s="336"/>
      <c r="L1874" s="336"/>
      <c r="M1874" s="336"/>
      <c r="N1874" s="337" t="str">
        <f t="shared" ca="1" si="116"/>
        <v/>
      </c>
      <c r="O1874" s="337" t="s">
        <v>19143</v>
      </c>
      <c r="P1874" s="338"/>
      <c r="Q1874" s="339" t="str">
        <f t="shared" si="117"/>
        <v/>
      </c>
      <c r="R1874" s="339" t="b">
        <f t="shared" si="118"/>
        <v>1</v>
      </c>
      <c r="S1874" s="339" t="str">
        <f t="shared" si="119"/>
        <v/>
      </c>
    </row>
    <row r="1875" spans="1:19" s="339" customFormat="1" ht="19.899999999999999" customHeight="1">
      <c r="A1875" s="302"/>
      <c r="B1875" s="334"/>
      <c r="C1875" s="334"/>
      <c r="D1875" s="334"/>
      <c r="E1875" s="334"/>
      <c r="F1875" s="334"/>
      <c r="G1875" s="335"/>
      <c r="H1875" s="335"/>
      <c r="I1875" s="336"/>
      <c r="J1875" s="336"/>
      <c r="K1875" s="336"/>
      <c r="L1875" s="336"/>
      <c r="M1875" s="336"/>
      <c r="N1875" s="337" t="str">
        <f t="shared" ca="1" si="116"/>
        <v/>
      </c>
      <c r="O1875" s="337" t="s">
        <v>19143</v>
      </c>
      <c r="P1875" s="338"/>
      <c r="Q1875" s="339" t="str">
        <f t="shared" si="117"/>
        <v/>
      </c>
      <c r="R1875" s="339" t="b">
        <f t="shared" si="118"/>
        <v>1</v>
      </c>
      <c r="S1875" s="339" t="str">
        <f t="shared" si="119"/>
        <v/>
      </c>
    </row>
    <row r="1876" spans="1:19" s="339" customFormat="1" ht="19.899999999999999" customHeight="1">
      <c r="A1876" s="302"/>
      <c r="B1876" s="334"/>
      <c r="C1876" s="334"/>
      <c r="D1876" s="334"/>
      <c r="E1876" s="334"/>
      <c r="F1876" s="334"/>
      <c r="G1876" s="335"/>
      <c r="H1876" s="335"/>
      <c r="I1876" s="336"/>
      <c r="J1876" s="336"/>
      <c r="K1876" s="336"/>
      <c r="L1876" s="336"/>
      <c r="M1876" s="336"/>
      <c r="N1876" s="337" t="str">
        <f t="shared" ca="1" si="116"/>
        <v/>
      </c>
      <c r="O1876" s="337" t="s">
        <v>19143</v>
      </c>
      <c r="P1876" s="338"/>
      <c r="Q1876" s="339" t="str">
        <f t="shared" si="117"/>
        <v/>
      </c>
      <c r="R1876" s="339" t="b">
        <f t="shared" si="118"/>
        <v>1</v>
      </c>
      <c r="S1876" s="339" t="str">
        <f t="shared" si="119"/>
        <v/>
      </c>
    </row>
    <row r="1877" spans="1:19" s="339" customFormat="1" ht="19.899999999999999" customHeight="1">
      <c r="A1877" s="302"/>
      <c r="B1877" s="334"/>
      <c r="C1877" s="334"/>
      <c r="D1877" s="334"/>
      <c r="E1877" s="334"/>
      <c r="F1877" s="334"/>
      <c r="G1877" s="335"/>
      <c r="H1877" s="335"/>
      <c r="I1877" s="336"/>
      <c r="J1877" s="336"/>
      <c r="K1877" s="336"/>
      <c r="L1877" s="336"/>
      <c r="M1877" s="336"/>
      <c r="N1877" s="337" t="str">
        <f t="shared" ca="1" si="116"/>
        <v/>
      </c>
      <c r="O1877" s="337" t="s">
        <v>19143</v>
      </c>
      <c r="P1877" s="338"/>
      <c r="Q1877" s="339" t="str">
        <f t="shared" si="117"/>
        <v/>
      </c>
      <c r="R1877" s="339" t="b">
        <f t="shared" si="118"/>
        <v>1</v>
      </c>
      <c r="S1877" s="339" t="str">
        <f t="shared" si="119"/>
        <v/>
      </c>
    </row>
    <row r="1878" spans="1:19" s="339" customFormat="1" ht="19.899999999999999" customHeight="1">
      <c r="A1878" s="302"/>
      <c r="B1878" s="334"/>
      <c r="C1878" s="334"/>
      <c r="D1878" s="334"/>
      <c r="E1878" s="334"/>
      <c r="F1878" s="334"/>
      <c r="G1878" s="335"/>
      <c r="H1878" s="335"/>
      <c r="I1878" s="336"/>
      <c r="J1878" s="336"/>
      <c r="K1878" s="336"/>
      <c r="L1878" s="336"/>
      <c r="M1878" s="336"/>
      <c r="N1878" s="337" t="str">
        <f t="shared" ca="1" si="116"/>
        <v/>
      </c>
      <c r="O1878" s="337" t="s">
        <v>19143</v>
      </c>
      <c r="P1878" s="338"/>
      <c r="Q1878" s="339" t="str">
        <f t="shared" si="117"/>
        <v/>
      </c>
      <c r="R1878" s="339" t="b">
        <f t="shared" si="118"/>
        <v>1</v>
      </c>
      <c r="S1878" s="339" t="str">
        <f t="shared" si="119"/>
        <v/>
      </c>
    </row>
    <row r="1879" spans="1:19" s="339" customFormat="1" ht="19.899999999999999" customHeight="1">
      <c r="A1879" s="302"/>
      <c r="B1879" s="334"/>
      <c r="C1879" s="334"/>
      <c r="D1879" s="334"/>
      <c r="E1879" s="334"/>
      <c r="F1879" s="334"/>
      <c r="G1879" s="335"/>
      <c r="H1879" s="335"/>
      <c r="I1879" s="336"/>
      <c r="J1879" s="336"/>
      <c r="K1879" s="336"/>
      <c r="L1879" s="336"/>
      <c r="M1879" s="336"/>
      <c r="N1879" s="337" t="str">
        <f t="shared" ca="1" si="116"/>
        <v/>
      </c>
      <c r="O1879" s="337" t="s">
        <v>19143</v>
      </c>
      <c r="P1879" s="338"/>
      <c r="Q1879" s="339" t="str">
        <f t="shared" si="117"/>
        <v/>
      </c>
      <c r="R1879" s="339" t="b">
        <f t="shared" si="118"/>
        <v>1</v>
      </c>
      <c r="S1879" s="339" t="str">
        <f t="shared" si="119"/>
        <v/>
      </c>
    </row>
    <row r="1880" spans="1:19" s="339" customFormat="1" ht="19.899999999999999" customHeight="1">
      <c r="A1880" s="302"/>
      <c r="B1880" s="334"/>
      <c r="C1880" s="334"/>
      <c r="D1880" s="334"/>
      <c r="E1880" s="334"/>
      <c r="F1880" s="334"/>
      <c r="G1880" s="335"/>
      <c r="H1880" s="335"/>
      <c r="I1880" s="336"/>
      <c r="J1880" s="336"/>
      <c r="K1880" s="336"/>
      <c r="L1880" s="336"/>
      <c r="M1880" s="336"/>
      <c r="N1880" s="337" t="str">
        <f t="shared" ca="1" si="116"/>
        <v/>
      </c>
      <c r="O1880" s="337" t="s">
        <v>19143</v>
      </c>
      <c r="P1880" s="338"/>
      <c r="Q1880" s="339" t="str">
        <f t="shared" si="117"/>
        <v/>
      </c>
      <c r="R1880" s="339" t="b">
        <f t="shared" si="118"/>
        <v>1</v>
      </c>
      <c r="S1880" s="339" t="str">
        <f t="shared" si="119"/>
        <v/>
      </c>
    </row>
    <row r="1881" spans="1:19" s="339" customFormat="1" ht="19.899999999999999" customHeight="1">
      <c r="A1881" s="302"/>
      <c r="B1881" s="334"/>
      <c r="C1881" s="334"/>
      <c r="D1881" s="334"/>
      <c r="E1881" s="334"/>
      <c r="F1881" s="334"/>
      <c r="G1881" s="335"/>
      <c r="H1881" s="335"/>
      <c r="I1881" s="336"/>
      <c r="J1881" s="336"/>
      <c r="K1881" s="336"/>
      <c r="L1881" s="336"/>
      <c r="M1881" s="336"/>
      <c r="N1881" s="337" t="str">
        <f t="shared" ca="1" si="116"/>
        <v/>
      </c>
      <c r="O1881" s="337" t="s">
        <v>19143</v>
      </c>
      <c r="P1881" s="338"/>
      <c r="Q1881" s="339" t="str">
        <f t="shared" si="117"/>
        <v/>
      </c>
      <c r="R1881" s="339" t="b">
        <f t="shared" si="118"/>
        <v>1</v>
      </c>
      <c r="S1881" s="339" t="str">
        <f t="shared" si="119"/>
        <v/>
      </c>
    </row>
    <row r="1882" spans="1:19" s="339" customFormat="1" ht="19.899999999999999" customHeight="1">
      <c r="A1882" s="302"/>
      <c r="B1882" s="334"/>
      <c r="C1882" s="334"/>
      <c r="D1882" s="334"/>
      <c r="E1882" s="334"/>
      <c r="F1882" s="334"/>
      <c r="G1882" s="335"/>
      <c r="H1882" s="335"/>
      <c r="I1882" s="336"/>
      <c r="J1882" s="336"/>
      <c r="K1882" s="336"/>
      <c r="L1882" s="336"/>
      <c r="M1882" s="336"/>
      <c r="N1882" s="337" t="str">
        <f t="shared" ca="1" si="116"/>
        <v/>
      </c>
      <c r="O1882" s="337" t="s">
        <v>19143</v>
      </c>
      <c r="P1882" s="338"/>
      <c r="Q1882" s="339" t="str">
        <f t="shared" si="117"/>
        <v/>
      </c>
      <c r="R1882" s="339" t="b">
        <f t="shared" si="118"/>
        <v>1</v>
      </c>
      <c r="S1882" s="339" t="str">
        <f t="shared" si="119"/>
        <v/>
      </c>
    </row>
    <row r="1883" spans="1:19" s="339" customFormat="1" ht="19.899999999999999" customHeight="1">
      <c r="A1883" s="302"/>
      <c r="B1883" s="334"/>
      <c r="C1883" s="334"/>
      <c r="D1883" s="334"/>
      <c r="E1883" s="334"/>
      <c r="F1883" s="334"/>
      <c r="G1883" s="335"/>
      <c r="H1883" s="335"/>
      <c r="I1883" s="336"/>
      <c r="J1883" s="336"/>
      <c r="K1883" s="336"/>
      <c r="L1883" s="336"/>
      <c r="M1883" s="336"/>
      <c r="N1883" s="337" t="str">
        <f t="shared" ca="1" si="116"/>
        <v/>
      </c>
      <c r="O1883" s="337" t="s">
        <v>19143</v>
      </c>
      <c r="P1883" s="338"/>
      <c r="Q1883" s="339" t="str">
        <f t="shared" si="117"/>
        <v/>
      </c>
      <c r="R1883" s="339" t="b">
        <f t="shared" si="118"/>
        <v>1</v>
      </c>
      <c r="S1883" s="339" t="str">
        <f t="shared" si="119"/>
        <v/>
      </c>
    </row>
    <row r="1884" spans="1:19" s="339" customFormat="1" ht="19.899999999999999" customHeight="1">
      <c r="A1884" s="302"/>
      <c r="B1884" s="334"/>
      <c r="C1884" s="334"/>
      <c r="D1884" s="334"/>
      <c r="E1884" s="334"/>
      <c r="F1884" s="334"/>
      <c r="G1884" s="335"/>
      <c r="H1884" s="335"/>
      <c r="I1884" s="336"/>
      <c r="J1884" s="336"/>
      <c r="K1884" s="336"/>
      <c r="L1884" s="336"/>
      <c r="M1884" s="336"/>
      <c r="N1884" s="337" t="str">
        <f t="shared" ca="1" si="116"/>
        <v/>
      </c>
      <c r="O1884" s="337" t="s">
        <v>19143</v>
      </c>
      <c r="P1884" s="338"/>
      <c r="Q1884" s="339" t="str">
        <f t="shared" si="117"/>
        <v/>
      </c>
      <c r="R1884" s="339" t="b">
        <f t="shared" si="118"/>
        <v>1</v>
      </c>
      <c r="S1884" s="339" t="str">
        <f t="shared" si="119"/>
        <v/>
      </c>
    </row>
    <row r="1885" spans="1:19" s="339" customFormat="1" ht="19.899999999999999" customHeight="1">
      <c r="A1885" s="302"/>
      <c r="B1885" s="334"/>
      <c r="C1885" s="334"/>
      <c r="D1885" s="334"/>
      <c r="E1885" s="334"/>
      <c r="F1885" s="334"/>
      <c r="G1885" s="335"/>
      <c r="H1885" s="335"/>
      <c r="I1885" s="336"/>
      <c r="J1885" s="336"/>
      <c r="K1885" s="336"/>
      <c r="L1885" s="336"/>
      <c r="M1885" s="336"/>
      <c r="N1885" s="337" t="str">
        <f t="shared" ca="1" si="116"/>
        <v/>
      </c>
      <c r="O1885" s="337" t="s">
        <v>19143</v>
      </c>
      <c r="P1885" s="338"/>
      <c r="Q1885" s="339" t="str">
        <f t="shared" si="117"/>
        <v/>
      </c>
      <c r="R1885" s="339" t="b">
        <f t="shared" si="118"/>
        <v>1</v>
      </c>
      <c r="S1885" s="339" t="str">
        <f t="shared" si="119"/>
        <v/>
      </c>
    </row>
    <row r="1886" spans="1:19" s="339" customFormat="1" ht="19.899999999999999" customHeight="1">
      <c r="A1886" s="302"/>
      <c r="B1886" s="334"/>
      <c r="C1886" s="334"/>
      <c r="D1886" s="334"/>
      <c r="E1886" s="334"/>
      <c r="F1886" s="334"/>
      <c r="G1886" s="335"/>
      <c r="H1886" s="335"/>
      <c r="I1886" s="336"/>
      <c r="J1886" s="336"/>
      <c r="K1886" s="336"/>
      <c r="L1886" s="336"/>
      <c r="M1886" s="336"/>
      <c r="N1886" s="337" t="str">
        <f t="shared" ca="1" si="116"/>
        <v/>
      </c>
      <c r="O1886" s="337" t="s">
        <v>19143</v>
      </c>
      <c r="P1886" s="338"/>
      <c r="Q1886" s="339" t="str">
        <f t="shared" si="117"/>
        <v/>
      </c>
      <c r="R1886" s="339" t="b">
        <f t="shared" si="118"/>
        <v>1</v>
      </c>
      <c r="S1886" s="339" t="str">
        <f t="shared" si="119"/>
        <v/>
      </c>
    </row>
    <row r="1887" spans="1:19" s="339" customFormat="1" ht="19.899999999999999" customHeight="1">
      <c r="A1887" s="302"/>
      <c r="B1887" s="334"/>
      <c r="C1887" s="334"/>
      <c r="D1887" s="334"/>
      <c r="E1887" s="334"/>
      <c r="F1887" s="334"/>
      <c r="G1887" s="335"/>
      <c r="H1887" s="335"/>
      <c r="I1887" s="336"/>
      <c r="J1887" s="336"/>
      <c r="K1887" s="336"/>
      <c r="L1887" s="336"/>
      <c r="M1887" s="336"/>
      <c r="N1887" s="337" t="str">
        <f t="shared" ca="1" si="116"/>
        <v/>
      </c>
      <c r="O1887" s="337" t="s">
        <v>19143</v>
      </c>
      <c r="P1887" s="338"/>
      <c r="Q1887" s="339" t="str">
        <f t="shared" si="117"/>
        <v/>
      </c>
      <c r="R1887" s="339" t="b">
        <f t="shared" si="118"/>
        <v>1</v>
      </c>
      <c r="S1887" s="339" t="str">
        <f t="shared" si="119"/>
        <v/>
      </c>
    </row>
    <row r="1888" spans="1:19" s="339" customFormat="1" ht="19.899999999999999" customHeight="1">
      <c r="A1888" s="302"/>
      <c r="B1888" s="334"/>
      <c r="C1888" s="334"/>
      <c r="D1888" s="334"/>
      <c r="E1888" s="334"/>
      <c r="F1888" s="334"/>
      <c r="G1888" s="335"/>
      <c r="H1888" s="335"/>
      <c r="I1888" s="336"/>
      <c r="J1888" s="336"/>
      <c r="K1888" s="336"/>
      <c r="L1888" s="336"/>
      <c r="M1888" s="336"/>
      <c r="N1888" s="337" t="str">
        <f t="shared" ca="1" si="116"/>
        <v/>
      </c>
      <c r="O1888" s="337" t="s">
        <v>19143</v>
      </c>
      <c r="P1888" s="338"/>
      <c r="Q1888" s="339" t="str">
        <f t="shared" si="117"/>
        <v/>
      </c>
      <c r="R1888" s="339" t="b">
        <f t="shared" si="118"/>
        <v>1</v>
      </c>
      <c r="S1888" s="339" t="str">
        <f t="shared" si="119"/>
        <v/>
      </c>
    </row>
    <row r="1889" spans="1:19" s="339" customFormat="1" ht="19.899999999999999" customHeight="1">
      <c r="A1889" s="302"/>
      <c r="B1889" s="334"/>
      <c r="C1889" s="334"/>
      <c r="D1889" s="334"/>
      <c r="E1889" s="334"/>
      <c r="F1889" s="334"/>
      <c r="G1889" s="335"/>
      <c r="H1889" s="335"/>
      <c r="I1889" s="336"/>
      <c r="J1889" s="336"/>
      <c r="K1889" s="336"/>
      <c r="L1889" s="336"/>
      <c r="M1889" s="336"/>
      <c r="N1889" s="337" t="str">
        <f t="shared" ca="1" si="116"/>
        <v/>
      </c>
      <c r="O1889" s="337" t="s">
        <v>19143</v>
      </c>
      <c r="P1889" s="338"/>
      <c r="Q1889" s="339" t="str">
        <f t="shared" si="117"/>
        <v/>
      </c>
      <c r="R1889" s="339" t="b">
        <f t="shared" si="118"/>
        <v>1</v>
      </c>
      <c r="S1889" s="339" t="str">
        <f t="shared" si="119"/>
        <v/>
      </c>
    </row>
    <row r="1890" spans="1:19" s="339" customFormat="1" ht="19.899999999999999" customHeight="1">
      <c r="A1890" s="302"/>
      <c r="B1890" s="334"/>
      <c r="C1890" s="334"/>
      <c r="D1890" s="334"/>
      <c r="E1890" s="334"/>
      <c r="F1890" s="334"/>
      <c r="G1890" s="335"/>
      <c r="H1890" s="335"/>
      <c r="I1890" s="336"/>
      <c r="J1890" s="336"/>
      <c r="K1890" s="336"/>
      <c r="L1890" s="336"/>
      <c r="M1890" s="336"/>
      <c r="N1890" s="337" t="str">
        <f t="shared" ca="1" si="116"/>
        <v/>
      </c>
      <c r="O1890" s="337" t="s">
        <v>19143</v>
      </c>
      <c r="P1890" s="338"/>
      <c r="Q1890" s="339" t="str">
        <f t="shared" si="117"/>
        <v/>
      </c>
      <c r="R1890" s="339" t="b">
        <f t="shared" si="118"/>
        <v>1</v>
      </c>
      <c r="S1890" s="339" t="str">
        <f t="shared" si="119"/>
        <v/>
      </c>
    </row>
    <row r="1891" spans="1:19" s="339" customFormat="1" ht="19.899999999999999" customHeight="1">
      <c r="A1891" s="302"/>
      <c r="B1891" s="334"/>
      <c r="C1891" s="334"/>
      <c r="D1891" s="334"/>
      <c r="E1891" s="334"/>
      <c r="F1891" s="334"/>
      <c r="G1891" s="335"/>
      <c r="H1891" s="335"/>
      <c r="I1891" s="336"/>
      <c r="J1891" s="336"/>
      <c r="K1891" s="336"/>
      <c r="L1891" s="336"/>
      <c r="M1891" s="336"/>
      <c r="N1891" s="337" t="str">
        <f t="shared" ca="1" si="116"/>
        <v/>
      </c>
      <c r="O1891" s="337" t="s">
        <v>19143</v>
      </c>
      <c r="P1891" s="338"/>
      <c r="Q1891" s="339" t="str">
        <f t="shared" si="117"/>
        <v/>
      </c>
      <c r="R1891" s="339" t="b">
        <f t="shared" si="118"/>
        <v>1</v>
      </c>
      <c r="S1891" s="339" t="str">
        <f t="shared" si="119"/>
        <v/>
      </c>
    </row>
    <row r="1892" spans="1:19" s="339" customFormat="1" ht="19.899999999999999" customHeight="1">
      <c r="A1892" s="302"/>
      <c r="B1892" s="334"/>
      <c r="C1892" s="334"/>
      <c r="D1892" s="334"/>
      <c r="E1892" s="334"/>
      <c r="F1892" s="334"/>
      <c r="G1892" s="335"/>
      <c r="H1892" s="335"/>
      <c r="I1892" s="336"/>
      <c r="J1892" s="336"/>
      <c r="K1892" s="336"/>
      <c r="L1892" s="336"/>
      <c r="M1892" s="336"/>
      <c r="N1892" s="337" t="str">
        <f t="shared" ca="1" si="116"/>
        <v/>
      </c>
      <c r="O1892" s="337" t="s">
        <v>19143</v>
      </c>
      <c r="P1892" s="338"/>
      <c r="Q1892" s="339" t="str">
        <f t="shared" si="117"/>
        <v/>
      </c>
      <c r="R1892" s="339" t="b">
        <f t="shared" si="118"/>
        <v>1</v>
      </c>
      <c r="S1892" s="339" t="str">
        <f t="shared" si="119"/>
        <v/>
      </c>
    </row>
    <row r="1893" spans="1:19" s="339" customFormat="1" ht="19.899999999999999" customHeight="1">
      <c r="A1893" s="302"/>
      <c r="B1893" s="334"/>
      <c r="C1893" s="334"/>
      <c r="D1893" s="334"/>
      <c r="E1893" s="334"/>
      <c r="F1893" s="334"/>
      <c r="G1893" s="335"/>
      <c r="H1893" s="335"/>
      <c r="I1893" s="336"/>
      <c r="J1893" s="336"/>
      <c r="K1893" s="336"/>
      <c r="L1893" s="336"/>
      <c r="M1893" s="336"/>
      <c r="N1893" s="337" t="str">
        <f t="shared" ca="1" si="116"/>
        <v/>
      </c>
      <c r="O1893" s="337" t="s">
        <v>19143</v>
      </c>
      <c r="P1893" s="338"/>
      <c r="Q1893" s="339" t="str">
        <f t="shared" si="117"/>
        <v/>
      </c>
      <c r="R1893" s="339" t="b">
        <f t="shared" si="118"/>
        <v>1</v>
      </c>
      <c r="S1893" s="339" t="str">
        <f t="shared" si="119"/>
        <v/>
      </c>
    </row>
    <row r="1894" spans="1:19" s="339" customFormat="1" ht="19.899999999999999" customHeight="1">
      <c r="A1894" s="302"/>
      <c r="B1894" s="334"/>
      <c r="C1894" s="334"/>
      <c r="D1894" s="334"/>
      <c r="E1894" s="334"/>
      <c r="F1894" s="334"/>
      <c r="G1894" s="335"/>
      <c r="H1894" s="335"/>
      <c r="I1894" s="336"/>
      <c r="J1894" s="336"/>
      <c r="K1894" s="336"/>
      <c r="L1894" s="336"/>
      <c r="M1894" s="336"/>
      <c r="N1894" s="337" t="str">
        <f t="shared" ca="1" si="116"/>
        <v/>
      </c>
      <c r="O1894" s="337" t="s">
        <v>19143</v>
      </c>
      <c r="P1894" s="338"/>
      <c r="Q1894" s="339" t="str">
        <f t="shared" si="117"/>
        <v/>
      </c>
      <c r="R1894" s="339" t="b">
        <f t="shared" si="118"/>
        <v>1</v>
      </c>
      <c r="S1894" s="339" t="str">
        <f t="shared" si="119"/>
        <v/>
      </c>
    </row>
    <row r="1895" spans="1:19" s="339" customFormat="1" ht="19.899999999999999" customHeight="1">
      <c r="A1895" s="302"/>
      <c r="B1895" s="334"/>
      <c r="C1895" s="334"/>
      <c r="D1895" s="334"/>
      <c r="E1895" s="334"/>
      <c r="F1895" s="334"/>
      <c r="G1895" s="335"/>
      <c r="H1895" s="335"/>
      <c r="I1895" s="336"/>
      <c r="J1895" s="336"/>
      <c r="K1895" s="336"/>
      <c r="L1895" s="336"/>
      <c r="M1895" s="336"/>
      <c r="N1895" s="337" t="str">
        <f t="shared" ca="1" si="116"/>
        <v/>
      </c>
      <c r="O1895" s="337" t="s">
        <v>19143</v>
      </c>
      <c r="P1895" s="338"/>
      <c r="Q1895" s="339" t="str">
        <f t="shared" si="117"/>
        <v/>
      </c>
      <c r="R1895" s="339" t="b">
        <f t="shared" si="118"/>
        <v>1</v>
      </c>
      <c r="S1895" s="339" t="str">
        <f t="shared" si="119"/>
        <v/>
      </c>
    </row>
    <row r="1896" spans="1:19" s="339" customFormat="1" ht="19.899999999999999" customHeight="1">
      <c r="A1896" s="302"/>
      <c r="B1896" s="334"/>
      <c r="C1896" s="334"/>
      <c r="D1896" s="334"/>
      <c r="E1896" s="334"/>
      <c r="F1896" s="334"/>
      <c r="G1896" s="335"/>
      <c r="H1896" s="335"/>
      <c r="I1896" s="336"/>
      <c r="J1896" s="336"/>
      <c r="K1896" s="336"/>
      <c r="L1896" s="336"/>
      <c r="M1896" s="336"/>
      <c r="N1896" s="337" t="str">
        <f t="shared" ca="1" si="116"/>
        <v/>
      </c>
      <c r="O1896" s="337" t="s">
        <v>19143</v>
      </c>
      <c r="P1896" s="338"/>
      <c r="Q1896" s="339" t="str">
        <f t="shared" si="117"/>
        <v/>
      </c>
      <c r="R1896" s="339" t="b">
        <f t="shared" si="118"/>
        <v>1</v>
      </c>
      <c r="S1896" s="339" t="str">
        <f t="shared" si="119"/>
        <v/>
      </c>
    </row>
    <row r="1897" spans="1:19" s="339" customFormat="1" ht="19.899999999999999" customHeight="1">
      <c r="A1897" s="302"/>
      <c r="B1897" s="334"/>
      <c r="C1897" s="334"/>
      <c r="D1897" s="334"/>
      <c r="E1897" s="334"/>
      <c r="F1897" s="334"/>
      <c r="G1897" s="335"/>
      <c r="H1897" s="335"/>
      <c r="I1897" s="336"/>
      <c r="J1897" s="336"/>
      <c r="K1897" s="336"/>
      <c r="L1897" s="336"/>
      <c r="M1897" s="336"/>
      <c r="N1897" s="337" t="str">
        <f t="shared" ca="1" si="116"/>
        <v/>
      </c>
      <c r="O1897" s="337" t="s">
        <v>19143</v>
      </c>
      <c r="P1897" s="338"/>
      <c r="Q1897" s="339" t="str">
        <f t="shared" si="117"/>
        <v/>
      </c>
      <c r="R1897" s="339" t="b">
        <f t="shared" si="118"/>
        <v>1</v>
      </c>
      <c r="S1897" s="339" t="str">
        <f t="shared" si="119"/>
        <v/>
      </c>
    </row>
    <row r="1898" spans="1:19" s="339" customFormat="1" ht="19.899999999999999" customHeight="1">
      <c r="A1898" s="302"/>
      <c r="B1898" s="334"/>
      <c r="C1898" s="334"/>
      <c r="D1898" s="334"/>
      <c r="E1898" s="334"/>
      <c r="F1898" s="334"/>
      <c r="G1898" s="335"/>
      <c r="H1898" s="335"/>
      <c r="I1898" s="336"/>
      <c r="J1898" s="336"/>
      <c r="K1898" s="336"/>
      <c r="L1898" s="336"/>
      <c r="M1898" s="336"/>
      <c r="N1898" s="337" t="str">
        <f t="shared" ca="1" si="116"/>
        <v/>
      </c>
      <c r="O1898" s="337" t="s">
        <v>19143</v>
      </c>
      <c r="P1898" s="338"/>
      <c r="Q1898" s="339" t="str">
        <f t="shared" si="117"/>
        <v/>
      </c>
      <c r="R1898" s="339" t="b">
        <f t="shared" si="118"/>
        <v>1</v>
      </c>
      <c r="S1898" s="339" t="str">
        <f t="shared" si="119"/>
        <v/>
      </c>
    </row>
    <row r="1899" spans="1:19" s="339" customFormat="1" ht="19.899999999999999" customHeight="1">
      <c r="A1899" s="302"/>
      <c r="B1899" s="334"/>
      <c r="C1899" s="334"/>
      <c r="D1899" s="334"/>
      <c r="E1899" s="334"/>
      <c r="F1899" s="334"/>
      <c r="G1899" s="335"/>
      <c r="H1899" s="335"/>
      <c r="I1899" s="336"/>
      <c r="J1899" s="336"/>
      <c r="K1899" s="336"/>
      <c r="L1899" s="336"/>
      <c r="M1899" s="336"/>
      <c r="N1899" s="337" t="str">
        <f t="shared" ca="1" si="116"/>
        <v/>
      </c>
      <c r="O1899" s="337" t="s">
        <v>19143</v>
      </c>
      <c r="P1899" s="338"/>
      <c r="Q1899" s="339" t="str">
        <f t="shared" si="117"/>
        <v/>
      </c>
      <c r="R1899" s="339" t="b">
        <f t="shared" si="118"/>
        <v>1</v>
      </c>
      <c r="S1899" s="339" t="str">
        <f t="shared" si="119"/>
        <v/>
      </c>
    </row>
    <row r="1900" spans="1:19" s="339" customFormat="1" ht="19.899999999999999" customHeight="1">
      <c r="A1900" s="302"/>
      <c r="B1900" s="334"/>
      <c r="C1900" s="334"/>
      <c r="D1900" s="334"/>
      <c r="E1900" s="334"/>
      <c r="F1900" s="334"/>
      <c r="G1900" s="335"/>
      <c r="H1900" s="335"/>
      <c r="I1900" s="336"/>
      <c r="J1900" s="336"/>
      <c r="K1900" s="336"/>
      <c r="L1900" s="336"/>
      <c r="M1900" s="336"/>
      <c r="N1900" s="337" t="str">
        <f t="shared" ca="1" si="116"/>
        <v/>
      </c>
      <c r="O1900" s="337" t="s">
        <v>19143</v>
      </c>
      <c r="P1900" s="338"/>
      <c r="Q1900" s="339" t="str">
        <f t="shared" si="117"/>
        <v/>
      </c>
      <c r="R1900" s="339" t="b">
        <f t="shared" si="118"/>
        <v>1</v>
      </c>
      <c r="S1900" s="339" t="str">
        <f t="shared" si="119"/>
        <v/>
      </c>
    </row>
    <row r="1901" spans="1:19" s="339" customFormat="1" ht="19.899999999999999" customHeight="1">
      <c r="A1901" s="302"/>
      <c r="B1901" s="334"/>
      <c r="C1901" s="334"/>
      <c r="D1901" s="334"/>
      <c r="E1901" s="334"/>
      <c r="F1901" s="334"/>
      <c r="G1901" s="335"/>
      <c r="H1901" s="335"/>
      <c r="I1901" s="336"/>
      <c r="J1901" s="336"/>
      <c r="K1901" s="336"/>
      <c r="L1901" s="336"/>
      <c r="M1901" s="336"/>
      <c r="N1901" s="337" t="str">
        <f t="shared" ca="1" si="116"/>
        <v/>
      </c>
      <c r="O1901" s="337" t="s">
        <v>19143</v>
      </c>
      <c r="P1901" s="338"/>
      <c r="Q1901" s="339" t="str">
        <f t="shared" si="117"/>
        <v/>
      </c>
      <c r="R1901" s="339" t="b">
        <f t="shared" si="118"/>
        <v>1</v>
      </c>
      <c r="S1901" s="339" t="str">
        <f t="shared" si="119"/>
        <v/>
      </c>
    </row>
    <row r="1902" spans="1:19" s="339" customFormat="1" ht="19.899999999999999" customHeight="1">
      <c r="A1902" s="302"/>
      <c r="B1902" s="334"/>
      <c r="C1902" s="334"/>
      <c r="D1902" s="334"/>
      <c r="E1902" s="334"/>
      <c r="F1902" s="334"/>
      <c r="G1902" s="335"/>
      <c r="H1902" s="335"/>
      <c r="I1902" s="336"/>
      <c r="J1902" s="336"/>
      <c r="K1902" s="336"/>
      <c r="L1902" s="336"/>
      <c r="M1902" s="336"/>
      <c r="N1902" s="337" t="str">
        <f t="shared" ca="1" si="116"/>
        <v/>
      </c>
      <c r="O1902" s="337" t="s">
        <v>19143</v>
      </c>
      <c r="P1902" s="338"/>
      <c r="Q1902" s="339" t="str">
        <f t="shared" si="117"/>
        <v/>
      </c>
      <c r="R1902" s="339" t="b">
        <f t="shared" si="118"/>
        <v>1</v>
      </c>
      <c r="S1902" s="339" t="str">
        <f t="shared" si="119"/>
        <v/>
      </c>
    </row>
    <row r="1903" spans="1:19" s="339" customFormat="1" ht="19.899999999999999" customHeight="1">
      <c r="A1903" s="302"/>
      <c r="B1903" s="334"/>
      <c r="C1903" s="334"/>
      <c r="D1903" s="334"/>
      <c r="E1903" s="334"/>
      <c r="F1903" s="334"/>
      <c r="G1903" s="335"/>
      <c r="H1903" s="335"/>
      <c r="I1903" s="336"/>
      <c r="J1903" s="336"/>
      <c r="K1903" s="336"/>
      <c r="L1903" s="336"/>
      <c r="M1903" s="336"/>
      <c r="N1903" s="337" t="str">
        <f t="shared" ca="1" si="116"/>
        <v/>
      </c>
      <c r="O1903" s="337" t="s">
        <v>19143</v>
      </c>
      <c r="P1903" s="338"/>
      <c r="Q1903" s="339" t="str">
        <f t="shared" si="117"/>
        <v/>
      </c>
      <c r="R1903" s="339" t="b">
        <f t="shared" si="118"/>
        <v>1</v>
      </c>
      <c r="S1903" s="339" t="str">
        <f t="shared" si="119"/>
        <v/>
      </c>
    </row>
    <row r="1904" spans="1:19" s="339" customFormat="1" ht="19.899999999999999" customHeight="1">
      <c r="A1904" s="302"/>
      <c r="B1904" s="334"/>
      <c r="C1904" s="334"/>
      <c r="D1904" s="334"/>
      <c r="E1904" s="334"/>
      <c r="F1904" s="334"/>
      <c r="G1904" s="335"/>
      <c r="H1904" s="335"/>
      <c r="I1904" s="336"/>
      <c r="J1904" s="336"/>
      <c r="K1904" s="336"/>
      <c r="L1904" s="336"/>
      <c r="M1904" s="336"/>
      <c r="N1904" s="337" t="str">
        <f t="shared" ca="1" si="116"/>
        <v/>
      </c>
      <c r="O1904" s="337" t="s">
        <v>19143</v>
      </c>
      <c r="P1904" s="338"/>
      <c r="Q1904" s="339" t="str">
        <f t="shared" si="117"/>
        <v/>
      </c>
      <c r="R1904" s="339" t="b">
        <f t="shared" si="118"/>
        <v>1</v>
      </c>
      <c r="S1904" s="339" t="str">
        <f t="shared" si="119"/>
        <v/>
      </c>
    </row>
    <row r="1905" spans="1:19" s="339" customFormat="1" ht="19.899999999999999" customHeight="1">
      <c r="A1905" s="302"/>
      <c r="B1905" s="334"/>
      <c r="C1905" s="334"/>
      <c r="D1905" s="334"/>
      <c r="E1905" s="334"/>
      <c r="F1905" s="334"/>
      <c r="G1905" s="335"/>
      <c r="H1905" s="335"/>
      <c r="I1905" s="336"/>
      <c r="J1905" s="336"/>
      <c r="K1905" s="336"/>
      <c r="L1905" s="336"/>
      <c r="M1905" s="336"/>
      <c r="N1905" s="337" t="str">
        <f t="shared" ca="1" si="116"/>
        <v/>
      </c>
      <c r="O1905" s="337" t="s">
        <v>19143</v>
      </c>
      <c r="P1905" s="338"/>
      <c r="Q1905" s="339" t="str">
        <f t="shared" si="117"/>
        <v/>
      </c>
      <c r="R1905" s="339" t="b">
        <f t="shared" si="118"/>
        <v>1</v>
      </c>
      <c r="S1905" s="339" t="str">
        <f t="shared" si="119"/>
        <v/>
      </c>
    </row>
    <row r="1906" spans="1:19" s="339" customFormat="1" ht="19.899999999999999" customHeight="1">
      <c r="A1906" s="302"/>
      <c r="B1906" s="334"/>
      <c r="C1906" s="334"/>
      <c r="D1906" s="334"/>
      <c r="E1906" s="334"/>
      <c r="F1906" s="334"/>
      <c r="G1906" s="335"/>
      <c r="H1906" s="335"/>
      <c r="I1906" s="336"/>
      <c r="J1906" s="336"/>
      <c r="K1906" s="336"/>
      <c r="L1906" s="336"/>
      <c r="M1906" s="336"/>
      <c r="N1906" s="337" t="str">
        <f t="shared" ca="1" si="116"/>
        <v/>
      </c>
      <c r="O1906" s="337" t="s">
        <v>19143</v>
      </c>
      <c r="P1906" s="338"/>
      <c r="Q1906" s="339" t="str">
        <f t="shared" si="117"/>
        <v/>
      </c>
      <c r="R1906" s="339" t="b">
        <f t="shared" si="118"/>
        <v>1</v>
      </c>
      <c r="S1906" s="339" t="str">
        <f t="shared" si="119"/>
        <v/>
      </c>
    </row>
    <row r="1907" spans="1:19" s="339" customFormat="1" ht="19.899999999999999" customHeight="1">
      <c r="A1907" s="302"/>
      <c r="B1907" s="334"/>
      <c r="C1907" s="334"/>
      <c r="D1907" s="334"/>
      <c r="E1907" s="334"/>
      <c r="F1907" s="334"/>
      <c r="G1907" s="335"/>
      <c r="H1907" s="335"/>
      <c r="I1907" s="336"/>
      <c r="J1907" s="336"/>
      <c r="K1907" s="336"/>
      <c r="L1907" s="336"/>
      <c r="M1907" s="336"/>
      <c r="N1907" s="337" t="str">
        <f t="shared" ca="1" si="116"/>
        <v/>
      </c>
      <c r="O1907" s="337" t="s">
        <v>19143</v>
      </c>
      <c r="P1907" s="338"/>
      <c r="Q1907" s="339" t="str">
        <f t="shared" si="117"/>
        <v/>
      </c>
      <c r="R1907" s="339" t="b">
        <f t="shared" si="118"/>
        <v>1</v>
      </c>
      <c r="S1907" s="339" t="str">
        <f t="shared" si="119"/>
        <v/>
      </c>
    </row>
    <row r="1908" spans="1:19" s="339" customFormat="1" ht="19.899999999999999" customHeight="1">
      <c r="A1908" s="302"/>
      <c r="B1908" s="334"/>
      <c r="C1908" s="334"/>
      <c r="D1908" s="334"/>
      <c r="E1908" s="334"/>
      <c r="F1908" s="334"/>
      <c r="G1908" s="335"/>
      <c r="H1908" s="335"/>
      <c r="I1908" s="336"/>
      <c r="J1908" s="336"/>
      <c r="K1908" s="336"/>
      <c r="L1908" s="336"/>
      <c r="M1908" s="336"/>
      <c r="N1908" s="337" t="str">
        <f t="shared" ca="1" si="116"/>
        <v/>
      </c>
      <c r="O1908" s="337" t="s">
        <v>19143</v>
      </c>
      <c r="P1908" s="338"/>
      <c r="Q1908" s="339" t="str">
        <f t="shared" si="117"/>
        <v/>
      </c>
      <c r="R1908" s="339" t="b">
        <f t="shared" si="118"/>
        <v>1</v>
      </c>
      <c r="S1908" s="339" t="str">
        <f t="shared" si="119"/>
        <v/>
      </c>
    </row>
    <row r="1909" spans="1:19" s="339" customFormat="1" ht="19.899999999999999" customHeight="1">
      <c r="A1909" s="302"/>
      <c r="B1909" s="334"/>
      <c r="C1909" s="334"/>
      <c r="D1909" s="334"/>
      <c r="E1909" s="334"/>
      <c r="F1909" s="334"/>
      <c r="G1909" s="335"/>
      <c r="H1909" s="335"/>
      <c r="I1909" s="336"/>
      <c r="J1909" s="336"/>
      <c r="K1909" s="336"/>
      <c r="L1909" s="336"/>
      <c r="M1909" s="336"/>
      <c r="N1909" s="337" t="str">
        <f t="shared" ca="1" si="116"/>
        <v/>
      </c>
      <c r="O1909" s="337" t="s">
        <v>19143</v>
      </c>
      <c r="P1909" s="338"/>
      <c r="Q1909" s="339" t="str">
        <f t="shared" si="117"/>
        <v/>
      </c>
      <c r="R1909" s="339" t="b">
        <f t="shared" si="118"/>
        <v>1</v>
      </c>
      <c r="S1909" s="339" t="str">
        <f t="shared" si="119"/>
        <v/>
      </c>
    </row>
    <row r="1910" spans="1:19" s="339" customFormat="1" ht="19.899999999999999" customHeight="1">
      <c r="A1910" s="302"/>
      <c r="B1910" s="334"/>
      <c r="C1910" s="334"/>
      <c r="D1910" s="334"/>
      <c r="E1910" s="334"/>
      <c r="F1910" s="334"/>
      <c r="G1910" s="335"/>
      <c r="H1910" s="335"/>
      <c r="I1910" s="336"/>
      <c r="J1910" s="336"/>
      <c r="K1910" s="336"/>
      <c r="L1910" s="336"/>
      <c r="M1910" s="336"/>
      <c r="N1910" s="337" t="str">
        <f t="shared" ca="1" si="116"/>
        <v/>
      </c>
      <c r="O1910" s="337" t="s">
        <v>19143</v>
      </c>
      <c r="P1910" s="338"/>
      <c r="Q1910" s="339" t="str">
        <f t="shared" si="117"/>
        <v/>
      </c>
      <c r="R1910" s="339" t="b">
        <f t="shared" si="118"/>
        <v>1</v>
      </c>
      <c r="S1910" s="339" t="str">
        <f t="shared" si="119"/>
        <v/>
      </c>
    </row>
    <row r="1911" spans="1:19" s="339" customFormat="1" ht="19.899999999999999" customHeight="1">
      <c r="A1911" s="302"/>
      <c r="B1911" s="334"/>
      <c r="C1911" s="334"/>
      <c r="D1911" s="334"/>
      <c r="E1911" s="334"/>
      <c r="F1911" s="334"/>
      <c r="G1911" s="335"/>
      <c r="H1911" s="335"/>
      <c r="I1911" s="336"/>
      <c r="J1911" s="336"/>
      <c r="K1911" s="336"/>
      <c r="L1911" s="336"/>
      <c r="M1911" s="336"/>
      <c r="N1911" s="337" t="str">
        <f t="shared" ca="1" si="116"/>
        <v/>
      </c>
      <c r="O1911" s="337" t="s">
        <v>19143</v>
      </c>
      <c r="P1911" s="338"/>
      <c r="Q1911" s="339" t="str">
        <f t="shared" si="117"/>
        <v/>
      </c>
      <c r="R1911" s="339" t="b">
        <f t="shared" si="118"/>
        <v>1</v>
      </c>
      <c r="S1911" s="339" t="str">
        <f t="shared" si="119"/>
        <v/>
      </c>
    </row>
    <row r="1912" spans="1:19" s="339" customFormat="1" ht="19.899999999999999" customHeight="1">
      <c r="A1912" s="302"/>
      <c r="B1912" s="334"/>
      <c r="C1912" s="334"/>
      <c r="D1912" s="334"/>
      <c r="E1912" s="334"/>
      <c r="F1912" s="334"/>
      <c r="G1912" s="335"/>
      <c r="H1912" s="335"/>
      <c r="I1912" s="336"/>
      <c r="J1912" s="336"/>
      <c r="K1912" s="336"/>
      <c r="L1912" s="336"/>
      <c r="M1912" s="336"/>
      <c r="N1912" s="337" t="str">
        <f t="shared" ca="1" si="116"/>
        <v/>
      </c>
      <c r="O1912" s="337" t="s">
        <v>19143</v>
      </c>
      <c r="P1912" s="338"/>
      <c r="Q1912" s="339" t="str">
        <f t="shared" si="117"/>
        <v/>
      </c>
      <c r="R1912" s="339" t="b">
        <f t="shared" si="118"/>
        <v>1</v>
      </c>
      <c r="S1912" s="339" t="str">
        <f t="shared" si="119"/>
        <v/>
      </c>
    </row>
    <row r="1913" spans="1:19" s="339" customFormat="1" ht="19.899999999999999" customHeight="1">
      <c r="A1913" s="302"/>
      <c r="B1913" s="334"/>
      <c r="C1913" s="334"/>
      <c r="D1913" s="334"/>
      <c r="E1913" s="334"/>
      <c r="F1913" s="334"/>
      <c r="G1913" s="335"/>
      <c r="H1913" s="335"/>
      <c r="I1913" s="336"/>
      <c r="J1913" s="336"/>
      <c r="K1913" s="336"/>
      <c r="L1913" s="336"/>
      <c r="M1913" s="336"/>
      <c r="N1913" s="337" t="str">
        <f t="shared" ca="1" si="116"/>
        <v/>
      </c>
      <c r="O1913" s="337" t="s">
        <v>19143</v>
      </c>
      <c r="P1913" s="338"/>
      <c r="Q1913" s="339" t="str">
        <f t="shared" si="117"/>
        <v/>
      </c>
      <c r="R1913" s="339" t="b">
        <f t="shared" si="118"/>
        <v>1</v>
      </c>
      <c r="S1913" s="339" t="str">
        <f t="shared" si="119"/>
        <v/>
      </c>
    </row>
    <row r="1914" spans="1:19" s="339" customFormat="1" ht="19.899999999999999" customHeight="1">
      <c r="A1914" s="302"/>
      <c r="B1914" s="334"/>
      <c r="C1914" s="334"/>
      <c r="D1914" s="334"/>
      <c r="E1914" s="334"/>
      <c r="F1914" s="334"/>
      <c r="G1914" s="335"/>
      <c r="H1914" s="335"/>
      <c r="I1914" s="336"/>
      <c r="J1914" s="336"/>
      <c r="K1914" s="336"/>
      <c r="L1914" s="336"/>
      <c r="M1914" s="336"/>
      <c r="N1914" s="337" t="str">
        <f t="shared" ca="1" si="116"/>
        <v/>
      </c>
      <c r="O1914" s="337" t="s">
        <v>19143</v>
      </c>
      <c r="P1914" s="338"/>
      <c r="Q1914" s="339" t="str">
        <f t="shared" si="117"/>
        <v/>
      </c>
      <c r="R1914" s="339" t="b">
        <f t="shared" si="118"/>
        <v>1</v>
      </c>
      <c r="S1914" s="339" t="str">
        <f t="shared" si="119"/>
        <v/>
      </c>
    </row>
    <row r="1915" spans="1:19" s="339" customFormat="1" ht="19.899999999999999" customHeight="1">
      <c r="A1915" s="302"/>
      <c r="B1915" s="334"/>
      <c r="C1915" s="334"/>
      <c r="D1915" s="334"/>
      <c r="E1915" s="334"/>
      <c r="F1915" s="334"/>
      <c r="G1915" s="335"/>
      <c r="H1915" s="335"/>
      <c r="I1915" s="336"/>
      <c r="J1915" s="336"/>
      <c r="K1915" s="336"/>
      <c r="L1915" s="336"/>
      <c r="M1915" s="336"/>
      <c r="N1915" s="337" t="str">
        <f t="shared" ca="1" si="116"/>
        <v/>
      </c>
      <c r="O1915" s="337" t="s">
        <v>19143</v>
      </c>
      <c r="P1915" s="338"/>
      <c r="Q1915" s="339" t="str">
        <f t="shared" si="117"/>
        <v/>
      </c>
      <c r="R1915" s="339" t="b">
        <f t="shared" si="118"/>
        <v>1</v>
      </c>
      <c r="S1915" s="339" t="str">
        <f t="shared" si="119"/>
        <v/>
      </c>
    </row>
    <row r="1916" spans="1:19" s="339" customFormat="1" ht="19.899999999999999" customHeight="1">
      <c r="A1916" s="302"/>
      <c r="B1916" s="334"/>
      <c r="C1916" s="334"/>
      <c r="D1916" s="334"/>
      <c r="E1916" s="334"/>
      <c r="F1916" s="334"/>
      <c r="G1916" s="335"/>
      <c r="H1916" s="335"/>
      <c r="I1916" s="336"/>
      <c r="J1916" s="336"/>
      <c r="K1916" s="336"/>
      <c r="L1916" s="336"/>
      <c r="M1916" s="336"/>
      <c r="N1916" s="337" t="str">
        <f t="shared" ca="1" si="116"/>
        <v/>
      </c>
      <c r="O1916" s="337" t="s">
        <v>19143</v>
      </c>
      <c r="P1916" s="338"/>
      <c r="Q1916" s="339" t="str">
        <f t="shared" si="117"/>
        <v/>
      </c>
      <c r="R1916" s="339" t="b">
        <f t="shared" si="118"/>
        <v>1</v>
      </c>
      <c r="S1916" s="339" t="str">
        <f t="shared" si="119"/>
        <v/>
      </c>
    </row>
    <row r="1917" spans="1:19" s="339" customFormat="1" ht="19.899999999999999" customHeight="1">
      <c r="A1917" s="302"/>
      <c r="B1917" s="334"/>
      <c r="C1917" s="334"/>
      <c r="D1917" s="334"/>
      <c r="E1917" s="334"/>
      <c r="F1917" s="334"/>
      <c r="G1917" s="335"/>
      <c r="H1917" s="335"/>
      <c r="I1917" s="336"/>
      <c r="J1917" s="336"/>
      <c r="K1917" s="336"/>
      <c r="L1917" s="336"/>
      <c r="M1917" s="336"/>
      <c r="N1917" s="337" t="str">
        <f t="shared" ca="1" si="116"/>
        <v/>
      </c>
      <c r="O1917" s="337" t="s">
        <v>19143</v>
      </c>
      <c r="P1917" s="338"/>
      <c r="Q1917" s="339" t="str">
        <f t="shared" si="117"/>
        <v/>
      </c>
      <c r="R1917" s="339" t="b">
        <f t="shared" si="118"/>
        <v>1</v>
      </c>
      <c r="S1917" s="339" t="str">
        <f t="shared" si="119"/>
        <v/>
      </c>
    </row>
    <row r="1918" spans="1:19" s="339" customFormat="1" ht="19.899999999999999" customHeight="1">
      <c r="A1918" s="302"/>
      <c r="B1918" s="334"/>
      <c r="C1918" s="334"/>
      <c r="D1918" s="334"/>
      <c r="E1918" s="334"/>
      <c r="F1918" s="334"/>
      <c r="G1918" s="335"/>
      <c r="H1918" s="335"/>
      <c r="I1918" s="336"/>
      <c r="J1918" s="336"/>
      <c r="K1918" s="336"/>
      <c r="L1918" s="336"/>
      <c r="M1918" s="336"/>
      <c r="N1918" s="337" t="str">
        <f t="shared" ca="1" si="116"/>
        <v/>
      </c>
      <c r="O1918" s="337" t="s">
        <v>19143</v>
      </c>
      <c r="P1918" s="338"/>
      <c r="Q1918" s="339" t="str">
        <f t="shared" si="117"/>
        <v/>
      </c>
      <c r="R1918" s="339" t="b">
        <f t="shared" si="118"/>
        <v>1</v>
      </c>
      <c r="S1918" s="339" t="str">
        <f t="shared" si="119"/>
        <v/>
      </c>
    </row>
    <row r="1919" spans="1:19" s="339" customFormat="1" ht="19.899999999999999" customHeight="1">
      <c r="A1919" s="302"/>
      <c r="B1919" s="334"/>
      <c r="C1919" s="334"/>
      <c r="D1919" s="334"/>
      <c r="E1919" s="334"/>
      <c r="F1919" s="334"/>
      <c r="G1919" s="335"/>
      <c r="H1919" s="335"/>
      <c r="I1919" s="336"/>
      <c r="J1919" s="336"/>
      <c r="K1919" s="336"/>
      <c r="L1919" s="336"/>
      <c r="M1919" s="336"/>
      <c r="N1919" s="337" t="str">
        <f t="shared" ca="1" si="116"/>
        <v/>
      </c>
      <c r="O1919" s="337" t="s">
        <v>19143</v>
      </c>
      <c r="P1919" s="338"/>
      <c r="Q1919" s="339" t="str">
        <f t="shared" si="117"/>
        <v/>
      </c>
      <c r="R1919" s="339" t="b">
        <f t="shared" si="118"/>
        <v>1</v>
      </c>
      <c r="S1919" s="339" t="str">
        <f t="shared" si="119"/>
        <v/>
      </c>
    </row>
    <row r="1920" spans="1:19" s="339" customFormat="1" ht="19.899999999999999" customHeight="1">
      <c r="A1920" s="302"/>
      <c r="B1920" s="334"/>
      <c r="C1920" s="334"/>
      <c r="D1920" s="334"/>
      <c r="E1920" s="334"/>
      <c r="F1920" s="334"/>
      <c r="G1920" s="335"/>
      <c r="H1920" s="335"/>
      <c r="I1920" s="336"/>
      <c r="J1920" s="336"/>
      <c r="K1920" s="336"/>
      <c r="L1920" s="336"/>
      <c r="M1920" s="336"/>
      <c r="N1920" s="337" t="str">
        <f t="shared" ca="1" si="116"/>
        <v/>
      </c>
      <c r="O1920" s="337" t="s">
        <v>19143</v>
      </c>
      <c r="P1920" s="338"/>
      <c r="Q1920" s="339" t="str">
        <f t="shared" si="117"/>
        <v/>
      </c>
      <c r="R1920" s="339" t="b">
        <f t="shared" si="118"/>
        <v>1</v>
      </c>
      <c r="S1920" s="339" t="str">
        <f t="shared" si="119"/>
        <v/>
      </c>
    </row>
    <row r="1921" spans="1:19" s="339" customFormat="1" ht="19.899999999999999" customHeight="1">
      <c r="A1921" s="302"/>
      <c r="B1921" s="334"/>
      <c r="C1921" s="334"/>
      <c r="D1921" s="334"/>
      <c r="E1921" s="334"/>
      <c r="F1921" s="334"/>
      <c r="G1921" s="335"/>
      <c r="H1921" s="335"/>
      <c r="I1921" s="336"/>
      <c r="J1921" s="336"/>
      <c r="K1921" s="336"/>
      <c r="L1921" s="336"/>
      <c r="M1921" s="336"/>
      <c r="N1921" s="337" t="str">
        <f t="shared" ca="1" si="116"/>
        <v/>
      </c>
      <c r="O1921" s="337" t="s">
        <v>19143</v>
      </c>
      <c r="P1921" s="338"/>
      <c r="Q1921" s="339" t="str">
        <f t="shared" si="117"/>
        <v/>
      </c>
      <c r="R1921" s="339" t="b">
        <f t="shared" si="118"/>
        <v>1</v>
      </c>
      <c r="S1921" s="339" t="str">
        <f t="shared" si="119"/>
        <v/>
      </c>
    </row>
    <row r="1922" spans="1:19" s="339" customFormat="1" ht="19.899999999999999" customHeight="1">
      <c r="A1922" s="302"/>
      <c r="B1922" s="334"/>
      <c r="C1922" s="334"/>
      <c r="D1922" s="334"/>
      <c r="E1922" s="334"/>
      <c r="F1922" s="334"/>
      <c r="G1922" s="335"/>
      <c r="H1922" s="335"/>
      <c r="I1922" s="336"/>
      <c r="J1922" s="336"/>
      <c r="K1922" s="336"/>
      <c r="L1922" s="336"/>
      <c r="M1922" s="336"/>
      <c r="N1922" s="337" t="str">
        <f t="shared" ca="1" si="116"/>
        <v/>
      </c>
      <c r="O1922" s="337" t="s">
        <v>19143</v>
      </c>
      <c r="P1922" s="338"/>
      <c r="Q1922" s="339" t="str">
        <f t="shared" si="117"/>
        <v/>
      </c>
      <c r="R1922" s="339" t="b">
        <f t="shared" si="118"/>
        <v>1</v>
      </c>
      <c r="S1922" s="339" t="str">
        <f t="shared" si="119"/>
        <v/>
      </c>
    </row>
    <row r="1923" spans="1:19" s="339" customFormat="1" ht="19.899999999999999" customHeight="1">
      <c r="A1923" s="302"/>
      <c r="B1923" s="334"/>
      <c r="C1923" s="334"/>
      <c r="D1923" s="334"/>
      <c r="E1923" s="334"/>
      <c r="F1923" s="334"/>
      <c r="G1923" s="335"/>
      <c r="H1923" s="335"/>
      <c r="I1923" s="336"/>
      <c r="J1923" s="336"/>
      <c r="K1923" s="336"/>
      <c r="L1923" s="336"/>
      <c r="M1923" s="336"/>
      <c r="N1923" s="337" t="str">
        <f t="shared" ca="1" si="116"/>
        <v/>
      </c>
      <c r="O1923" s="337" t="s">
        <v>19143</v>
      </c>
      <c r="P1923" s="338"/>
      <c r="Q1923" s="339" t="str">
        <f t="shared" si="117"/>
        <v/>
      </c>
      <c r="R1923" s="339" t="b">
        <f t="shared" si="118"/>
        <v>1</v>
      </c>
      <c r="S1923" s="339" t="str">
        <f t="shared" si="119"/>
        <v/>
      </c>
    </row>
    <row r="1924" spans="1:19" s="339" customFormat="1" ht="19.899999999999999" customHeight="1">
      <c r="A1924" s="302"/>
      <c r="B1924" s="334"/>
      <c r="C1924" s="334"/>
      <c r="D1924" s="334"/>
      <c r="E1924" s="334"/>
      <c r="F1924" s="334"/>
      <c r="G1924" s="335"/>
      <c r="H1924" s="335"/>
      <c r="I1924" s="336"/>
      <c r="J1924" s="336"/>
      <c r="K1924" s="336"/>
      <c r="L1924" s="336"/>
      <c r="M1924" s="336"/>
      <c r="N1924" s="337" t="str">
        <f t="shared" ca="1" si="116"/>
        <v/>
      </c>
      <c r="O1924" s="337" t="s">
        <v>19143</v>
      </c>
      <c r="P1924" s="338"/>
      <c r="Q1924" s="339" t="str">
        <f t="shared" si="117"/>
        <v/>
      </c>
      <c r="R1924" s="339" t="b">
        <f t="shared" si="118"/>
        <v>1</v>
      </c>
      <c r="S1924" s="339" t="str">
        <f t="shared" si="119"/>
        <v/>
      </c>
    </row>
    <row r="1925" spans="1:19" s="339" customFormat="1" ht="19.89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19143</v>
      </c>
      <c r="P1925" s="338"/>
      <c r="Q1925" s="339" t="str">
        <f t="shared" ref="Q1925:Q1988" si="121">A1925&amp;B1925</f>
        <v/>
      </c>
      <c r="R1925" s="339" t="b">
        <f t="shared" ref="R1925:R1988" si="122">OR(ISBLANK(B1925),ISBLANK(C1925))</f>
        <v>1</v>
      </c>
      <c r="S1925" s="339" t="str">
        <f t="shared" ref="S1925:S1988" si="123">IF(R1925,"",A1925&amp;"+")</f>
        <v/>
      </c>
    </row>
    <row r="1926" spans="1:19" s="339" customFormat="1" ht="19.899999999999999" customHeight="1">
      <c r="A1926" s="302"/>
      <c r="B1926" s="334"/>
      <c r="C1926" s="334"/>
      <c r="D1926" s="334"/>
      <c r="E1926" s="334"/>
      <c r="F1926" s="334"/>
      <c r="G1926" s="335"/>
      <c r="H1926" s="335"/>
      <c r="I1926" s="336"/>
      <c r="J1926" s="336"/>
      <c r="K1926" s="336"/>
      <c r="L1926" s="336"/>
      <c r="M1926" s="336"/>
      <c r="N1926" s="337" t="str">
        <f t="shared" ca="1" si="120"/>
        <v/>
      </c>
      <c r="O1926" s="337" t="s">
        <v>19143</v>
      </c>
      <c r="P1926" s="338"/>
      <c r="Q1926" s="339" t="str">
        <f t="shared" si="121"/>
        <v/>
      </c>
      <c r="R1926" s="339" t="b">
        <f t="shared" si="122"/>
        <v>1</v>
      </c>
      <c r="S1926" s="339" t="str">
        <f t="shared" si="123"/>
        <v/>
      </c>
    </row>
    <row r="1927" spans="1:19" s="339" customFormat="1" ht="19.899999999999999" customHeight="1">
      <c r="A1927" s="302"/>
      <c r="B1927" s="334"/>
      <c r="C1927" s="334"/>
      <c r="D1927" s="334"/>
      <c r="E1927" s="334"/>
      <c r="F1927" s="334"/>
      <c r="G1927" s="335"/>
      <c r="H1927" s="335"/>
      <c r="I1927" s="336"/>
      <c r="J1927" s="336"/>
      <c r="K1927" s="336"/>
      <c r="L1927" s="336"/>
      <c r="M1927" s="336"/>
      <c r="N1927" s="337" t="str">
        <f t="shared" ca="1" si="120"/>
        <v/>
      </c>
      <c r="O1927" s="337" t="s">
        <v>19143</v>
      </c>
      <c r="P1927" s="338"/>
      <c r="Q1927" s="339" t="str">
        <f t="shared" si="121"/>
        <v/>
      </c>
      <c r="R1927" s="339" t="b">
        <f t="shared" si="122"/>
        <v>1</v>
      </c>
      <c r="S1927" s="339" t="str">
        <f t="shared" si="123"/>
        <v/>
      </c>
    </row>
    <row r="1928" spans="1:19" s="339" customFormat="1" ht="19.899999999999999" customHeight="1">
      <c r="A1928" s="302"/>
      <c r="B1928" s="334"/>
      <c r="C1928" s="334"/>
      <c r="D1928" s="334"/>
      <c r="E1928" s="334"/>
      <c r="F1928" s="334"/>
      <c r="G1928" s="335"/>
      <c r="H1928" s="335"/>
      <c r="I1928" s="336"/>
      <c r="J1928" s="336"/>
      <c r="K1928" s="336"/>
      <c r="L1928" s="336"/>
      <c r="M1928" s="336"/>
      <c r="N1928" s="337" t="str">
        <f t="shared" ca="1" si="120"/>
        <v/>
      </c>
      <c r="O1928" s="337" t="s">
        <v>19143</v>
      </c>
      <c r="P1928" s="338"/>
      <c r="Q1928" s="339" t="str">
        <f t="shared" si="121"/>
        <v/>
      </c>
      <c r="R1928" s="339" t="b">
        <f t="shared" si="122"/>
        <v>1</v>
      </c>
      <c r="S1928" s="339" t="str">
        <f t="shared" si="123"/>
        <v/>
      </c>
    </row>
    <row r="1929" spans="1:19" s="339" customFormat="1" ht="19.899999999999999" customHeight="1">
      <c r="A1929" s="302"/>
      <c r="B1929" s="334"/>
      <c r="C1929" s="334"/>
      <c r="D1929" s="334"/>
      <c r="E1929" s="334"/>
      <c r="F1929" s="334"/>
      <c r="G1929" s="335"/>
      <c r="H1929" s="335"/>
      <c r="I1929" s="336"/>
      <c r="J1929" s="336"/>
      <c r="K1929" s="336"/>
      <c r="L1929" s="336"/>
      <c r="M1929" s="336"/>
      <c r="N1929" s="337" t="str">
        <f t="shared" ca="1" si="120"/>
        <v/>
      </c>
      <c r="O1929" s="337" t="s">
        <v>19143</v>
      </c>
      <c r="P1929" s="338"/>
      <c r="Q1929" s="339" t="str">
        <f t="shared" si="121"/>
        <v/>
      </c>
      <c r="R1929" s="339" t="b">
        <f t="shared" si="122"/>
        <v>1</v>
      </c>
      <c r="S1929" s="339" t="str">
        <f t="shared" si="123"/>
        <v/>
      </c>
    </row>
    <row r="1930" spans="1:19" s="339" customFormat="1" ht="19.899999999999999" customHeight="1">
      <c r="A1930" s="302"/>
      <c r="B1930" s="334"/>
      <c r="C1930" s="334"/>
      <c r="D1930" s="334"/>
      <c r="E1930" s="334"/>
      <c r="F1930" s="334"/>
      <c r="G1930" s="335"/>
      <c r="H1930" s="335"/>
      <c r="I1930" s="336"/>
      <c r="J1930" s="336"/>
      <c r="K1930" s="336"/>
      <c r="L1930" s="336"/>
      <c r="M1930" s="336"/>
      <c r="N1930" s="337" t="str">
        <f t="shared" ca="1" si="120"/>
        <v/>
      </c>
      <c r="O1930" s="337" t="s">
        <v>19143</v>
      </c>
      <c r="P1930" s="338"/>
      <c r="Q1930" s="339" t="str">
        <f t="shared" si="121"/>
        <v/>
      </c>
      <c r="R1930" s="339" t="b">
        <f t="shared" si="122"/>
        <v>1</v>
      </c>
      <c r="S1930" s="339" t="str">
        <f t="shared" si="123"/>
        <v/>
      </c>
    </row>
    <row r="1931" spans="1:19" s="339" customFormat="1" ht="19.899999999999999" customHeight="1">
      <c r="A1931" s="302"/>
      <c r="B1931" s="334"/>
      <c r="C1931" s="334"/>
      <c r="D1931" s="334"/>
      <c r="E1931" s="334"/>
      <c r="F1931" s="334"/>
      <c r="G1931" s="335"/>
      <c r="H1931" s="335"/>
      <c r="I1931" s="336"/>
      <c r="J1931" s="336"/>
      <c r="K1931" s="336"/>
      <c r="L1931" s="336"/>
      <c r="M1931" s="336"/>
      <c r="N1931" s="337" t="str">
        <f t="shared" ca="1" si="120"/>
        <v/>
      </c>
      <c r="O1931" s="337" t="s">
        <v>19143</v>
      </c>
      <c r="P1931" s="338"/>
      <c r="Q1931" s="339" t="str">
        <f t="shared" si="121"/>
        <v/>
      </c>
      <c r="R1931" s="339" t="b">
        <f t="shared" si="122"/>
        <v>1</v>
      </c>
      <c r="S1931" s="339" t="str">
        <f t="shared" si="123"/>
        <v/>
      </c>
    </row>
    <row r="1932" spans="1:19" s="339" customFormat="1" ht="19.899999999999999" customHeight="1">
      <c r="A1932" s="302"/>
      <c r="B1932" s="334"/>
      <c r="C1932" s="334"/>
      <c r="D1932" s="334"/>
      <c r="E1932" s="334"/>
      <c r="F1932" s="334"/>
      <c r="G1932" s="335"/>
      <c r="H1932" s="335"/>
      <c r="I1932" s="336"/>
      <c r="J1932" s="336"/>
      <c r="K1932" s="336"/>
      <c r="L1932" s="336"/>
      <c r="M1932" s="336"/>
      <c r="N1932" s="337" t="str">
        <f t="shared" ca="1" si="120"/>
        <v/>
      </c>
      <c r="O1932" s="337" t="s">
        <v>19143</v>
      </c>
      <c r="P1932" s="338"/>
      <c r="Q1932" s="339" t="str">
        <f t="shared" si="121"/>
        <v/>
      </c>
      <c r="R1932" s="339" t="b">
        <f t="shared" si="122"/>
        <v>1</v>
      </c>
      <c r="S1932" s="339" t="str">
        <f t="shared" si="123"/>
        <v/>
      </c>
    </row>
    <row r="1933" spans="1:19" s="339" customFormat="1" ht="19.899999999999999" customHeight="1">
      <c r="A1933" s="302"/>
      <c r="B1933" s="334"/>
      <c r="C1933" s="334"/>
      <c r="D1933" s="334"/>
      <c r="E1933" s="334"/>
      <c r="F1933" s="334"/>
      <c r="G1933" s="335"/>
      <c r="H1933" s="335"/>
      <c r="I1933" s="336"/>
      <c r="J1933" s="336"/>
      <c r="K1933" s="336"/>
      <c r="L1933" s="336"/>
      <c r="M1933" s="336"/>
      <c r="N1933" s="337" t="str">
        <f t="shared" ca="1" si="120"/>
        <v/>
      </c>
      <c r="O1933" s="337" t="s">
        <v>19143</v>
      </c>
      <c r="P1933" s="338"/>
      <c r="Q1933" s="339" t="str">
        <f t="shared" si="121"/>
        <v/>
      </c>
      <c r="R1933" s="339" t="b">
        <f t="shared" si="122"/>
        <v>1</v>
      </c>
      <c r="S1933" s="339" t="str">
        <f t="shared" si="123"/>
        <v/>
      </c>
    </row>
    <row r="1934" spans="1:19" s="339" customFormat="1" ht="19.899999999999999" customHeight="1">
      <c r="A1934" s="302"/>
      <c r="B1934" s="334"/>
      <c r="C1934" s="334"/>
      <c r="D1934" s="334"/>
      <c r="E1934" s="334"/>
      <c r="F1934" s="334"/>
      <c r="G1934" s="335"/>
      <c r="H1934" s="335"/>
      <c r="I1934" s="336"/>
      <c r="J1934" s="336"/>
      <c r="K1934" s="336"/>
      <c r="L1934" s="336"/>
      <c r="M1934" s="336"/>
      <c r="N1934" s="337" t="str">
        <f t="shared" ca="1" si="120"/>
        <v/>
      </c>
      <c r="O1934" s="337" t="s">
        <v>19143</v>
      </c>
      <c r="P1934" s="338"/>
      <c r="Q1934" s="339" t="str">
        <f t="shared" si="121"/>
        <v/>
      </c>
      <c r="R1934" s="339" t="b">
        <f t="shared" si="122"/>
        <v>1</v>
      </c>
      <c r="S1934" s="339" t="str">
        <f t="shared" si="123"/>
        <v/>
      </c>
    </row>
    <row r="1935" spans="1:19" s="339" customFormat="1" ht="19.899999999999999" customHeight="1">
      <c r="A1935" s="302"/>
      <c r="B1935" s="334"/>
      <c r="C1935" s="334"/>
      <c r="D1935" s="334"/>
      <c r="E1935" s="334"/>
      <c r="F1935" s="334"/>
      <c r="G1935" s="335"/>
      <c r="H1935" s="335"/>
      <c r="I1935" s="336"/>
      <c r="J1935" s="336"/>
      <c r="K1935" s="336"/>
      <c r="L1935" s="336"/>
      <c r="M1935" s="336"/>
      <c r="N1935" s="337" t="str">
        <f t="shared" ca="1" si="120"/>
        <v/>
      </c>
      <c r="O1935" s="337" t="s">
        <v>19143</v>
      </c>
      <c r="P1935" s="338"/>
      <c r="Q1935" s="339" t="str">
        <f t="shared" si="121"/>
        <v/>
      </c>
      <c r="R1935" s="339" t="b">
        <f t="shared" si="122"/>
        <v>1</v>
      </c>
      <c r="S1935" s="339" t="str">
        <f t="shared" si="123"/>
        <v/>
      </c>
    </row>
    <row r="1936" spans="1:19" s="339" customFormat="1" ht="19.899999999999999" customHeight="1">
      <c r="A1936" s="302"/>
      <c r="B1936" s="334"/>
      <c r="C1936" s="334"/>
      <c r="D1936" s="334"/>
      <c r="E1936" s="334"/>
      <c r="F1936" s="334"/>
      <c r="G1936" s="335"/>
      <c r="H1936" s="335"/>
      <c r="I1936" s="336"/>
      <c r="J1936" s="336"/>
      <c r="K1936" s="336"/>
      <c r="L1936" s="336"/>
      <c r="M1936" s="336"/>
      <c r="N1936" s="337" t="str">
        <f t="shared" ca="1" si="120"/>
        <v/>
      </c>
      <c r="O1936" s="337" t="s">
        <v>19143</v>
      </c>
      <c r="P1936" s="338"/>
      <c r="Q1936" s="339" t="str">
        <f t="shared" si="121"/>
        <v/>
      </c>
      <c r="R1936" s="339" t="b">
        <f t="shared" si="122"/>
        <v>1</v>
      </c>
      <c r="S1936" s="339" t="str">
        <f t="shared" si="123"/>
        <v/>
      </c>
    </row>
    <row r="1937" spans="1:19" s="339" customFormat="1" ht="19.899999999999999" customHeight="1">
      <c r="A1937" s="302"/>
      <c r="B1937" s="334"/>
      <c r="C1937" s="334"/>
      <c r="D1937" s="334"/>
      <c r="E1937" s="334"/>
      <c r="F1937" s="334"/>
      <c r="G1937" s="335"/>
      <c r="H1937" s="335"/>
      <c r="I1937" s="336"/>
      <c r="J1937" s="336"/>
      <c r="K1937" s="336"/>
      <c r="L1937" s="336"/>
      <c r="M1937" s="336"/>
      <c r="N1937" s="337" t="str">
        <f t="shared" ca="1" si="120"/>
        <v/>
      </c>
      <c r="O1937" s="337" t="s">
        <v>19143</v>
      </c>
      <c r="P1937" s="338"/>
      <c r="Q1937" s="339" t="str">
        <f t="shared" si="121"/>
        <v/>
      </c>
      <c r="R1937" s="339" t="b">
        <f t="shared" si="122"/>
        <v>1</v>
      </c>
      <c r="S1937" s="339" t="str">
        <f t="shared" si="123"/>
        <v/>
      </c>
    </row>
    <row r="1938" spans="1:19" s="339" customFormat="1" ht="19.899999999999999" customHeight="1">
      <c r="A1938" s="302"/>
      <c r="B1938" s="334"/>
      <c r="C1938" s="334"/>
      <c r="D1938" s="334"/>
      <c r="E1938" s="334"/>
      <c r="F1938" s="334"/>
      <c r="G1938" s="335"/>
      <c r="H1938" s="335"/>
      <c r="I1938" s="336"/>
      <c r="J1938" s="336"/>
      <c r="K1938" s="336"/>
      <c r="L1938" s="336"/>
      <c r="M1938" s="336"/>
      <c r="N1938" s="337" t="str">
        <f t="shared" ca="1" si="120"/>
        <v/>
      </c>
      <c r="O1938" s="337" t="s">
        <v>19143</v>
      </c>
      <c r="P1938" s="338"/>
      <c r="Q1938" s="339" t="str">
        <f t="shared" si="121"/>
        <v/>
      </c>
      <c r="R1938" s="339" t="b">
        <f t="shared" si="122"/>
        <v>1</v>
      </c>
      <c r="S1938" s="339" t="str">
        <f t="shared" si="123"/>
        <v/>
      </c>
    </row>
    <row r="1939" spans="1:19" s="339" customFormat="1" ht="19.899999999999999" customHeight="1">
      <c r="A1939" s="302"/>
      <c r="B1939" s="334"/>
      <c r="C1939" s="334"/>
      <c r="D1939" s="334"/>
      <c r="E1939" s="334"/>
      <c r="F1939" s="334"/>
      <c r="G1939" s="335"/>
      <c r="H1939" s="335"/>
      <c r="I1939" s="336"/>
      <c r="J1939" s="336"/>
      <c r="K1939" s="336"/>
      <c r="L1939" s="336"/>
      <c r="M1939" s="336"/>
      <c r="N1939" s="337" t="str">
        <f t="shared" ca="1" si="120"/>
        <v/>
      </c>
      <c r="O1939" s="337" t="s">
        <v>19143</v>
      </c>
      <c r="P1939" s="338"/>
      <c r="Q1939" s="339" t="str">
        <f t="shared" si="121"/>
        <v/>
      </c>
      <c r="R1939" s="339" t="b">
        <f t="shared" si="122"/>
        <v>1</v>
      </c>
      <c r="S1939" s="339" t="str">
        <f t="shared" si="123"/>
        <v/>
      </c>
    </row>
    <row r="1940" spans="1:19" s="339" customFormat="1" ht="19.899999999999999" customHeight="1">
      <c r="A1940" s="302"/>
      <c r="B1940" s="334"/>
      <c r="C1940" s="334"/>
      <c r="D1940" s="334"/>
      <c r="E1940" s="334"/>
      <c r="F1940" s="334"/>
      <c r="G1940" s="335"/>
      <c r="H1940" s="335"/>
      <c r="I1940" s="336"/>
      <c r="J1940" s="336"/>
      <c r="K1940" s="336"/>
      <c r="L1940" s="336"/>
      <c r="M1940" s="336"/>
      <c r="N1940" s="337" t="str">
        <f t="shared" ca="1" si="120"/>
        <v/>
      </c>
      <c r="O1940" s="337" t="s">
        <v>19143</v>
      </c>
      <c r="P1940" s="338"/>
      <c r="Q1940" s="339" t="str">
        <f t="shared" si="121"/>
        <v/>
      </c>
      <c r="R1940" s="339" t="b">
        <f t="shared" si="122"/>
        <v>1</v>
      </c>
      <c r="S1940" s="339" t="str">
        <f t="shared" si="123"/>
        <v/>
      </c>
    </row>
    <row r="1941" spans="1:19" s="339" customFormat="1" ht="19.899999999999999" customHeight="1">
      <c r="A1941" s="302"/>
      <c r="B1941" s="334"/>
      <c r="C1941" s="334"/>
      <c r="D1941" s="334"/>
      <c r="E1941" s="334"/>
      <c r="F1941" s="334"/>
      <c r="G1941" s="335"/>
      <c r="H1941" s="335"/>
      <c r="I1941" s="336"/>
      <c r="J1941" s="336"/>
      <c r="K1941" s="336"/>
      <c r="L1941" s="336"/>
      <c r="M1941" s="336"/>
      <c r="N1941" s="337" t="str">
        <f t="shared" ca="1" si="120"/>
        <v/>
      </c>
      <c r="O1941" s="337" t="s">
        <v>19143</v>
      </c>
      <c r="P1941" s="338"/>
      <c r="Q1941" s="339" t="str">
        <f t="shared" si="121"/>
        <v/>
      </c>
      <c r="R1941" s="339" t="b">
        <f t="shared" si="122"/>
        <v>1</v>
      </c>
      <c r="S1941" s="339" t="str">
        <f t="shared" si="123"/>
        <v/>
      </c>
    </row>
    <row r="1942" spans="1:19" s="339" customFormat="1" ht="19.899999999999999" customHeight="1">
      <c r="A1942" s="302"/>
      <c r="B1942" s="334"/>
      <c r="C1942" s="334"/>
      <c r="D1942" s="334"/>
      <c r="E1942" s="334"/>
      <c r="F1942" s="334"/>
      <c r="G1942" s="335"/>
      <c r="H1942" s="335"/>
      <c r="I1942" s="336"/>
      <c r="J1942" s="336"/>
      <c r="K1942" s="336"/>
      <c r="L1942" s="336"/>
      <c r="M1942" s="336"/>
      <c r="N1942" s="337" t="str">
        <f t="shared" ca="1" si="120"/>
        <v/>
      </c>
      <c r="O1942" s="337" t="s">
        <v>19143</v>
      </c>
      <c r="P1942" s="338"/>
      <c r="Q1942" s="339" t="str">
        <f t="shared" si="121"/>
        <v/>
      </c>
      <c r="R1942" s="339" t="b">
        <f t="shared" si="122"/>
        <v>1</v>
      </c>
      <c r="S1942" s="339" t="str">
        <f t="shared" si="123"/>
        <v/>
      </c>
    </row>
    <row r="1943" spans="1:19" s="339" customFormat="1" ht="19.899999999999999" customHeight="1">
      <c r="A1943" s="302"/>
      <c r="B1943" s="334"/>
      <c r="C1943" s="334"/>
      <c r="D1943" s="334"/>
      <c r="E1943" s="334"/>
      <c r="F1943" s="334"/>
      <c r="G1943" s="335"/>
      <c r="H1943" s="335"/>
      <c r="I1943" s="336"/>
      <c r="J1943" s="336"/>
      <c r="K1943" s="336"/>
      <c r="L1943" s="336"/>
      <c r="M1943" s="336"/>
      <c r="N1943" s="337" t="str">
        <f t="shared" ca="1" si="120"/>
        <v/>
      </c>
      <c r="O1943" s="337" t="s">
        <v>19143</v>
      </c>
      <c r="P1943" s="338"/>
      <c r="Q1943" s="339" t="str">
        <f t="shared" si="121"/>
        <v/>
      </c>
      <c r="R1943" s="339" t="b">
        <f t="shared" si="122"/>
        <v>1</v>
      </c>
      <c r="S1943" s="339" t="str">
        <f t="shared" si="123"/>
        <v/>
      </c>
    </row>
    <row r="1944" spans="1:19" s="339" customFormat="1" ht="19.899999999999999" customHeight="1">
      <c r="A1944" s="302"/>
      <c r="B1944" s="334"/>
      <c r="C1944" s="334"/>
      <c r="D1944" s="334"/>
      <c r="E1944" s="334"/>
      <c r="F1944" s="334"/>
      <c r="G1944" s="335"/>
      <c r="H1944" s="335"/>
      <c r="I1944" s="336"/>
      <c r="J1944" s="336"/>
      <c r="K1944" s="336"/>
      <c r="L1944" s="336"/>
      <c r="M1944" s="336"/>
      <c r="N1944" s="337" t="str">
        <f t="shared" ca="1" si="120"/>
        <v/>
      </c>
      <c r="O1944" s="337" t="s">
        <v>19143</v>
      </c>
      <c r="P1944" s="338"/>
      <c r="Q1944" s="339" t="str">
        <f t="shared" si="121"/>
        <v/>
      </c>
      <c r="R1944" s="339" t="b">
        <f t="shared" si="122"/>
        <v>1</v>
      </c>
      <c r="S1944" s="339" t="str">
        <f t="shared" si="123"/>
        <v/>
      </c>
    </row>
    <row r="1945" spans="1:19" s="339" customFormat="1" ht="19.899999999999999" customHeight="1">
      <c r="A1945" s="302"/>
      <c r="B1945" s="334"/>
      <c r="C1945" s="334"/>
      <c r="D1945" s="334"/>
      <c r="E1945" s="334"/>
      <c r="F1945" s="334"/>
      <c r="G1945" s="335"/>
      <c r="H1945" s="335"/>
      <c r="I1945" s="336"/>
      <c r="J1945" s="336"/>
      <c r="K1945" s="336"/>
      <c r="L1945" s="336"/>
      <c r="M1945" s="336"/>
      <c r="N1945" s="337" t="str">
        <f t="shared" ca="1" si="120"/>
        <v/>
      </c>
      <c r="O1945" s="337" t="s">
        <v>19143</v>
      </c>
      <c r="P1945" s="338"/>
      <c r="Q1945" s="339" t="str">
        <f t="shared" si="121"/>
        <v/>
      </c>
      <c r="R1945" s="339" t="b">
        <f t="shared" si="122"/>
        <v>1</v>
      </c>
      <c r="S1945" s="339" t="str">
        <f t="shared" si="123"/>
        <v/>
      </c>
    </row>
    <row r="1946" spans="1:19" s="339" customFormat="1" ht="19.899999999999999" customHeight="1">
      <c r="A1946" s="302"/>
      <c r="B1946" s="334"/>
      <c r="C1946" s="334"/>
      <c r="D1946" s="334"/>
      <c r="E1946" s="334"/>
      <c r="F1946" s="334"/>
      <c r="G1946" s="335"/>
      <c r="H1946" s="335"/>
      <c r="I1946" s="336"/>
      <c r="J1946" s="336"/>
      <c r="K1946" s="336"/>
      <c r="L1946" s="336"/>
      <c r="M1946" s="336"/>
      <c r="N1946" s="337" t="str">
        <f t="shared" ca="1" si="120"/>
        <v/>
      </c>
      <c r="O1946" s="337" t="s">
        <v>19143</v>
      </c>
      <c r="P1946" s="338"/>
      <c r="Q1946" s="339" t="str">
        <f t="shared" si="121"/>
        <v/>
      </c>
      <c r="R1946" s="339" t="b">
        <f t="shared" si="122"/>
        <v>1</v>
      </c>
      <c r="S1946" s="339" t="str">
        <f t="shared" si="123"/>
        <v/>
      </c>
    </row>
    <row r="1947" spans="1:19" s="339" customFormat="1" ht="19.899999999999999" customHeight="1">
      <c r="A1947" s="302"/>
      <c r="B1947" s="334"/>
      <c r="C1947" s="334"/>
      <c r="D1947" s="334"/>
      <c r="E1947" s="334"/>
      <c r="F1947" s="334"/>
      <c r="G1947" s="335"/>
      <c r="H1947" s="335"/>
      <c r="I1947" s="336"/>
      <c r="J1947" s="336"/>
      <c r="K1947" s="336"/>
      <c r="L1947" s="336"/>
      <c r="M1947" s="336"/>
      <c r="N1947" s="337" t="str">
        <f t="shared" ca="1" si="120"/>
        <v/>
      </c>
      <c r="O1947" s="337" t="s">
        <v>19143</v>
      </c>
      <c r="P1947" s="338"/>
      <c r="Q1947" s="339" t="str">
        <f t="shared" si="121"/>
        <v/>
      </c>
      <c r="R1947" s="339" t="b">
        <f t="shared" si="122"/>
        <v>1</v>
      </c>
      <c r="S1947" s="339" t="str">
        <f t="shared" si="123"/>
        <v/>
      </c>
    </row>
    <row r="1948" spans="1:19" s="339" customFormat="1" ht="19.899999999999999" customHeight="1">
      <c r="A1948" s="302"/>
      <c r="B1948" s="334"/>
      <c r="C1948" s="334"/>
      <c r="D1948" s="334"/>
      <c r="E1948" s="334"/>
      <c r="F1948" s="334"/>
      <c r="G1948" s="335"/>
      <c r="H1948" s="335"/>
      <c r="I1948" s="336"/>
      <c r="J1948" s="336"/>
      <c r="K1948" s="336"/>
      <c r="L1948" s="336"/>
      <c r="M1948" s="336"/>
      <c r="N1948" s="337" t="str">
        <f t="shared" ca="1" si="120"/>
        <v/>
      </c>
      <c r="O1948" s="337" t="s">
        <v>19143</v>
      </c>
      <c r="P1948" s="338"/>
      <c r="Q1948" s="339" t="str">
        <f t="shared" si="121"/>
        <v/>
      </c>
      <c r="R1948" s="339" t="b">
        <f t="shared" si="122"/>
        <v>1</v>
      </c>
      <c r="S1948" s="339" t="str">
        <f t="shared" si="123"/>
        <v/>
      </c>
    </row>
    <row r="1949" spans="1:19" s="339" customFormat="1" ht="19.899999999999999" customHeight="1">
      <c r="A1949" s="302"/>
      <c r="B1949" s="334"/>
      <c r="C1949" s="334"/>
      <c r="D1949" s="334"/>
      <c r="E1949" s="334"/>
      <c r="F1949" s="334"/>
      <c r="G1949" s="335"/>
      <c r="H1949" s="335"/>
      <c r="I1949" s="336"/>
      <c r="J1949" s="336"/>
      <c r="K1949" s="336"/>
      <c r="L1949" s="336"/>
      <c r="M1949" s="336"/>
      <c r="N1949" s="337" t="str">
        <f t="shared" ca="1" si="120"/>
        <v/>
      </c>
      <c r="O1949" s="337" t="s">
        <v>19143</v>
      </c>
      <c r="P1949" s="338"/>
      <c r="Q1949" s="339" t="str">
        <f t="shared" si="121"/>
        <v/>
      </c>
      <c r="R1949" s="339" t="b">
        <f t="shared" si="122"/>
        <v>1</v>
      </c>
      <c r="S1949" s="339" t="str">
        <f t="shared" si="123"/>
        <v/>
      </c>
    </row>
    <row r="1950" spans="1:19" s="339" customFormat="1" ht="19.899999999999999" customHeight="1">
      <c r="A1950" s="302"/>
      <c r="B1950" s="334"/>
      <c r="C1950" s="334"/>
      <c r="D1950" s="334"/>
      <c r="E1950" s="334"/>
      <c r="F1950" s="334"/>
      <c r="G1950" s="335"/>
      <c r="H1950" s="335"/>
      <c r="I1950" s="336"/>
      <c r="J1950" s="336"/>
      <c r="K1950" s="336"/>
      <c r="L1950" s="336"/>
      <c r="M1950" s="336"/>
      <c r="N1950" s="337" t="str">
        <f t="shared" ca="1" si="120"/>
        <v/>
      </c>
      <c r="O1950" s="337" t="s">
        <v>19143</v>
      </c>
      <c r="P1950" s="338"/>
      <c r="Q1950" s="339" t="str">
        <f t="shared" si="121"/>
        <v/>
      </c>
      <c r="R1950" s="339" t="b">
        <f t="shared" si="122"/>
        <v>1</v>
      </c>
      <c r="S1950" s="339" t="str">
        <f t="shared" si="123"/>
        <v/>
      </c>
    </row>
    <row r="1951" spans="1:19" s="339" customFormat="1" ht="19.899999999999999" customHeight="1">
      <c r="A1951" s="302"/>
      <c r="B1951" s="334"/>
      <c r="C1951" s="334"/>
      <c r="D1951" s="334"/>
      <c r="E1951" s="334"/>
      <c r="F1951" s="334"/>
      <c r="G1951" s="335"/>
      <c r="H1951" s="335"/>
      <c r="I1951" s="336"/>
      <c r="J1951" s="336"/>
      <c r="K1951" s="336"/>
      <c r="L1951" s="336"/>
      <c r="M1951" s="336"/>
      <c r="N1951" s="337" t="str">
        <f t="shared" ca="1" si="120"/>
        <v/>
      </c>
      <c r="O1951" s="337" t="s">
        <v>19143</v>
      </c>
      <c r="P1951" s="338"/>
      <c r="Q1951" s="339" t="str">
        <f t="shared" si="121"/>
        <v/>
      </c>
      <c r="R1951" s="339" t="b">
        <f t="shared" si="122"/>
        <v>1</v>
      </c>
      <c r="S1951" s="339" t="str">
        <f t="shared" si="123"/>
        <v/>
      </c>
    </row>
    <row r="1952" spans="1:19" s="339" customFormat="1" ht="19.899999999999999" customHeight="1">
      <c r="A1952" s="302"/>
      <c r="B1952" s="334"/>
      <c r="C1952" s="334"/>
      <c r="D1952" s="334"/>
      <c r="E1952" s="334"/>
      <c r="F1952" s="334"/>
      <c r="G1952" s="335"/>
      <c r="H1952" s="335"/>
      <c r="I1952" s="336"/>
      <c r="J1952" s="336"/>
      <c r="K1952" s="336"/>
      <c r="L1952" s="336"/>
      <c r="M1952" s="336"/>
      <c r="N1952" s="337" t="str">
        <f t="shared" ca="1" si="120"/>
        <v/>
      </c>
      <c r="O1952" s="337" t="s">
        <v>19143</v>
      </c>
      <c r="P1952" s="338"/>
      <c r="Q1952" s="339" t="str">
        <f t="shared" si="121"/>
        <v/>
      </c>
      <c r="R1952" s="339" t="b">
        <f t="shared" si="122"/>
        <v>1</v>
      </c>
      <c r="S1952" s="339" t="str">
        <f t="shared" si="123"/>
        <v/>
      </c>
    </row>
    <row r="1953" spans="1:19" s="339" customFormat="1" ht="19.899999999999999" customHeight="1">
      <c r="A1953" s="302"/>
      <c r="B1953" s="334"/>
      <c r="C1953" s="334"/>
      <c r="D1953" s="334"/>
      <c r="E1953" s="334"/>
      <c r="F1953" s="334"/>
      <c r="G1953" s="335"/>
      <c r="H1953" s="335"/>
      <c r="I1953" s="336"/>
      <c r="J1953" s="336"/>
      <c r="K1953" s="336"/>
      <c r="L1953" s="336"/>
      <c r="M1953" s="336"/>
      <c r="N1953" s="337" t="str">
        <f t="shared" ca="1" si="120"/>
        <v/>
      </c>
      <c r="O1953" s="337" t="s">
        <v>19143</v>
      </c>
      <c r="P1953" s="338"/>
      <c r="Q1953" s="339" t="str">
        <f t="shared" si="121"/>
        <v/>
      </c>
      <c r="R1953" s="339" t="b">
        <f t="shared" si="122"/>
        <v>1</v>
      </c>
      <c r="S1953" s="339" t="str">
        <f t="shared" si="123"/>
        <v/>
      </c>
    </row>
    <row r="1954" spans="1:19" s="339" customFormat="1" ht="19.899999999999999" customHeight="1">
      <c r="A1954" s="302"/>
      <c r="B1954" s="334"/>
      <c r="C1954" s="334"/>
      <c r="D1954" s="334"/>
      <c r="E1954" s="334"/>
      <c r="F1954" s="334"/>
      <c r="G1954" s="335"/>
      <c r="H1954" s="335"/>
      <c r="I1954" s="336"/>
      <c r="J1954" s="336"/>
      <c r="K1954" s="336"/>
      <c r="L1954" s="336"/>
      <c r="M1954" s="336"/>
      <c r="N1954" s="337" t="str">
        <f t="shared" ca="1" si="120"/>
        <v/>
      </c>
      <c r="O1954" s="337" t="s">
        <v>19143</v>
      </c>
      <c r="P1954" s="338"/>
      <c r="Q1954" s="339" t="str">
        <f t="shared" si="121"/>
        <v/>
      </c>
      <c r="R1954" s="339" t="b">
        <f t="shared" si="122"/>
        <v>1</v>
      </c>
      <c r="S1954" s="339" t="str">
        <f t="shared" si="123"/>
        <v/>
      </c>
    </row>
    <row r="1955" spans="1:19" s="339" customFormat="1" ht="19.899999999999999" customHeight="1">
      <c r="A1955" s="302"/>
      <c r="B1955" s="334"/>
      <c r="C1955" s="334"/>
      <c r="D1955" s="334"/>
      <c r="E1955" s="334"/>
      <c r="F1955" s="334"/>
      <c r="G1955" s="335"/>
      <c r="H1955" s="335"/>
      <c r="I1955" s="336"/>
      <c r="J1955" s="336"/>
      <c r="K1955" s="336"/>
      <c r="L1955" s="336"/>
      <c r="M1955" s="336"/>
      <c r="N1955" s="337" t="str">
        <f t="shared" ca="1" si="120"/>
        <v/>
      </c>
      <c r="O1955" s="337" t="s">
        <v>19143</v>
      </c>
      <c r="P1955" s="338"/>
      <c r="Q1955" s="339" t="str">
        <f t="shared" si="121"/>
        <v/>
      </c>
      <c r="R1955" s="339" t="b">
        <f t="shared" si="122"/>
        <v>1</v>
      </c>
      <c r="S1955" s="339" t="str">
        <f t="shared" si="123"/>
        <v/>
      </c>
    </row>
    <row r="1956" spans="1:19" s="339" customFormat="1" ht="19.899999999999999" customHeight="1">
      <c r="A1956" s="302"/>
      <c r="B1956" s="334"/>
      <c r="C1956" s="334"/>
      <c r="D1956" s="334"/>
      <c r="E1956" s="334"/>
      <c r="F1956" s="334"/>
      <c r="G1956" s="335"/>
      <c r="H1956" s="335"/>
      <c r="I1956" s="336"/>
      <c r="J1956" s="336"/>
      <c r="K1956" s="336"/>
      <c r="L1956" s="336"/>
      <c r="M1956" s="336"/>
      <c r="N1956" s="337" t="str">
        <f t="shared" ca="1" si="120"/>
        <v/>
      </c>
      <c r="O1956" s="337" t="s">
        <v>19143</v>
      </c>
      <c r="P1956" s="338"/>
      <c r="Q1956" s="339" t="str">
        <f t="shared" si="121"/>
        <v/>
      </c>
      <c r="R1956" s="339" t="b">
        <f t="shared" si="122"/>
        <v>1</v>
      </c>
      <c r="S1956" s="339" t="str">
        <f t="shared" si="123"/>
        <v/>
      </c>
    </row>
    <row r="1957" spans="1:19" s="339" customFormat="1" ht="19.899999999999999" customHeight="1">
      <c r="A1957" s="302"/>
      <c r="B1957" s="334"/>
      <c r="C1957" s="334"/>
      <c r="D1957" s="334"/>
      <c r="E1957" s="334"/>
      <c r="F1957" s="334"/>
      <c r="G1957" s="335"/>
      <c r="H1957" s="335"/>
      <c r="I1957" s="336"/>
      <c r="J1957" s="336"/>
      <c r="K1957" s="336"/>
      <c r="L1957" s="336"/>
      <c r="M1957" s="336"/>
      <c r="N1957" s="337" t="str">
        <f t="shared" ca="1" si="120"/>
        <v/>
      </c>
      <c r="O1957" s="337" t="s">
        <v>19143</v>
      </c>
      <c r="P1957" s="338"/>
      <c r="Q1957" s="339" t="str">
        <f t="shared" si="121"/>
        <v/>
      </c>
      <c r="R1957" s="339" t="b">
        <f t="shared" si="122"/>
        <v>1</v>
      </c>
      <c r="S1957" s="339" t="str">
        <f t="shared" si="123"/>
        <v/>
      </c>
    </row>
    <row r="1958" spans="1:19" s="339" customFormat="1" ht="19.899999999999999" customHeight="1">
      <c r="A1958" s="302"/>
      <c r="B1958" s="334"/>
      <c r="C1958" s="334"/>
      <c r="D1958" s="334"/>
      <c r="E1958" s="334"/>
      <c r="F1958" s="334"/>
      <c r="G1958" s="335"/>
      <c r="H1958" s="335"/>
      <c r="I1958" s="336"/>
      <c r="J1958" s="336"/>
      <c r="K1958" s="336"/>
      <c r="L1958" s="336"/>
      <c r="M1958" s="336"/>
      <c r="N1958" s="337" t="str">
        <f t="shared" ca="1" si="120"/>
        <v/>
      </c>
      <c r="O1958" s="337" t="s">
        <v>19143</v>
      </c>
      <c r="P1958" s="338"/>
      <c r="Q1958" s="339" t="str">
        <f t="shared" si="121"/>
        <v/>
      </c>
      <c r="R1958" s="339" t="b">
        <f t="shared" si="122"/>
        <v>1</v>
      </c>
      <c r="S1958" s="339" t="str">
        <f t="shared" si="123"/>
        <v/>
      </c>
    </row>
    <row r="1959" spans="1:19" s="339" customFormat="1" ht="19.899999999999999" customHeight="1">
      <c r="A1959" s="302"/>
      <c r="B1959" s="334"/>
      <c r="C1959" s="334"/>
      <c r="D1959" s="334"/>
      <c r="E1959" s="334"/>
      <c r="F1959" s="334"/>
      <c r="G1959" s="335"/>
      <c r="H1959" s="335"/>
      <c r="I1959" s="336"/>
      <c r="J1959" s="336"/>
      <c r="K1959" s="336"/>
      <c r="L1959" s="336"/>
      <c r="M1959" s="336"/>
      <c r="N1959" s="337" t="str">
        <f t="shared" ca="1" si="120"/>
        <v/>
      </c>
      <c r="O1959" s="337" t="s">
        <v>19143</v>
      </c>
      <c r="P1959" s="338"/>
      <c r="Q1959" s="339" t="str">
        <f t="shared" si="121"/>
        <v/>
      </c>
      <c r="R1959" s="339" t="b">
        <f t="shared" si="122"/>
        <v>1</v>
      </c>
      <c r="S1959" s="339" t="str">
        <f t="shared" si="123"/>
        <v/>
      </c>
    </row>
    <row r="1960" spans="1:19" s="339" customFormat="1" ht="19.899999999999999" customHeight="1">
      <c r="A1960" s="302"/>
      <c r="B1960" s="334"/>
      <c r="C1960" s="334"/>
      <c r="D1960" s="334"/>
      <c r="E1960" s="334"/>
      <c r="F1960" s="334"/>
      <c r="G1960" s="335"/>
      <c r="H1960" s="335"/>
      <c r="I1960" s="336"/>
      <c r="J1960" s="336"/>
      <c r="K1960" s="336"/>
      <c r="L1960" s="336"/>
      <c r="M1960" s="336"/>
      <c r="N1960" s="337" t="str">
        <f t="shared" ca="1" si="120"/>
        <v/>
      </c>
      <c r="O1960" s="337" t="s">
        <v>19143</v>
      </c>
      <c r="P1960" s="338"/>
      <c r="Q1960" s="339" t="str">
        <f t="shared" si="121"/>
        <v/>
      </c>
      <c r="R1960" s="339" t="b">
        <f t="shared" si="122"/>
        <v>1</v>
      </c>
      <c r="S1960" s="339" t="str">
        <f t="shared" si="123"/>
        <v/>
      </c>
    </row>
    <row r="1961" spans="1:19" s="339" customFormat="1" ht="19.899999999999999" customHeight="1">
      <c r="A1961" s="302"/>
      <c r="B1961" s="334"/>
      <c r="C1961" s="334"/>
      <c r="D1961" s="334"/>
      <c r="E1961" s="334"/>
      <c r="F1961" s="334"/>
      <c r="G1961" s="335"/>
      <c r="H1961" s="335"/>
      <c r="I1961" s="336"/>
      <c r="J1961" s="336"/>
      <c r="K1961" s="336"/>
      <c r="L1961" s="336"/>
      <c r="M1961" s="336"/>
      <c r="N1961" s="337" t="str">
        <f t="shared" ca="1" si="120"/>
        <v/>
      </c>
      <c r="O1961" s="337" t="s">
        <v>19143</v>
      </c>
      <c r="P1961" s="338"/>
      <c r="Q1961" s="339" t="str">
        <f t="shared" si="121"/>
        <v/>
      </c>
      <c r="R1961" s="339" t="b">
        <f t="shared" si="122"/>
        <v>1</v>
      </c>
      <c r="S1961" s="339" t="str">
        <f t="shared" si="123"/>
        <v/>
      </c>
    </row>
    <row r="1962" spans="1:19" s="339" customFormat="1" ht="19.899999999999999" customHeight="1">
      <c r="A1962" s="302"/>
      <c r="B1962" s="334"/>
      <c r="C1962" s="334"/>
      <c r="D1962" s="334"/>
      <c r="E1962" s="334"/>
      <c r="F1962" s="334"/>
      <c r="G1962" s="335"/>
      <c r="H1962" s="335"/>
      <c r="I1962" s="336"/>
      <c r="J1962" s="336"/>
      <c r="K1962" s="336"/>
      <c r="L1962" s="336"/>
      <c r="M1962" s="336"/>
      <c r="N1962" s="337" t="str">
        <f t="shared" ca="1" si="120"/>
        <v/>
      </c>
      <c r="O1962" s="337" t="s">
        <v>19143</v>
      </c>
      <c r="P1962" s="338"/>
      <c r="Q1962" s="339" t="str">
        <f t="shared" si="121"/>
        <v/>
      </c>
      <c r="R1962" s="339" t="b">
        <f t="shared" si="122"/>
        <v>1</v>
      </c>
      <c r="S1962" s="339" t="str">
        <f t="shared" si="123"/>
        <v/>
      </c>
    </row>
    <row r="1963" spans="1:19" s="339" customFormat="1" ht="19.899999999999999" customHeight="1">
      <c r="A1963" s="302"/>
      <c r="B1963" s="334"/>
      <c r="C1963" s="334"/>
      <c r="D1963" s="334"/>
      <c r="E1963" s="334"/>
      <c r="F1963" s="334"/>
      <c r="G1963" s="335"/>
      <c r="H1963" s="335"/>
      <c r="I1963" s="336"/>
      <c r="J1963" s="336"/>
      <c r="K1963" s="336"/>
      <c r="L1963" s="336"/>
      <c r="M1963" s="336"/>
      <c r="N1963" s="337" t="str">
        <f t="shared" ca="1" si="120"/>
        <v/>
      </c>
      <c r="O1963" s="337" t="s">
        <v>19143</v>
      </c>
      <c r="P1963" s="338"/>
      <c r="Q1963" s="339" t="str">
        <f t="shared" si="121"/>
        <v/>
      </c>
      <c r="R1963" s="339" t="b">
        <f t="shared" si="122"/>
        <v>1</v>
      </c>
      <c r="S1963" s="339" t="str">
        <f t="shared" si="123"/>
        <v/>
      </c>
    </row>
    <row r="1964" spans="1:19" s="339" customFormat="1" ht="19.899999999999999" customHeight="1">
      <c r="A1964" s="302"/>
      <c r="B1964" s="334"/>
      <c r="C1964" s="334"/>
      <c r="D1964" s="334"/>
      <c r="E1964" s="334"/>
      <c r="F1964" s="334"/>
      <c r="G1964" s="335"/>
      <c r="H1964" s="335"/>
      <c r="I1964" s="336"/>
      <c r="J1964" s="336"/>
      <c r="K1964" s="336"/>
      <c r="L1964" s="336"/>
      <c r="M1964" s="336"/>
      <c r="N1964" s="337" t="str">
        <f t="shared" ca="1" si="120"/>
        <v/>
      </c>
      <c r="O1964" s="337" t="s">
        <v>19143</v>
      </c>
      <c r="P1964" s="338"/>
      <c r="Q1964" s="339" t="str">
        <f t="shared" si="121"/>
        <v/>
      </c>
      <c r="R1964" s="339" t="b">
        <f t="shared" si="122"/>
        <v>1</v>
      </c>
      <c r="S1964" s="339" t="str">
        <f t="shared" si="123"/>
        <v/>
      </c>
    </row>
    <row r="1965" spans="1:19" s="339" customFormat="1" ht="19.899999999999999" customHeight="1">
      <c r="A1965" s="302"/>
      <c r="B1965" s="334"/>
      <c r="C1965" s="334"/>
      <c r="D1965" s="334"/>
      <c r="E1965" s="334"/>
      <c r="F1965" s="334"/>
      <c r="G1965" s="335"/>
      <c r="H1965" s="335"/>
      <c r="I1965" s="336"/>
      <c r="J1965" s="336"/>
      <c r="K1965" s="336"/>
      <c r="L1965" s="336"/>
      <c r="M1965" s="336"/>
      <c r="N1965" s="337" t="str">
        <f t="shared" ca="1" si="120"/>
        <v/>
      </c>
      <c r="O1965" s="337" t="s">
        <v>19143</v>
      </c>
      <c r="P1965" s="338"/>
      <c r="Q1965" s="339" t="str">
        <f t="shared" si="121"/>
        <v/>
      </c>
      <c r="R1965" s="339" t="b">
        <f t="shared" si="122"/>
        <v>1</v>
      </c>
      <c r="S1965" s="339" t="str">
        <f t="shared" si="123"/>
        <v/>
      </c>
    </row>
    <row r="1966" spans="1:19" s="339" customFormat="1" ht="19.899999999999999" customHeight="1">
      <c r="A1966" s="302"/>
      <c r="B1966" s="334"/>
      <c r="C1966" s="334"/>
      <c r="D1966" s="334"/>
      <c r="E1966" s="334"/>
      <c r="F1966" s="334"/>
      <c r="G1966" s="335"/>
      <c r="H1966" s="335"/>
      <c r="I1966" s="336"/>
      <c r="J1966" s="336"/>
      <c r="K1966" s="336"/>
      <c r="L1966" s="336"/>
      <c r="M1966" s="336"/>
      <c r="N1966" s="337" t="str">
        <f t="shared" ca="1" si="120"/>
        <v/>
      </c>
      <c r="O1966" s="337" t="s">
        <v>19143</v>
      </c>
      <c r="P1966" s="338"/>
      <c r="Q1966" s="339" t="str">
        <f t="shared" si="121"/>
        <v/>
      </c>
      <c r="R1966" s="339" t="b">
        <f t="shared" si="122"/>
        <v>1</v>
      </c>
      <c r="S1966" s="339" t="str">
        <f t="shared" si="123"/>
        <v/>
      </c>
    </row>
    <row r="1967" spans="1:19" s="339" customFormat="1" ht="19.899999999999999" customHeight="1">
      <c r="A1967" s="302"/>
      <c r="B1967" s="334"/>
      <c r="C1967" s="334"/>
      <c r="D1967" s="334"/>
      <c r="E1967" s="334"/>
      <c r="F1967" s="334"/>
      <c r="G1967" s="335"/>
      <c r="H1967" s="335"/>
      <c r="I1967" s="336"/>
      <c r="J1967" s="336"/>
      <c r="K1967" s="336"/>
      <c r="L1967" s="336"/>
      <c r="M1967" s="336"/>
      <c r="N1967" s="337" t="str">
        <f t="shared" ca="1" si="120"/>
        <v/>
      </c>
      <c r="O1967" s="337" t="s">
        <v>19143</v>
      </c>
      <c r="P1967" s="338"/>
      <c r="Q1967" s="339" t="str">
        <f t="shared" si="121"/>
        <v/>
      </c>
      <c r="R1967" s="339" t="b">
        <f t="shared" si="122"/>
        <v>1</v>
      </c>
      <c r="S1967" s="339" t="str">
        <f t="shared" si="123"/>
        <v/>
      </c>
    </row>
    <row r="1968" spans="1:19" s="339" customFormat="1" ht="19.899999999999999" customHeight="1">
      <c r="A1968" s="302"/>
      <c r="B1968" s="334"/>
      <c r="C1968" s="334"/>
      <c r="D1968" s="334"/>
      <c r="E1968" s="334"/>
      <c r="F1968" s="334"/>
      <c r="G1968" s="335"/>
      <c r="H1968" s="335"/>
      <c r="I1968" s="336"/>
      <c r="J1968" s="336"/>
      <c r="K1968" s="336"/>
      <c r="L1968" s="336"/>
      <c r="M1968" s="336"/>
      <c r="N1968" s="337" t="str">
        <f t="shared" ca="1" si="120"/>
        <v/>
      </c>
      <c r="O1968" s="337" t="s">
        <v>19143</v>
      </c>
      <c r="P1968" s="338"/>
      <c r="Q1968" s="339" t="str">
        <f t="shared" si="121"/>
        <v/>
      </c>
      <c r="R1968" s="339" t="b">
        <f t="shared" si="122"/>
        <v>1</v>
      </c>
      <c r="S1968" s="339" t="str">
        <f t="shared" si="123"/>
        <v/>
      </c>
    </row>
    <row r="1969" spans="1:19" s="339" customFormat="1" ht="19.899999999999999" customHeight="1">
      <c r="A1969" s="302"/>
      <c r="B1969" s="334"/>
      <c r="C1969" s="334"/>
      <c r="D1969" s="334"/>
      <c r="E1969" s="334"/>
      <c r="F1969" s="334"/>
      <c r="G1969" s="335"/>
      <c r="H1969" s="335"/>
      <c r="I1969" s="336"/>
      <c r="J1969" s="336"/>
      <c r="K1969" s="336"/>
      <c r="L1969" s="336"/>
      <c r="M1969" s="336"/>
      <c r="N1969" s="337" t="str">
        <f t="shared" ca="1" si="120"/>
        <v/>
      </c>
      <c r="O1969" s="337" t="s">
        <v>19143</v>
      </c>
      <c r="P1969" s="338"/>
      <c r="Q1969" s="339" t="str">
        <f t="shared" si="121"/>
        <v/>
      </c>
      <c r="R1969" s="339" t="b">
        <f t="shared" si="122"/>
        <v>1</v>
      </c>
      <c r="S1969" s="339" t="str">
        <f t="shared" si="123"/>
        <v/>
      </c>
    </row>
    <row r="1970" spans="1:19" s="339" customFormat="1" ht="19.899999999999999" customHeight="1">
      <c r="A1970" s="302"/>
      <c r="B1970" s="334"/>
      <c r="C1970" s="334"/>
      <c r="D1970" s="334"/>
      <c r="E1970" s="334"/>
      <c r="F1970" s="334"/>
      <c r="G1970" s="335"/>
      <c r="H1970" s="335"/>
      <c r="I1970" s="336"/>
      <c r="J1970" s="336"/>
      <c r="K1970" s="336"/>
      <c r="L1970" s="336"/>
      <c r="M1970" s="336"/>
      <c r="N1970" s="337" t="str">
        <f t="shared" ca="1" si="120"/>
        <v/>
      </c>
      <c r="O1970" s="337" t="s">
        <v>19143</v>
      </c>
      <c r="P1970" s="338"/>
      <c r="Q1970" s="339" t="str">
        <f t="shared" si="121"/>
        <v/>
      </c>
      <c r="R1970" s="339" t="b">
        <f t="shared" si="122"/>
        <v>1</v>
      </c>
      <c r="S1970" s="339" t="str">
        <f t="shared" si="123"/>
        <v/>
      </c>
    </row>
    <row r="1971" spans="1:19" s="339" customFormat="1" ht="19.899999999999999" customHeight="1">
      <c r="A1971" s="302"/>
      <c r="B1971" s="334"/>
      <c r="C1971" s="334"/>
      <c r="D1971" s="334"/>
      <c r="E1971" s="334"/>
      <c r="F1971" s="334"/>
      <c r="G1971" s="335"/>
      <c r="H1971" s="335"/>
      <c r="I1971" s="336"/>
      <c r="J1971" s="336"/>
      <c r="K1971" s="336"/>
      <c r="L1971" s="336"/>
      <c r="M1971" s="336"/>
      <c r="N1971" s="337" t="str">
        <f t="shared" ca="1" si="120"/>
        <v/>
      </c>
      <c r="O1971" s="337" t="s">
        <v>19143</v>
      </c>
      <c r="P1971" s="338"/>
      <c r="Q1971" s="339" t="str">
        <f t="shared" si="121"/>
        <v/>
      </c>
      <c r="R1971" s="339" t="b">
        <f t="shared" si="122"/>
        <v>1</v>
      </c>
      <c r="S1971" s="339" t="str">
        <f t="shared" si="123"/>
        <v/>
      </c>
    </row>
    <row r="1972" spans="1:19" s="339" customFormat="1" ht="19.899999999999999" customHeight="1">
      <c r="A1972" s="302"/>
      <c r="B1972" s="334"/>
      <c r="C1972" s="334"/>
      <c r="D1972" s="334"/>
      <c r="E1972" s="334"/>
      <c r="F1972" s="334"/>
      <c r="G1972" s="335"/>
      <c r="H1972" s="335"/>
      <c r="I1972" s="336"/>
      <c r="J1972" s="336"/>
      <c r="K1972" s="336"/>
      <c r="L1972" s="336"/>
      <c r="M1972" s="336"/>
      <c r="N1972" s="337" t="str">
        <f t="shared" ca="1" si="120"/>
        <v/>
      </c>
      <c r="O1972" s="337" t="s">
        <v>19143</v>
      </c>
      <c r="P1972" s="338"/>
      <c r="Q1972" s="339" t="str">
        <f t="shared" si="121"/>
        <v/>
      </c>
      <c r="R1972" s="339" t="b">
        <f t="shared" si="122"/>
        <v>1</v>
      </c>
      <c r="S1972" s="339" t="str">
        <f t="shared" si="123"/>
        <v/>
      </c>
    </row>
    <row r="1973" spans="1:19" s="339" customFormat="1" ht="19.899999999999999" customHeight="1">
      <c r="A1973" s="302"/>
      <c r="B1973" s="334"/>
      <c r="C1973" s="334"/>
      <c r="D1973" s="334"/>
      <c r="E1973" s="334"/>
      <c r="F1973" s="334"/>
      <c r="G1973" s="335"/>
      <c r="H1973" s="335"/>
      <c r="I1973" s="336"/>
      <c r="J1973" s="336"/>
      <c r="K1973" s="336"/>
      <c r="L1973" s="336"/>
      <c r="M1973" s="336"/>
      <c r="N1973" s="337" t="str">
        <f t="shared" ca="1" si="120"/>
        <v/>
      </c>
      <c r="O1973" s="337" t="s">
        <v>19143</v>
      </c>
      <c r="P1973" s="338"/>
      <c r="Q1973" s="339" t="str">
        <f t="shared" si="121"/>
        <v/>
      </c>
      <c r="R1973" s="339" t="b">
        <f t="shared" si="122"/>
        <v>1</v>
      </c>
      <c r="S1973" s="339" t="str">
        <f t="shared" si="123"/>
        <v/>
      </c>
    </row>
    <row r="1974" spans="1:19" s="339" customFormat="1" ht="19.899999999999999" customHeight="1">
      <c r="A1974" s="302"/>
      <c r="B1974" s="334"/>
      <c r="C1974" s="334"/>
      <c r="D1974" s="334"/>
      <c r="E1974" s="334"/>
      <c r="F1974" s="334"/>
      <c r="G1974" s="335"/>
      <c r="H1974" s="335"/>
      <c r="I1974" s="336"/>
      <c r="J1974" s="336"/>
      <c r="K1974" s="336"/>
      <c r="L1974" s="336"/>
      <c r="M1974" s="336"/>
      <c r="N1974" s="337" t="str">
        <f t="shared" ca="1" si="120"/>
        <v/>
      </c>
      <c r="O1974" s="337" t="s">
        <v>19143</v>
      </c>
      <c r="P1974" s="338"/>
      <c r="Q1974" s="339" t="str">
        <f t="shared" si="121"/>
        <v/>
      </c>
      <c r="R1974" s="339" t="b">
        <f t="shared" si="122"/>
        <v>1</v>
      </c>
      <c r="S1974" s="339" t="str">
        <f t="shared" si="123"/>
        <v/>
      </c>
    </row>
    <row r="1975" spans="1:19" s="339" customFormat="1" ht="19.899999999999999" customHeight="1">
      <c r="A1975" s="302"/>
      <c r="B1975" s="334"/>
      <c r="C1975" s="334"/>
      <c r="D1975" s="334"/>
      <c r="E1975" s="334"/>
      <c r="F1975" s="334"/>
      <c r="G1975" s="335"/>
      <c r="H1975" s="335"/>
      <c r="I1975" s="336"/>
      <c r="J1975" s="336"/>
      <c r="K1975" s="336"/>
      <c r="L1975" s="336"/>
      <c r="M1975" s="336"/>
      <c r="N1975" s="337" t="str">
        <f t="shared" ca="1" si="120"/>
        <v/>
      </c>
      <c r="O1975" s="337" t="s">
        <v>19143</v>
      </c>
      <c r="P1975" s="338"/>
      <c r="Q1975" s="339" t="str">
        <f t="shared" si="121"/>
        <v/>
      </c>
      <c r="R1975" s="339" t="b">
        <f t="shared" si="122"/>
        <v>1</v>
      </c>
      <c r="S1975" s="339" t="str">
        <f t="shared" si="123"/>
        <v/>
      </c>
    </row>
    <row r="1976" spans="1:19" s="339" customFormat="1" ht="19.899999999999999" customHeight="1">
      <c r="A1976" s="302"/>
      <c r="B1976" s="334"/>
      <c r="C1976" s="334"/>
      <c r="D1976" s="334"/>
      <c r="E1976" s="334"/>
      <c r="F1976" s="334"/>
      <c r="G1976" s="335"/>
      <c r="H1976" s="335"/>
      <c r="I1976" s="336"/>
      <c r="J1976" s="336"/>
      <c r="K1976" s="336"/>
      <c r="L1976" s="336"/>
      <c r="M1976" s="336"/>
      <c r="N1976" s="337" t="str">
        <f t="shared" ca="1" si="120"/>
        <v/>
      </c>
      <c r="O1976" s="337" t="s">
        <v>19143</v>
      </c>
      <c r="P1976" s="338"/>
      <c r="Q1976" s="339" t="str">
        <f t="shared" si="121"/>
        <v/>
      </c>
      <c r="R1976" s="339" t="b">
        <f t="shared" si="122"/>
        <v>1</v>
      </c>
      <c r="S1976" s="339" t="str">
        <f t="shared" si="123"/>
        <v/>
      </c>
    </row>
    <row r="1977" spans="1:19" s="339" customFormat="1" ht="19.899999999999999" customHeight="1">
      <c r="A1977" s="302"/>
      <c r="B1977" s="334"/>
      <c r="C1977" s="334"/>
      <c r="D1977" s="334"/>
      <c r="E1977" s="334"/>
      <c r="F1977" s="334"/>
      <c r="G1977" s="335"/>
      <c r="H1977" s="335"/>
      <c r="I1977" s="336"/>
      <c r="J1977" s="336"/>
      <c r="K1977" s="336"/>
      <c r="L1977" s="336"/>
      <c r="M1977" s="336"/>
      <c r="N1977" s="337" t="str">
        <f t="shared" ca="1" si="120"/>
        <v/>
      </c>
      <c r="O1977" s="337" t="s">
        <v>19143</v>
      </c>
      <c r="P1977" s="338"/>
      <c r="Q1977" s="339" t="str">
        <f t="shared" si="121"/>
        <v/>
      </c>
      <c r="R1977" s="339" t="b">
        <f t="shared" si="122"/>
        <v>1</v>
      </c>
      <c r="S1977" s="339" t="str">
        <f t="shared" si="123"/>
        <v/>
      </c>
    </row>
    <row r="1978" spans="1:19" s="339" customFormat="1" ht="19.899999999999999" customHeight="1">
      <c r="A1978" s="302"/>
      <c r="B1978" s="334"/>
      <c r="C1978" s="334"/>
      <c r="D1978" s="334"/>
      <c r="E1978" s="334"/>
      <c r="F1978" s="334"/>
      <c r="G1978" s="335"/>
      <c r="H1978" s="335"/>
      <c r="I1978" s="336"/>
      <c r="J1978" s="336"/>
      <c r="K1978" s="336"/>
      <c r="L1978" s="336"/>
      <c r="M1978" s="336"/>
      <c r="N1978" s="337" t="str">
        <f t="shared" ca="1" si="120"/>
        <v/>
      </c>
      <c r="O1978" s="337" t="s">
        <v>19143</v>
      </c>
      <c r="P1978" s="338"/>
      <c r="Q1978" s="339" t="str">
        <f t="shared" si="121"/>
        <v/>
      </c>
      <c r="R1978" s="339" t="b">
        <f t="shared" si="122"/>
        <v>1</v>
      </c>
      <c r="S1978" s="339" t="str">
        <f t="shared" si="123"/>
        <v/>
      </c>
    </row>
    <row r="1979" spans="1:19" s="339" customFormat="1" ht="19.899999999999999" customHeight="1">
      <c r="A1979" s="302"/>
      <c r="B1979" s="334"/>
      <c r="C1979" s="334"/>
      <c r="D1979" s="334"/>
      <c r="E1979" s="334"/>
      <c r="F1979" s="334"/>
      <c r="G1979" s="335"/>
      <c r="H1979" s="335"/>
      <c r="I1979" s="336"/>
      <c r="J1979" s="336"/>
      <c r="K1979" s="336"/>
      <c r="L1979" s="336"/>
      <c r="M1979" s="336"/>
      <c r="N1979" s="337" t="str">
        <f t="shared" ca="1" si="120"/>
        <v/>
      </c>
      <c r="O1979" s="337" t="s">
        <v>19143</v>
      </c>
      <c r="P1979" s="338"/>
      <c r="Q1979" s="339" t="str">
        <f t="shared" si="121"/>
        <v/>
      </c>
      <c r="R1979" s="339" t="b">
        <f t="shared" si="122"/>
        <v>1</v>
      </c>
      <c r="S1979" s="339" t="str">
        <f t="shared" si="123"/>
        <v/>
      </c>
    </row>
    <row r="1980" spans="1:19" s="339" customFormat="1" ht="19.899999999999999" customHeight="1">
      <c r="A1980" s="302"/>
      <c r="B1980" s="334"/>
      <c r="C1980" s="334"/>
      <c r="D1980" s="334"/>
      <c r="E1980" s="334"/>
      <c r="F1980" s="334"/>
      <c r="G1980" s="335"/>
      <c r="H1980" s="335"/>
      <c r="I1980" s="336"/>
      <c r="J1980" s="336"/>
      <c r="K1980" s="336"/>
      <c r="L1980" s="336"/>
      <c r="M1980" s="336"/>
      <c r="N1980" s="337" t="str">
        <f t="shared" ca="1" si="120"/>
        <v/>
      </c>
      <c r="O1980" s="337" t="s">
        <v>19143</v>
      </c>
      <c r="P1980" s="338"/>
      <c r="Q1980" s="339" t="str">
        <f t="shared" si="121"/>
        <v/>
      </c>
      <c r="R1980" s="339" t="b">
        <f t="shared" si="122"/>
        <v>1</v>
      </c>
      <c r="S1980" s="339" t="str">
        <f t="shared" si="123"/>
        <v/>
      </c>
    </row>
    <row r="1981" spans="1:19" s="339" customFormat="1" ht="19.899999999999999" customHeight="1">
      <c r="A1981" s="302"/>
      <c r="B1981" s="334"/>
      <c r="C1981" s="334"/>
      <c r="D1981" s="334"/>
      <c r="E1981" s="334"/>
      <c r="F1981" s="334"/>
      <c r="G1981" s="335"/>
      <c r="H1981" s="335"/>
      <c r="I1981" s="336"/>
      <c r="J1981" s="336"/>
      <c r="K1981" s="336"/>
      <c r="L1981" s="336"/>
      <c r="M1981" s="336"/>
      <c r="N1981" s="337" t="str">
        <f t="shared" ca="1" si="120"/>
        <v/>
      </c>
      <c r="O1981" s="337" t="s">
        <v>19143</v>
      </c>
      <c r="P1981" s="338"/>
      <c r="Q1981" s="339" t="str">
        <f t="shared" si="121"/>
        <v/>
      </c>
      <c r="R1981" s="339" t="b">
        <f t="shared" si="122"/>
        <v>1</v>
      </c>
      <c r="S1981" s="339" t="str">
        <f t="shared" si="123"/>
        <v/>
      </c>
    </row>
    <row r="1982" spans="1:19" s="339" customFormat="1" ht="19.899999999999999" customHeight="1">
      <c r="A1982" s="302"/>
      <c r="B1982" s="334"/>
      <c r="C1982" s="334"/>
      <c r="D1982" s="334"/>
      <c r="E1982" s="334"/>
      <c r="F1982" s="334"/>
      <c r="G1982" s="335"/>
      <c r="H1982" s="335"/>
      <c r="I1982" s="336"/>
      <c r="J1982" s="336"/>
      <c r="K1982" s="336"/>
      <c r="L1982" s="336"/>
      <c r="M1982" s="336"/>
      <c r="N1982" s="337" t="str">
        <f t="shared" ca="1" si="120"/>
        <v/>
      </c>
      <c r="O1982" s="337" t="s">
        <v>19143</v>
      </c>
      <c r="P1982" s="338"/>
      <c r="Q1982" s="339" t="str">
        <f t="shared" si="121"/>
        <v/>
      </c>
      <c r="R1982" s="339" t="b">
        <f t="shared" si="122"/>
        <v>1</v>
      </c>
      <c r="S1982" s="339" t="str">
        <f t="shared" si="123"/>
        <v/>
      </c>
    </row>
    <row r="1983" spans="1:19" s="339" customFormat="1" ht="19.899999999999999" customHeight="1">
      <c r="A1983" s="302"/>
      <c r="B1983" s="334"/>
      <c r="C1983" s="334"/>
      <c r="D1983" s="334"/>
      <c r="E1983" s="334"/>
      <c r="F1983" s="334"/>
      <c r="G1983" s="335"/>
      <c r="H1983" s="335"/>
      <c r="I1983" s="336"/>
      <c r="J1983" s="336"/>
      <c r="K1983" s="336"/>
      <c r="L1983" s="336"/>
      <c r="M1983" s="336"/>
      <c r="N1983" s="337" t="str">
        <f t="shared" ca="1" si="120"/>
        <v/>
      </c>
      <c r="O1983" s="337" t="s">
        <v>19143</v>
      </c>
      <c r="P1983" s="338"/>
      <c r="Q1983" s="339" t="str">
        <f t="shared" si="121"/>
        <v/>
      </c>
      <c r="R1983" s="339" t="b">
        <f t="shared" si="122"/>
        <v>1</v>
      </c>
      <c r="S1983" s="339" t="str">
        <f t="shared" si="123"/>
        <v/>
      </c>
    </row>
    <row r="1984" spans="1:19" s="339" customFormat="1" ht="19.899999999999999" customHeight="1">
      <c r="A1984" s="302"/>
      <c r="B1984" s="334"/>
      <c r="C1984" s="334"/>
      <c r="D1984" s="334"/>
      <c r="E1984" s="334"/>
      <c r="F1984" s="334"/>
      <c r="G1984" s="335"/>
      <c r="H1984" s="335"/>
      <c r="I1984" s="336"/>
      <c r="J1984" s="336"/>
      <c r="K1984" s="336"/>
      <c r="L1984" s="336"/>
      <c r="M1984" s="336"/>
      <c r="N1984" s="337" t="str">
        <f t="shared" ca="1" si="120"/>
        <v/>
      </c>
      <c r="O1984" s="337" t="s">
        <v>19143</v>
      </c>
      <c r="P1984" s="338"/>
      <c r="Q1984" s="339" t="str">
        <f t="shared" si="121"/>
        <v/>
      </c>
      <c r="R1984" s="339" t="b">
        <f t="shared" si="122"/>
        <v>1</v>
      </c>
      <c r="S1984" s="339" t="str">
        <f t="shared" si="123"/>
        <v/>
      </c>
    </row>
    <row r="1985" spans="1:19" s="339" customFormat="1" ht="19.899999999999999" customHeight="1">
      <c r="A1985" s="302"/>
      <c r="B1985" s="334"/>
      <c r="C1985" s="334"/>
      <c r="D1985" s="334"/>
      <c r="E1985" s="334"/>
      <c r="F1985" s="334"/>
      <c r="G1985" s="335"/>
      <c r="H1985" s="335"/>
      <c r="I1985" s="336"/>
      <c r="J1985" s="336"/>
      <c r="K1985" s="336"/>
      <c r="L1985" s="336"/>
      <c r="M1985" s="336"/>
      <c r="N1985" s="337" t="str">
        <f t="shared" ca="1" si="120"/>
        <v/>
      </c>
      <c r="O1985" s="337" t="s">
        <v>19143</v>
      </c>
      <c r="P1985" s="338"/>
      <c r="Q1985" s="339" t="str">
        <f t="shared" si="121"/>
        <v/>
      </c>
      <c r="R1985" s="339" t="b">
        <f t="shared" si="122"/>
        <v>1</v>
      </c>
      <c r="S1985" s="339" t="str">
        <f t="shared" si="123"/>
        <v/>
      </c>
    </row>
    <row r="1986" spans="1:19" s="339" customFormat="1" ht="19.899999999999999" customHeight="1">
      <c r="A1986" s="302"/>
      <c r="B1986" s="334"/>
      <c r="C1986" s="334"/>
      <c r="D1986" s="334"/>
      <c r="E1986" s="334"/>
      <c r="F1986" s="334"/>
      <c r="G1986" s="335"/>
      <c r="H1986" s="335"/>
      <c r="I1986" s="336"/>
      <c r="J1986" s="336"/>
      <c r="K1986" s="336"/>
      <c r="L1986" s="336"/>
      <c r="M1986" s="336"/>
      <c r="N1986" s="337" t="str">
        <f t="shared" ca="1" si="120"/>
        <v/>
      </c>
      <c r="O1986" s="337" t="s">
        <v>19143</v>
      </c>
      <c r="P1986" s="338"/>
      <c r="Q1986" s="339" t="str">
        <f t="shared" si="121"/>
        <v/>
      </c>
      <c r="R1986" s="339" t="b">
        <f t="shared" si="122"/>
        <v>1</v>
      </c>
      <c r="S1986" s="339" t="str">
        <f t="shared" si="123"/>
        <v/>
      </c>
    </row>
    <row r="1987" spans="1:19" s="339" customFormat="1" ht="19.899999999999999" customHeight="1">
      <c r="A1987" s="302"/>
      <c r="B1987" s="334"/>
      <c r="C1987" s="334"/>
      <c r="D1987" s="334"/>
      <c r="E1987" s="334"/>
      <c r="F1987" s="334"/>
      <c r="G1987" s="335"/>
      <c r="H1987" s="335"/>
      <c r="I1987" s="336"/>
      <c r="J1987" s="336"/>
      <c r="K1987" s="336"/>
      <c r="L1987" s="336"/>
      <c r="M1987" s="336"/>
      <c r="N1987" s="337" t="str">
        <f t="shared" ca="1" si="120"/>
        <v/>
      </c>
      <c r="O1987" s="337" t="s">
        <v>19143</v>
      </c>
      <c r="P1987" s="338"/>
      <c r="Q1987" s="339" t="str">
        <f t="shared" si="121"/>
        <v/>
      </c>
      <c r="R1987" s="339" t="b">
        <f t="shared" si="122"/>
        <v>1</v>
      </c>
      <c r="S1987" s="339" t="str">
        <f t="shared" si="123"/>
        <v/>
      </c>
    </row>
    <row r="1988" spans="1:19" s="339" customFormat="1" ht="19.899999999999999" customHeight="1">
      <c r="A1988" s="302"/>
      <c r="B1988" s="334"/>
      <c r="C1988" s="334"/>
      <c r="D1988" s="334"/>
      <c r="E1988" s="334"/>
      <c r="F1988" s="334"/>
      <c r="G1988" s="335"/>
      <c r="H1988" s="335"/>
      <c r="I1988" s="336"/>
      <c r="J1988" s="336"/>
      <c r="K1988" s="336"/>
      <c r="L1988" s="336"/>
      <c r="M1988" s="336"/>
      <c r="N1988" s="337" t="str">
        <f t="shared" ca="1" si="120"/>
        <v/>
      </c>
      <c r="O1988" s="337" t="s">
        <v>19143</v>
      </c>
      <c r="P1988" s="338"/>
      <c r="Q1988" s="339" t="str">
        <f t="shared" si="121"/>
        <v/>
      </c>
      <c r="R1988" s="339" t="b">
        <f t="shared" si="122"/>
        <v>1</v>
      </c>
      <c r="S1988" s="339" t="str">
        <f t="shared" si="123"/>
        <v/>
      </c>
    </row>
    <row r="1989" spans="1:19" s="339" customFormat="1" ht="19.89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19143</v>
      </c>
      <c r="P1989" s="338"/>
      <c r="Q1989" s="339" t="str">
        <f t="shared" ref="Q1989:Q2052" si="125">A1989&amp;B1989</f>
        <v/>
      </c>
      <c r="R1989" s="339" t="b">
        <f t="shared" ref="R1989:R2052" si="126">OR(ISBLANK(B1989),ISBLANK(C1989))</f>
        <v>1</v>
      </c>
      <c r="S1989" s="339" t="str">
        <f t="shared" ref="S1989:S2052" si="127">IF(R1989,"",A1989&amp;"+")</f>
        <v/>
      </c>
    </row>
    <row r="1990" spans="1:19" s="339" customFormat="1" ht="19.899999999999999" customHeight="1">
      <c r="A1990" s="302"/>
      <c r="B1990" s="334"/>
      <c r="C1990" s="334"/>
      <c r="D1990" s="334"/>
      <c r="E1990" s="334"/>
      <c r="F1990" s="334"/>
      <c r="G1990" s="335"/>
      <c r="H1990" s="335"/>
      <c r="I1990" s="336"/>
      <c r="J1990" s="336"/>
      <c r="K1990" s="336"/>
      <c r="L1990" s="336"/>
      <c r="M1990" s="336"/>
      <c r="N1990" s="337" t="str">
        <f t="shared" ca="1" si="124"/>
        <v/>
      </c>
      <c r="O1990" s="337" t="s">
        <v>19143</v>
      </c>
      <c r="P1990" s="338"/>
      <c r="Q1990" s="339" t="str">
        <f t="shared" si="125"/>
        <v/>
      </c>
      <c r="R1990" s="339" t="b">
        <f t="shared" si="126"/>
        <v>1</v>
      </c>
      <c r="S1990" s="339" t="str">
        <f t="shared" si="127"/>
        <v/>
      </c>
    </row>
    <row r="1991" spans="1:19" s="339" customFormat="1" ht="19.899999999999999" customHeight="1">
      <c r="A1991" s="302"/>
      <c r="B1991" s="334"/>
      <c r="C1991" s="334"/>
      <c r="D1991" s="334"/>
      <c r="E1991" s="334"/>
      <c r="F1991" s="334"/>
      <c r="G1991" s="335"/>
      <c r="H1991" s="335"/>
      <c r="I1991" s="336"/>
      <c r="J1991" s="336"/>
      <c r="K1991" s="336"/>
      <c r="L1991" s="336"/>
      <c r="M1991" s="336"/>
      <c r="N1991" s="337" t="str">
        <f t="shared" ca="1" si="124"/>
        <v/>
      </c>
      <c r="O1991" s="337" t="s">
        <v>19143</v>
      </c>
      <c r="P1991" s="338"/>
      <c r="Q1991" s="339" t="str">
        <f t="shared" si="125"/>
        <v/>
      </c>
      <c r="R1991" s="339" t="b">
        <f t="shared" si="126"/>
        <v>1</v>
      </c>
      <c r="S1991" s="339" t="str">
        <f t="shared" si="127"/>
        <v/>
      </c>
    </row>
    <row r="1992" spans="1:19" s="339" customFormat="1" ht="19.899999999999999" customHeight="1">
      <c r="A1992" s="302"/>
      <c r="B1992" s="334"/>
      <c r="C1992" s="334"/>
      <c r="D1992" s="334"/>
      <c r="E1992" s="334"/>
      <c r="F1992" s="334"/>
      <c r="G1992" s="335"/>
      <c r="H1992" s="335"/>
      <c r="I1992" s="336"/>
      <c r="J1992" s="336"/>
      <c r="K1992" s="336"/>
      <c r="L1992" s="336"/>
      <c r="M1992" s="336"/>
      <c r="N1992" s="337" t="str">
        <f t="shared" ca="1" si="124"/>
        <v/>
      </c>
      <c r="O1992" s="337" t="s">
        <v>19143</v>
      </c>
      <c r="P1992" s="338"/>
      <c r="Q1992" s="339" t="str">
        <f t="shared" si="125"/>
        <v/>
      </c>
      <c r="R1992" s="339" t="b">
        <f t="shared" si="126"/>
        <v>1</v>
      </c>
      <c r="S1992" s="339" t="str">
        <f t="shared" si="127"/>
        <v/>
      </c>
    </row>
    <row r="1993" spans="1:19" s="339" customFormat="1" ht="19.899999999999999" customHeight="1">
      <c r="A1993" s="302"/>
      <c r="B1993" s="334"/>
      <c r="C1993" s="334"/>
      <c r="D1993" s="334"/>
      <c r="E1993" s="334"/>
      <c r="F1993" s="334"/>
      <c r="G1993" s="335"/>
      <c r="H1993" s="335"/>
      <c r="I1993" s="336"/>
      <c r="J1993" s="336"/>
      <c r="K1993" s="336"/>
      <c r="L1993" s="336"/>
      <c r="M1993" s="336"/>
      <c r="N1993" s="337" t="str">
        <f t="shared" ca="1" si="124"/>
        <v/>
      </c>
      <c r="O1993" s="337" t="s">
        <v>19143</v>
      </c>
      <c r="P1993" s="338"/>
      <c r="Q1993" s="339" t="str">
        <f t="shared" si="125"/>
        <v/>
      </c>
      <c r="R1993" s="339" t="b">
        <f t="shared" si="126"/>
        <v>1</v>
      </c>
      <c r="S1993" s="339" t="str">
        <f t="shared" si="127"/>
        <v/>
      </c>
    </row>
    <row r="1994" spans="1:19" s="339" customFormat="1" ht="19.899999999999999" customHeight="1">
      <c r="A1994" s="302"/>
      <c r="B1994" s="334"/>
      <c r="C1994" s="334"/>
      <c r="D1994" s="334"/>
      <c r="E1994" s="334"/>
      <c r="F1994" s="334"/>
      <c r="G1994" s="335"/>
      <c r="H1994" s="335"/>
      <c r="I1994" s="336"/>
      <c r="J1994" s="336"/>
      <c r="K1994" s="336"/>
      <c r="L1994" s="336"/>
      <c r="M1994" s="336"/>
      <c r="N1994" s="337" t="str">
        <f t="shared" ca="1" si="124"/>
        <v/>
      </c>
      <c r="O1994" s="337" t="s">
        <v>19143</v>
      </c>
      <c r="P1994" s="338"/>
      <c r="Q1994" s="339" t="str">
        <f t="shared" si="125"/>
        <v/>
      </c>
      <c r="R1994" s="339" t="b">
        <f t="shared" si="126"/>
        <v>1</v>
      </c>
      <c r="S1994" s="339" t="str">
        <f t="shared" si="127"/>
        <v/>
      </c>
    </row>
    <row r="1995" spans="1:19" s="339" customFormat="1" ht="19.899999999999999" customHeight="1">
      <c r="A1995" s="302"/>
      <c r="B1995" s="334"/>
      <c r="C1995" s="334"/>
      <c r="D1995" s="334"/>
      <c r="E1995" s="334"/>
      <c r="F1995" s="334"/>
      <c r="G1995" s="335"/>
      <c r="H1995" s="335"/>
      <c r="I1995" s="336"/>
      <c r="J1995" s="336"/>
      <c r="K1995" s="336"/>
      <c r="L1995" s="336"/>
      <c r="M1995" s="336"/>
      <c r="N1995" s="337" t="str">
        <f t="shared" ca="1" si="124"/>
        <v/>
      </c>
      <c r="O1995" s="337" t="s">
        <v>19143</v>
      </c>
      <c r="P1995" s="338"/>
      <c r="Q1995" s="339" t="str">
        <f t="shared" si="125"/>
        <v/>
      </c>
      <c r="R1995" s="339" t="b">
        <f t="shared" si="126"/>
        <v>1</v>
      </c>
      <c r="S1995" s="339" t="str">
        <f t="shared" si="127"/>
        <v/>
      </c>
    </row>
    <row r="1996" spans="1:19" s="339" customFormat="1" ht="19.899999999999999" customHeight="1">
      <c r="A1996" s="302"/>
      <c r="B1996" s="334"/>
      <c r="C1996" s="334"/>
      <c r="D1996" s="334"/>
      <c r="E1996" s="334"/>
      <c r="F1996" s="334"/>
      <c r="G1996" s="335"/>
      <c r="H1996" s="335"/>
      <c r="I1996" s="336"/>
      <c r="J1996" s="336"/>
      <c r="K1996" s="336"/>
      <c r="L1996" s="336"/>
      <c r="M1996" s="336"/>
      <c r="N1996" s="337" t="str">
        <f t="shared" ca="1" si="124"/>
        <v/>
      </c>
      <c r="O1996" s="337" t="s">
        <v>19143</v>
      </c>
      <c r="P1996" s="338"/>
      <c r="Q1996" s="339" t="str">
        <f t="shared" si="125"/>
        <v/>
      </c>
      <c r="R1996" s="339" t="b">
        <f t="shared" si="126"/>
        <v>1</v>
      </c>
      <c r="S1996" s="339" t="str">
        <f t="shared" si="127"/>
        <v/>
      </c>
    </row>
    <row r="1997" spans="1:19" s="339" customFormat="1" ht="19.899999999999999" customHeight="1">
      <c r="A1997" s="302"/>
      <c r="B1997" s="334"/>
      <c r="C1997" s="334"/>
      <c r="D1997" s="334"/>
      <c r="E1997" s="334"/>
      <c r="F1997" s="334"/>
      <c r="G1997" s="335"/>
      <c r="H1997" s="335"/>
      <c r="I1997" s="336"/>
      <c r="J1997" s="336"/>
      <c r="K1997" s="336"/>
      <c r="L1997" s="336"/>
      <c r="M1997" s="336"/>
      <c r="N1997" s="337" t="str">
        <f t="shared" ca="1" si="124"/>
        <v/>
      </c>
      <c r="O1997" s="337" t="s">
        <v>19143</v>
      </c>
      <c r="P1997" s="338"/>
      <c r="Q1997" s="339" t="str">
        <f t="shared" si="125"/>
        <v/>
      </c>
      <c r="R1997" s="339" t="b">
        <f t="shared" si="126"/>
        <v>1</v>
      </c>
      <c r="S1997" s="339" t="str">
        <f t="shared" si="127"/>
        <v/>
      </c>
    </row>
    <row r="1998" spans="1:19" s="339" customFormat="1" ht="19.899999999999999" customHeight="1">
      <c r="A1998" s="302"/>
      <c r="B1998" s="334"/>
      <c r="C1998" s="334"/>
      <c r="D1998" s="334"/>
      <c r="E1998" s="334"/>
      <c r="F1998" s="334"/>
      <c r="G1998" s="335"/>
      <c r="H1998" s="335"/>
      <c r="I1998" s="336"/>
      <c r="J1998" s="336"/>
      <c r="K1998" s="336"/>
      <c r="L1998" s="336"/>
      <c r="M1998" s="336"/>
      <c r="N1998" s="337" t="str">
        <f t="shared" ca="1" si="124"/>
        <v/>
      </c>
      <c r="O1998" s="337" t="s">
        <v>19143</v>
      </c>
      <c r="P1998" s="338"/>
      <c r="Q1998" s="339" t="str">
        <f t="shared" si="125"/>
        <v/>
      </c>
      <c r="R1998" s="339" t="b">
        <f t="shared" si="126"/>
        <v>1</v>
      </c>
      <c r="S1998" s="339" t="str">
        <f t="shared" si="127"/>
        <v/>
      </c>
    </row>
    <row r="1999" spans="1:19" s="339" customFormat="1" ht="19.899999999999999" customHeight="1">
      <c r="A1999" s="302"/>
      <c r="B1999" s="334"/>
      <c r="C1999" s="334"/>
      <c r="D1999" s="334"/>
      <c r="E1999" s="334"/>
      <c r="F1999" s="334"/>
      <c r="G1999" s="335"/>
      <c r="H1999" s="335"/>
      <c r="I1999" s="336"/>
      <c r="J1999" s="336"/>
      <c r="K1999" s="336"/>
      <c r="L1999" s="336"/>
      <c r="M1999" s="336"/>
      <c r="N1999" s="337" t="str">
        <f t="shared" ca="1" si="124"/>
        <v/>
      </c>
      <c r="O1999" s="337" t="s">
        <v>19143</v>
      </c>
      <c r="P1999" s="338"/>
      <c r="Q1999" s="339" t="str">
        <f t="shared" si="125"/>
        <v/>
      </c>
      <c r="R1999" s="339" t="b">
        <f t="shared" si="126"/>
        <v>1</v>
      </c>
      <c r="S1999" s="339" t="str">
        <f t="shared" si="127"/>
        <v/>
      </c>
    </row>
    <row r="2000" spans="1:19" s="339" customFormat="1" ht="19.899999999999999" customHeight="1">
      <c r="A2000" s="302"/>
      <c r="B2000" s="334"/>
      <c r="C2000" s="334"/>
      <c r="D2000" s="334"/>
      <c r="E2000" s="334"/>
      <c r="F2000" s="334"/>
      <c r="G2000" s="335"/>
      <c r="H2000" s="335"/>
      <c r="I2000" s="336"/>
      <c r="J2000" s="336"/>
      <c r="K2000" s="336"/>
      <c r="L2000" s="336"/>
      <c r="M2000" s="336"/>
      <c r="N2000" s="337" t="str">
        <f t="shared" ca="1" si="124"/>
        <v/>
      </c>
      <c r="O2000" s="337" t="s">
        <v>19143</v>
      </c>
      <c r="P2000" s="338"/>
      <c r="Q2000" s="339" t="str">
        <f t="shared" si="125"/>
        <v/>
      </c>
      <c r="R2000" s="339" t="b">
        <f t="shared" si="126"/>
        <v>1</v>
      </c>
      <c r="S2000" s="339" t="str">
        <f t="shared" si="127"/>
        <v/>
      </c>
    </row>
    <row r="2001" spans="1:19" s="339" customFormat="1" ht="19.899999999999999" customHeight="1">
      <c r="A2001" s="302"/>
      <c r="B2001" s="334"/>
      <c r="C2001" s="334"/>
      <c r="D2001" s="334"/>
      <c r="E2001" s="334"/>
      <c r="F2001" s="334"/>
      <c r="G2001" s="335"/>
      <c r="H2001" s="335"/>
      <c r="I2001" s="336"/>
      <c r="J2001" s="336"/>
      <c r="K2001" s="336"/>
      <c r="L2001" s="336"/>
      <c r="M2001" s="336"/>
      <c r="N2001" s="337" t="str">
        <f t="shared" ca="1" si="124"/>
        <v/>
      </c>
      <c r="O2001" s="337" t="s">
        <v>19143</v>
      </c>
      <c r="P2001" s="338"/>
      <c r="Q2001" s="339" t="str">
        <f t="shared" si="125"/>
        <v/>
      </c>
      <c r="R2001" s="339" t="b">
        <f t="shared" si="126"/>
        <v>1</v>
      </c>
      <c r="S2001" s="339" t="str">
        <f t="shared" si="127"/>
        <v/>
      </c>
    </row>
    <row r="2002" spans="1:19" s="339" customFormat="1" ht="19.899999999999999" customHeight="1">
      <c r="A2002" s="302"/>
      <c r="B2002" s="334"/>
      <c r="C2002" s="334"/>
      <c r="D2002" s="334"/>
      <c r="E2002" s="334"/>
      <c r="F2002" s="334"/>
      <c r="G2002" s="335"/>
      <c r="H2002" s="335"/>
      <c r="I2002" s="336"/>
      <c r="J2002" s="336"/>
      <c r="K2002" s="336"/>
      <c r="L2002" s="336"/>
      <c r="M2002" s="336"/>
      <c r="N2002" s="337" t="str">
        <f t="shared" ca="1" si="124"/>
        <v/>
      </c>
      <c r="O2002" s="337" t="s">
        <v>19143</v>
      </c>
      <c r="P2002" s="338"/>
      <c r="Q2002" s="339" t="str">
        <f t="shared" si="125"/>
        <v/>
      </c>
      <c r="R2002" s="339" t="b">
        <f t="shared" si="126"/>
        <v>1</v>
      </c>
      <c r="S2002" s="339" t="str">
        <f t="shared" si="127"/>
        <v/>
      </c>
    </row>
    <row r="2003" spans="1:19" s="339" customFormat="1" ht="19.899999999999999" customHeight="1">
      <c r="A2003" s="302"/>
      <c r="B2003" s="334"/>
      <c r="C2003" s="334"/>
      <c r="D2003" s="334"/>
      <c r="E2003" s="334"/>
      <c r="F2003" s="334"/>
      <c r="G2003" s="335"/>
      <c r="H2003" s="335"/>
      <c r="I2003" s="336"/>
      <c r="J2003" s="336"/>
      <c r="K2003" s="336"/>
      <c r="L2003" s="336"/>
      <c r="M2003" s="336"/>
      <c r="N2003" s="337" t="str">
        <f t="shared" ca="1" si="124"/>
        <v/>
      </c>
      <c r="O2003" s="337" t="s">
        <v>19143</v>
      </c>
      <c r="P2003" s="338"/>
      <c r="Q2003" s="339" t="str">
        <f t="shared" si="125"/>
        <v/>
      </c>
      <c r="R2003" s="339" t="b">
        <f t="shared" si="126"/>
        <v>1</v>
      </c>
      <c r="S2003" s="339" t="str">
        <f t="shared" si="127"/>
        <v/>
      </c>
    </row>
    <row r="2004" spans="1:19" s="339" customFormat="1" ht="19.899999999999999" customHeight="1">
      <c r="A2004" s="302"/>
      <c r="B2004" s="334"/>
      <c r="C2004" s="334"/>
      <c r="D2004" s="334"/>
      <c r="E2004" s="334"/>
      <c r="F2004" s="334"/>
      <c r="G2004" s="335"/>
      <c r="H2004" s="335"/>
      <c r="I2004" s="336"/>
      <c r="J2004" s="336"/>
      <c r="K2004" s="336"/>
      <c r="L2004" s="336"/>
      <c r="M2004" s="336"/>
      <c r="N2004" s="337" t="str">
        <f t="shared" ca="1" si="124"/>
        <v/>
      </c>
      <c r="O2004" s="337" t="s">
        <v>19143</v>
      </c>
      <c r="P2004" s="338"/>
      <c r="Q2004" s="339" t="str">
        <f t="shared" si="125"/>
        <v/>
      </c>
      <c r="R2004" s="339" t="b">
        <f t="shared" si="126"/>
        <v>1</v>
      </c>
      <c r="S2004" s="339" t="str">
        <f t="shared" si="127"/>
        <v/>
      </c>
    </row>
    <row r="2005" spans="1:19" s="339" customFormat="1" ht="19.899999999999999" customHeight="1">
      <c r="A2005" s="302"/>
      <c r="B2005" s="334"/>
      <c r="C2005" s="334"/>
      <c r="D2005" s="334"/>
      <c r="E2005" s="334"/>
      <c r="F2005" s="334"/>
      <c r="G2005" s="335"/>
      <c r="H2005" s="335"/>
      <c r="I2005" s="336"/>
      <c r="J2005" s="336"/>
      <c r="K2005" s="336"/>
      <c r="L2005" s="336"/>
      <c r="M2005" s="336"/>
      <c r="N2005" s="337" t="str">
        <f t="shared" ca="1" si="124"/>
        <v/>
      </c>
      <c r="O2005" s="337" t="s">
        <v>19143</v>
      </c>
      <c r="P2005" s="338"/>
      <c r="Q2005" s="339" t="str">
        <f t="shared" si="125"/>
        <v/>
      </c>
      <c r="R2005" s="339" t="b">
        <f t="shared" si="126"/>
        <v>1</v>
      </c>
      <c r="S2005" s="339" t="str">
        <f t="shared" si="127"/>
        <v/>
      </c>
    </row>
    <row r="2006" spans="1:19" s="339" customFormat="1" ht="19.899999999999999" customHeight="1">
      <c r="A2006" s="302"/>
      <c r="B2006" s="334"/>
      <c r="C2006" s="334"/>
      <c r="D2006" s="334"/>
      <c r="E2006" s="334"/>
      <c r="F2006" s="334"/>
      <c r="G2006" s="335"/>
      <c r="H2006" s="335"/>
      <c r="I2006" s="336"/>
      <c r="J2006" s="336"/>
      <c r="K2006" s="336"/>
      <c r="L2006" s="336"/>
      <c r="M2006" s="336"/>
      <c r="N2006" s="337" t="str">
        <f t="shared" ca="1" si="124"/>
        <v/>
      </c>
      <c r="O2006" s="337" t="s">
        <v>19143</v>
      </c>
      <c r="P2006" s="338"/>
      <c r="Q2006" s="339" t="str">
        <f t="shared" si="125"/>
        <v/>
      </c>
      <c r="R2006" s="339" t="b">
        <f t="shared" si="126"/>
        <v>1</v>
      </c>
      <c r="S2006" s="339" t="str">
        <f t="shared" si="127"/>
        <v/>
      </c>
    </row>
    <row r="2007" spans="1:19" s="339" customFormat="1" ht="19.899999999999999" customHeight="1">
      <c r="A2007" s="302"/>
      <c r="B2007" s="334"/>
      <c r="C2007" s="334"/>
      <c r="D2007" s="334"/>
      <c r="E2007" s="334"/>
      <c r="F2007" s="334"/>
      <c r="G2007" s="335"/>
      <c r="H2007" s="335"/>
      <c r="I2007" s="336"/>
      <c r="J2007" s="336"/>
      <c r="K2007" s="336"/>
      <c r="L2007" s="336"/>
      <c r="M2007" s="336"/>
      <c r="N2007" s="337" t="str">
        <f t="shared" ca="1" si="124"/>
        <v/>
      </c>
      <c r="O2007" s="337" t="s">
        <v>19143</v>
      </c>
      <c r="P2007" s="338"/>
      <c r="Q2007" s="339" t="str">
        <f t="shared" si="125"/>
        <v/>
      </c>
      <c r="R2007" s="339" t="b">
        <f t="shared" si="126"/>
        <v>1</v>
      </c>
      <c r="S2007" s="339" t="str">
        <f t="shared" si="127"/>
        <v/>
      </c>
    </row>
    <row r="2008" spans="1:19" s="339" customFormat="1" ht="19.899999999999999" customHeight="1">
      <c r="A2008" s="302"/>
      <c r="B2008" s="334"/>
      <c r="C2008" s="334"/>
      <c r="D2008" s="334"/>
      <c r="E2008" s="334"/>
      <c r="F2008" s="334"/>
      <c r="G2008" s="335"/>
      <c r="H2008" s="335"/>
      <c r="I2008" s="336"/>
      <c r="J2008" s="336"/>
      <c r="K2008" s="336"/>
      <c r="L2008" s="336"/>
      <c r="M2008" s="336"/>
      <c r="N2008" s="337" t="str">
        <f t="shared" ca="1" si="124"/>
        <v/>
      </c>
      <c r="O2008" s="337" t="s">
        <v>19143</v>
      </c>
      <c r="P2008" s="338"/>
      <c r="Q2008" s="339" t="str">
        <f t="shared" si="125"/>
        <v/>
      </c>
      <c r="R2008" s="339" t="b">
        <f t="shared" si="126"/>
        <v>1</v>
      </c>
      <c r="S2008" s="339" t="str">
        <f t="shared" si="127"/>
        <v/>
      </c>
    </row>
    <row r="2009" spans="1:19" s="339" customFormat="1" ht="19.899999999999999" customHeight="1">
      <c r="A2009" s="302"/>
      <c r="B2009" s="334"/>
      <c r="C2009" s="334"/>
      <c r="D2009" s="334"/>
      <c r="E2009" s="334"/>
      <c r="F2009" s="334"/>
      <c r="G2009" s="335"/>
      <c r="H2009" s="335"/>
      <c r="I2009" s="336"/>
      <c r="J2009" s="336"/>
      <c r="K2009" s="336"/>
      <c r="L2009" s="336"/>
      <c r="M2009" s="336"/>
      <c r="N2009" s="337" t="str">
        <f t="shared" ca="1" si="124"/>
        <v/>
      </c>
      <c r="O2009" s="337" t="s">
        <v>19143</v>
      </c>
      <c r="P2009" s="338"/>
      <c r="Q2009" s="339" t="str">
        <f t="shared" si="125"/>
        <v/>
      </c>
      <c r="R2009" s="339" t="b">
        <f t="shared" si="126"/>
        <v>1</v>
      </c>
      <c r="S2009" s="339" t="str">
        <f t="shared" si="127"/>
        <v/>
      </c>
    </row>
    <row r="2010" spans="1:19" s="339" customFormat="1" ht="19.899999999999999" customHeight="1">
      <c r="A2010" s="302"/>
      <c r="B2010" s="334"/>
      <c r="C2010" s="334"/>
      <c r="D2010" s="334"/>
      <c r="E2010" s="334"/>
      <c r="F2010" s="334"/>
      <c r="G2010" s="335"/>
      <c r="H2010" s="335"/>
      <c r="I2010" s="336"/>
      <c r="J2010" s="336"/>
      <c r="K2010" s="336"/>
      <c r="L2010" s="336"/>
      <c r="M2010" s="336"/>
      <c r="N2010" s="337" t="str">
        <f t="shared" ca="1" si="124"/>
        <v/>
      </c>
      <c r="O2010" s="337" t="s">
        <v>19143</v>
      </c>
      <c r="P2010" s="338"/>
      <c r="Q2010" s="339" t="str">
        <f t="shared" si="125"/>
        <v/>
      </c>
      <c r="R2010" s="339" t="b">
        <f t="shared" si="126"/>
        <v>1</v>
      </c>
      <c r="S2010" s="339" t="str">
        <f t="shared" si="127"/>
        <v/>
      </c>
    </row>
    <row r="2011" spans="1:19" s="339" customFormat="1" ht="19.899999999999999" customHeight="1">
      <c r="A2011" s="302"/>
      <c r="B2011" s="334"/>
      <c r="C2011" s="334"/>
      <c r="D2011" s="334"/>
      <c r="E2011" s="334"/>
      <c r="F2011" s="334"/>
      <c r="G2011" s="335"/>
      <c r="H2011" s="335"/>
      <c r="I2011" s="336"/>
      <c r="J2011" s="336"/>
      <c r="K2011" s="336"/>
      <c r="L2011" s="336"/>
      <c r="M2011" s="336"/>
      <c r="N2011" s="337" t="str">
        <f t="shared" ca="1" si="124"/>
        <v/>
      </c>
      <c r="O2011" s="337" t="s">
        <v>19143</v>
      </c>
      <c r="P2011" s="338"/>
      <c r="Q2011" s="339" t="str">
        <f t="shared" si="125"/>
        <v/>
      </c>
      <c r="R2011" s="339" t="b">
        <f t="shared" si="126"/>
        <v>1</v>
      </c>
      <c r="S2011" s="339" t="str">
        <f t="shared" si="127"/>
        <v/>
      </c>
    </row>
    <row r="2012" spans="1:19" s="339" customFormat="1" ht="19.899999999999999" customHeight="1">
      <c r="A2012" s="302"/>
      <c r="B2012" s="334"/>
      <c r="C2012" s="334"/>
      <c r="D2012" s="334"/>
      <c r="E2012" s="334"/>
      <c r="F2012" s="334"/>
      <c r="G2012" s="335"/>
      <c r="H2012" s="335"/>
      <c r="I2012" s="336"/>
      <c r="J2012" s="336"/>
      <c r="K2012" s="336"/>
      <c r="L2012" s="336"/>
      <c r="M2012" s="336"/>
      <c r="N2012" s="337" t="str">
        <f t="shared" ca="1" si="124"/>
        <v/>
      </c>
      <c r="O2012" s="337" t="s">
        <v>19143</v>
      </c>
      <c r="P2012" s="338"/>
      <c r="Q2012" s="339" t="str">
        <f t="shared" si="125"/>
        <v/>
      </c>
      <c r="R2012" s="339" t="b">
        <f t="shared" si="126"/>
        <v>1</v>
      </c>
      <c r="S2012" s="339" t="str">
        <f t="shared" si="127"/>
        <v/>
      </c>
    </row>
    <row r="2013" spans="1:19" s="339" customFormat="1" ht="19.899999999999999" customHeight="1">
      <c r="A2013" s="302"/>
      <c r="B2013" s="334"/>
      <c r="C2013" s="334"/>
      <c r="D2013" s="334"/>
      <c r="E2013" s="334"/>
      <c r="F2013" s="334"/>
      <c r="G2013" s="335"/>
      <c r="H2013" s="335"/>
      <c r="I2013" s="336"/>
      <c r="J2013" s="336"/>
      <c r="K2013" s="336"/>
      <c r="L2013" s="336"/>
      <c r="M2013" s="336"/>
      <c r="N2013" s="337" t="str">
        <f t="shared" ca="1" si="124"/>
        <v/>
      </c>
      <c r="O2013" s="337" t="s">
        <v>19143</v>
      </c>
      <c r="P2013" s="338"/>
      <c r="Q2013" s="339" t="str">
        <f t="shared" si="125"/>
        <v/>
      </c>
      <c r="R2013" s="339" t="b">
        <f t="shared" si="126"/>
        <v>1</v>
      </c>
      <c r="S2013" s="339" t="str">
        <f t="shared" si="127"/>
        <v/>
      </c>
    </row>
    <row r="2014" spans="1:19" s="339" customFormat="1" ht="19.899999999999999" customHeight="1">
      <c r="A2014" s="302"/>
      <c r="B2014" s="334"/>
      <c r="C2014" s="334"/>
      <c r="D2014" s="334"/>
      <c r="E2014" s="334"/>
      <c r="F2014" s="334"/>
      <c r="G2014" s="335"/>
      <c r="H2014" s="335"/>
      <c r="I2014" s="336"/>
      <c r="J2014" s="336"/>
      <c r="K2014" s="336"/>
      <c r="L2014" s="336"/>
      <c r="M2014" s="336"/>
      <c r="N2014" s="337" t="str">
        <f t="shared" ca="1" si="124"/>
        <v/>
      </c>
      <c r="O2014" s="337" t="s">
        <v>19143</v>
      </c>
      <c r="P2014" s="338"/>
      <c r="Q2014" s="339" t="str">
        <f t="shared" si="125"/>
        <v/>
      </c>
      <c r="R2014" s="339" t="b">
        <f t="shared" si="126"/>
        <v>1</v>
      </c>
      <c r="S2014" s="339" t="str">
        <f t="shared" si="127"/>
        <v/>
      </c>
    </row>
    <row r="2015" spans="1:19" s="339" customFormat="1" ht="19.899999999999999" customHeight="1">
      <c r="A2015" s="302"/>
      <c r="B2015" s="334"/>
      <c r="C2015" s="334"/>
      <c r="D2015" s="334"/>
      <c r="E2015" s="334"/>
      <c r="F2015" s="334"/>
      <c r="G2015" s="335"/>
      <c r="H2015" s="335"/>
      <c r="I2015" s="336"/>
      <c r="J2015" s="336"/>
      <c r="K2015" s="336"/>
      <c r="L2015" s="336"/>
      <c r="M2015" s="336"/>
      <c r="N2015" s="337" t="str">
        <f t="shared" ca="1" si="124"/>
        <v/>
      </c>
      <c r="O2015" s="337" t="s">
        <v>19143</v>
      </c>
      <c r="P2015" s="338"/>
      <c r="Q2015" s="339" t="str">
        <f t="shared" si="125"/>
        <v/>
      </c>
      <c r="R2015" s="339" t="b">
        <f t="shared" si="126"/>
        <v>1</v>
      </c>
      <c r="S2015" s="339" t="str">
        <f t="shared" si="127"/>
        <v/>
      </c>
    </row>
    <row r="2016" spans="1:19" s="339" customFormat="1" ht="19.899999999999999" customHeight="1">
      <c r="A2016" s="302"/>
      <c r="B2016" s="334"/>
      <c r="C2016" s="334"/>
      <c r="D2016" s="334"/>
      <c r="E2016" s="334"/>
      <c r="F2016" s="334"/>
      <c r="G2016" s="335"/>
      <c r="H2016" s="335"/>
      <c r="I2016" s="336"/>
      <c r="J2016" s="336"/>
      <c r="K2016" s="336"/>
      <c r="L2016" s="336"/>
      <c r="M2016" s="336"/>
      <c r="N2016" s="337" t="str">
        <f t="shared" ca="1" si="124"/>
        <v/>
      </c>
      <c r="O2016" s="337" t="s">
        <v>19143</v>
      </c>
      <c r="P2016" s="338"/>
      <c r="Q2016" s="339" t="str">
        <f t="shared" si="125"/>
        <v/>
      </c>
      <c r="R2016" s="339" t="b">
        <f t="shared" si="126"/>
        <v>1</v>
      </c>
      <c r="S2016" s="339" t="str">
        <f t="shared" si="127"/>
        <v/>
      </c>
    </row>
    <row r="2017" spans="1:19" s="339" customFormat="1" ht="19.899999999999999" customHeight="1">
      <c r="A2017" s="302"/>
      <c r="B2017" s="334"/>
      <c r="C2017" s="334"/>
      <c r="D2017" s="334"/>
      <c r="E2017" s="334"/>
      <c r="F2017" s="334"/>
      <c r="G2017" s="335"/>
      <c r="H2017" s="335"/>
      <c r="I2017" s="336"/>
      <c r="J2017" s="336"/>
      <c r="K2017" s="336"/>
      <c r="L2017" s="336"/>
      <c r="M2017" s="336"/>
      <c r="N2017" s="337" t="str">
        <f t="shared" ca="1" si="124"/>
        <v/>
      </c>
      <c r="O2017" s="337" t="s">
        <v>19143</v>
      </c>
      <c r="P2017" s="338"/>
      <c r="Q2017" s="339" t="str">
        <f t="shared" si="125"/>
        <v/>
      </c>
      <c r="R2017" s="339" t="b">
        <f t="shared" si="126"/>
        <v>1</v>
      </c>
      <c r="S2017" s="339" t="str">
        <f t="shared" si="127"/>
        <v/>
      </c>
    </row>
    <row r="2018" spans="1:19" s="339" customFormat="1" ht="19.899999999999999" customHeight="1">
      <c r="A2018" s="302"/>
      <c r="B2018" s="334"/>
      <c r="C2018" s="334"/>
      <c r="D2018" s="334"/>
      <c r="E2018" s="334"/>
      <c r="F2018" s="334"/>
      <c r="G2018" s="335"/>
      <c r="H2018" s="335"/>
      <c r="I2018" s="336"/>
      <c r="J2018" s="336"/>
      <c r="K2018" s="336"/>
      <c r="L2018" s="336"/>
      <c r="M2018" s="336"/>
      <c r="N2018" s="337" t="str">
        <f t="shared" ca="1" si="124"/>
        <v/>
      </c>
      <c r="O2018" s="337" t="s">
        <v>19143</v>
      </c>
      <c r="P2018" s="338"/>
      <c r="Q2018" s="339" t="str">
        <f t="shared" si="125"/>
        <v/>
      </c>
      <c r="R2018" s="339" t="b">
        <f t="shared" si="126"/>
        <v>1</v>
      </c>
      <c r="S2018" s="339" t="str">
        <f t="shared" si="127"/>
        <v/>
      </c>
    </row>
    <row r="2019" spans="1:19" s="339" customFormat="1" ht="19.899999999999999" customHeight="1">
      <c r="A2019" s="302"/>
      <c r="B2019" s="334"/>
      <c r="C2019" s="334"/>
      <c r="D2019" s="334"/>
      <c r="E2019" s="334"/>
      <c r="F2019" s="334"/>
      <c r="G2019" s="335"/>
      <c r="H2019" s="335"/>
      <c r="I2019" s="336"/>
      <c r="J2019" s="336"/>
      <c r="K2019" s="336"/>
      <c r="L2019" s="336"/>
      <c r="M2019" s="336"/>
      <c r="N2019" s="337" t="str">
        <f t="shared" ca="1" si="124"/>
        <v/>
      </c>
      <c r="O2019" s="337" t="s">
        <v>19143</v>
      </c>
      <c r="P2019" s="338"/>
      <c r="Q2019" s="339" t="str">
        <f t="shared" si="125"/>
        <v/>
      </c>
      <c r="R2019" s="339" t="b">
        <f t="shared" si="126"/>
        <v>1</v>
      </c>
      <c r="S2019" s="339" t="str">
        <f t="shared" si="127"/>
        <v/>
      </c>
    </row>
    <row r="2020" spans="1:19" s="339" customFormat="1" ht="19.899999999999999" customHeight="1">
      <c r="A2020" s="302"/>
      <c r="B2020" s="334"/>
      <c r="C2020" s="334"/>
      <c r="D2020" s="334"/>
      <c r="E2020" s="334"/>
      <c r="F2020" s="334"/>
      <c r="G2020" s="335"/>
      <c r="H2020" s="335"/>
      <c r="I2020" s="336"/>
      <c r="J2020" s="336"/>
      <c r="K2020" s="336"/>
      <c r="L2020" s="336"/>
      <c r="M2020" s="336"/>
      <c r="N2020" s="337" t="str">
        <f t="shared" ca="1" si="124"/>
        <v/>
      </c>
      <c r="O2020" s="337" t="s">
        <v>19143</v>
      </c>
      <c r="P2020" s="338"/>
      <c r="Q2020" s="339" t="str">
        <f t="shared" si="125"/>
        <v/>
      </c>
      <c r="R2020" s="339" t="b">
        <f t="shared" si="126"/>
        <v>1</v>
      </c>
      <c r="S2020" s="339" t="str">
        <f t="shared" si="127"/>
        <v/>
      </c>
    </row>
    <row r="2021" spans="1:19" s="339" customFormat="1" ht="19.899999999999999" customHeight="1">
      <c r="A2021" s="302"/>
      <c r="B2021" s="334"/>
      <c r="C2021" s="334"/>
      <c r="D2021" s="334"/>
      <c r="E2021" s="334"/>
      <c r="F2021" s="334"/>
      <c r="G2021" s="335"/>
      <c r="H2021" s="335"/>
      <c r="I2021" s="336"/>
      <c r="J2021" s="336"/>
      <c r="K2021" s="336"/>
      <c r="L2021" s="336"/>
      <c r="M2021" s="336"/>
      <c r="N2021" s="337" t="str">
        <f t="shared" ca="1" si="124"/>
        <v/>
      </c>
      <c r="O2021" s="337" t="s">
        <v>19143</v>
      </c>
      <c r="P2021" s="338"/>
      <c r="Q2021" s="339" t="str">
        <f t="shared" si="125"/>
        <v/>
      </c>
      <c r="R2021" s="339" t="b">
        <f t="shared" si="126"/>
        <v>1</v>
      </c>
      <c r="S2021" s="339" t="str">
        <f t="shared" si="127"/>
        <v/>
      </c>
    </row>
    <row r="2022" spans="1:19" s="339" customFormat="1" ht="19.899999999999999" customHeight="1">
      <c r="A2022" s="302"/>
      <c r="B2022" s="334"/>
      <c r="C2022" s="334"/>
      <c r="D2022" s="334"/>
      <c r="E2022" s="334"/>
      <c r="F2022" s="334"/>
      <c r="G2022" s="335"/>
      <c r="H2022" s="335"/>
      <c r="I2022" s="336"/>
      <c r="J2022" s="336"/>
      <c r="K2022" s="336"/>
      <c r="L2022" s="336"/>
      <c r="M2022" s="336"/>
      <c r="N2022" s="337" t="str">
        <f t="shared" ca="1" si="124"/>
        <v/>
      </c>
      <c r="O2022" s="337" t="s">
        <v>19143</v>
      </c>
      <c r="P2022" s="338"/>
      <c r="Q2022" s="339" t="str">
        <f t="shared" si="125"/>
        <v/>
      </c>
      <c r="R2022" s="339" t="b">
        <f t="shared" si="126"/>
        <v>1</v>
      </c>
      <c r="S2022" s="339" t="str">
        <f t="shared" si="127"/>
        <v/>
      </c>
    </row>
    <row r="2023" spans="1:19" s="339" customFormat="1" ht="19.899999999999999" customHeight="1">
      <c r="A2023" s="302"/>
      <c r="B2023" s="334"/>
      <c r="C2023" s="334"/>
      <c r="D2023" s="334"/>
      <c r="E2023" s="334"/>
      <c r="F2023" s="334"/>
      <c r="G2023" s="335"/>
      <c r="H2023" s="335"/>
      <c r="I2023" s="336"/>
      <c r="J2023" s="336"/>
      <c r="K2023" s="336"/>
      <c r="L2023" s="336"/>
      <c r="M2023" s="336"/>
      <c r="N2023" s="337" t="str">
        <f t="shared" ca="1" si="124"/>
        <v/>
      </c>
      <c r="O2023" s="337" t="s">
        <v>19143</v>
      </c>
      <c r="P2023" s="338"/>
      <c r="Q2023" s="339" t="str">
        <f t="shared" si="125"/>
        <v/>
      </c>
      <c r="R2023" s="339" t="b">
        <f t="shared" si="126"/>
        <v>1</v>
      </c>
      <c r="S2023" s="339" t="str">
        <f t="shared" si="127"/>
        <v/>
      </c>
    </row>
    <row r="2024" spans="1:19" s="339" customFormat="1" ht="19.899999999999999" customHeight="1">
      <c r="A2024" s="302"/>
      <c r="B2024" s="334"/>
      <c r="C2024" s="334"/>
      <c r="D2024" s="334"/>
      <c r="E2024" s="334"/>
      <c r="F2024" s="334"/>
      <c r="G2024" s="335"/>
      <c r="H2024" s="335"/>
      <c r="I2024" s="336"/>
      <c r="J2024" s="336"/>
      <c r="K2024" s="336"/>
      <c r="L2024" s="336"/>
      <c r="M2024" s="336"/>
      <c r="N2024" s="337" t="str">
        <f t="shared" ca="1" si="124"/>
        <v/>
      </c>
      <c r="O2024" s="337" t="s">
        <v>19143</v>
      </c>
      <c r="P2024" s="338"/>
      <c r="Q2024" s="339" t="str">
        <f t="shared" si="125"/>
        <v/>
      </c>
      <c r="R2024" s="339" t="b">
        <f t="shared" si="126"/>
        <v>1</v>
      </c>
      <c r="S2024" s="339" t="str">
        <f t="shared" si="127"/>
        <v/>
      </c>
    </row>
    <row r="2025" spans="1:19" s="339" customFormat="1" ht="19.899999999999999" customHeight="1">
      <c r="A2025" s="302"/>
      <c r="B2025" s="334"/>
      <c r="C2025" s="334"/>
      <c r="D2025" s="334"/>
      <c r="E2025" s="334"/>
      <c r="F2025" s="334"/>
      <c r="G2025" s="335"/>
      <c r="H2025" s="335"/>
      <c r="I2025" s="336"/>
      <c r="J2025" s="336"/>
      <c r="K2025" s="336"/>
      <c r="L2025" s="336"/>
      <c r="M2025" s="336"/>
      <c r="N2025" s="337" t="str">
        <f t="shared" ca="1" si="124"/>
        <v/>
      </c>
      <c r="O2025" s="337" t="s">
        <v>19143</v>
      </c>
      <c r="P2025" s="338"/>
      <c r="Q2025" s="339" t="str">
        <f t="shared" si="125"/>
        <v/>
      </c>
      <c r="R2025" s="339" t="b">
        <f t="shared" si="126"/>
        <v>1</v>
      </c>
      <c r="S2025" s="339" t="str">
        <f t="shared" si="127"/>
        <v/>
      </c>
    </row>
    <row r="2026" spans="1:19" s="339" customFormat="1" ht="19.899999999999999" customHeight="1">
      <c r="A2026" s="302"/>
      <c r="B2026" s="334"/>
      <c r="C2026" s="334"/>
      <c r="D2026" s="334"/>
      <c r="E2026" s="334"/>
      <c r="F2026" s="334"/>
      <c r="G2026" s="335"/>
      <c r="H2026" s="335"/>
      <c r="I2026" s="336"/>
      <c r="J2026" s="336"/>
      <c r="K2026" s="336"/>
      <c r="L2026" s="336"/>
      <c r="M2026" s="336"/>
      <c r="N2026" s="337" t="str">
        <f t="shared" ca="1" si="124"/>
        <v/>
      </c>
      <c r="O2026" s="337" t="s">
        <v>19143</v>
      </c>
      <c r="P2026" s="338"/>
      <c r="Q2026" s="339" t="str">
        <f t="shared" si="125"/>
        <v/>
      </c>
      <c r="R2026" s="339" t="b">
        <f t="shared" si="126"/>
        <v>1</v>
      </c>
      <c r="S2026" s="339" t="str">
        <f t="shared" si="127"/>
        <v/>
      </c>
    </row>
    <row r="2027" spans="1:19" s="339" customFormat="1" ht="19.899999999999999" customHeight="1">
      <c r="A2027" s="302"/>
      <c r="B2027" s="334"/>
      <c r="C2027" s="334"/>
      <c r="D2027" s="334"/>
      <c r="E2027" s="334"/>
      <c r="F2027" s="334"/>
      <c r="G2027" s="335"/>
      <c r="H2027" s="335"/>
      <c r="I2027" s="336"/>
      <c r="J2027" s="336"/>
      <c r="K2027" s="336"/>
      <c r="L2027" s="336"/>
      <c r="M2027" s="336"/>
      <c r="N2027" s="337" t="str">
        <f t="shared" ca="1" si="124"/>
        <v/>
      </c>
      <c r="O2027" s="337" t="s">
        <v>19143</v>
      </c>
      <c r="P2027" s="338"/>
      <c r="Q2027" s="339" t="str">
        <f t="shared" si="125"/>
        <v/>
      </c>
      <c r="R2027" s="339" t="b">
        <f t="shared" si="126"/>
        <v>1</v>
      </c>
      <c r="S2027" s="339" t="str">
        <f t="shared" si="127"/>
        <v/>
      </c>
    </row>
    <row r="2028" spans="1:19" s="339" customFormat="1" ht="19.899999999999999" customHeight="1">
      <c r="A2028" s="302"/>
      <c r="B2028" s="334"/>
      <c r="C2028" s="334"/>
      <c r="D2028" s="334"/>
      <c r="E2028" s="334"/>
      <c r="F2028" s="334"/>
      <c r="G2028" s="335"/>
      <c r="H2028" s="335"/>
      <c r="I2028" s="336"/>
      <c r="J2028" s="336"/>
      <c r="K2028" s="336"/>
      <c r="L2028" s="336"/>
      <c r="M2028" s="336"/>
      <c r="N2028" s="337" t="str">
        <f t="shared" ca="1" si="124"/>
        <v/>
      </c>
      <c r="O2028" s="337" t="s">
        <v>19143</v>
      </c>
      <c r="P2028" s="338"/>
      <c r="Q2028" s="339" t="str">
        <f t="shared" si="125"/>
        <v/>
      </c>
      <c r="R2028" s="339" t="b">
        <f t="shared" si="126"/>
        <v>1</v>
      </c>
      <c r="S2028" s="339" t="str">
        <f t="shared" si="127"/>
        <v/>
      </c>
    </row>
    <row r="2029" spans="1:19" s="339" customFormat="1" ht="19.899999999999999" customHeight="1">
      <c r="A2029" s="302"/>
      <c r="B2029" s="334"/>
      <c r="C2029" s="334"/>
      <c r="D2029" s="334"/>
      <c r="E2029" s="334"/>
      <c r="F2029" s="334"/>
      <c r="G2029" s="335"/>
      <c r="H2029" s="335"/>
      <c r="I2029" s="336"/>
      <c r="J2029" s="336"/>
      <c r="K2029" s="336"/>
      <c r="L2029" s="336"/>
      <c r="M2029" s="336"/>
      <c r="N2029" s="337" t="str">
        <f t="shared" ca="1" si="124"/>
        <v/>
      </c>
      <c r="O2029" s="337" t="s">
        <v>19143</v>
      </c>
      <c r="P2029" s="338"/>
      <c r="Q2029" s="339" t="str">
        <f t="shared" si="125"/>
        <v/>
      </c>
      <c r="R2029" s="339" t="b">
        <f t="shared" si="126"/>
        <v>1</v>
      </c>
      <c r="S2029" s="339" t="str">
        <f t="shared" si="127"/>
        <v/>
      </c>
    </row>
    <row r="2030" spans="1:19" s="339" customFormat="1" ht="19.899999999999999" customHeight="1">
      <c r="A2030" s="302"/>
      <c r="B2030" s="334"/>
      <c r="C2030" s="334"/>
      <c r="D2030" s="334"/>
      <c r="E2030" s="334"/>
      <c r="F2030" s="334"/>
      <c r="G2030" s="335"/>
      <c r="H2030" s="335"/>
      <c r="I2030" s="336"/>
      <c r="J2030" s="336"/>
      <c r="K2030" s="336"/>
      <c r="L2030" s="336"/>
      <c r="M2030" s="336"/>
      <c r="N2030" s="337" t="str">
        <f t="shared" ca="1" si="124"/>
        <v/>
      </c>
      <c r="O2030" s="337" t="s">
        <v>19143</v>
      </c>
      <c r="P2030" s="338"/>
      <c r="Q2030" s="339" t="str">
        <f t="shared" si="125"/>
        <v/>
      </c>
      <c r="R2030" s="339" t="b">
        <f t="shared" si="126"/>
        <v>1</v>
      </c>
      <c r="S2030" s="339" t="str">
        <f t="shared" si="127"/>
        <v/>
      </c>
    </row>
    <row r="2031" spans="1:19" s="339" customFormat="1" ht="19.899999999999999" customHeight="1">
      <c r="A2031" s="302"/>
      <c r="B2031" s="334"/>
      <c r="C2031" s="334"/>
      <c r="D2031" s="334"/>
      <c r="E2031" s="334"/>
      <c r="F2031" s="334"/>
      <c r="G2031" s="335"/>
      <c r="H2031" s="335"/>
      <c r="I2031" s="336"/>
      <c r="J2031" s="336"/>
      <c r="K2031" s="336"/>
      <c r="L2031" s="336"/>
      <c r="M2031" s="336"/>
      <c r="N2031" s="337" t="str">
        <f t="shared" ca="1" si="124"/>
        <v/>
      </c>
      <c r="O2031" s="337" t="s">
        <v>19143</v>
      </c>
      <c r="P2031" s="338"/>
      <c r="Q2031" s="339" t="str">
        <f t="shared" si="125"/>
        <v/>
      </c>
      <c r="R2031" s="339" t="b">
        <f t="shared" si="126"/>
        <v>1</v>
      </c>
      <c r="S2031" s="339" t="str">
        <f t="shared" si="127"/>
        <v/>
      </c>
    </row>
    <row r="2032" spans="1:19" s="339" customFormat="1" ht="19.899999999999999" customHeight="1">
      <c r="A2032" s="302"/>
      <c r="B2032" s="334"/>
      <c r="C2032" s="334"/>
      <c r="D2032" s="334"/>
      <c r="E2032" s="334"/>
      <c r="F2032" s="334"/>
      <c r="G2032" s="335"/>
      <c r="H2032" s="335"/>
      <c r="I2032" s="336"/>
      <c r="J2032" s="336"/>
      <c r="K2032" s="336"/>
      <c r="L2032" s="336"/>
      <c r="M2032" s="336"/>
      <c r="N2032" s="337" t="str">
        <f t="shared" ca="1" si="124"/>
        <v/>
      </c>
      <c r="O2032" s="337" t="s">
        <v>19143</v>
      </c>
      <c r="P2032" s="338"/>
      <c r="Q2032" s="339" t="str">
        <f t="shared" si="125"/>
        <v/>
      </c>
      <c r="R2032" s="339" t="b">
        <f t="shared" si="126"/>
        <v>1</v>
      </c>
      <c r="S2032" s="339" t="str">
        <f t="shared" si="127"/>
        <v/>
      </c>
    </row>
    <row r="2033" spans="1:19" s="339" customFormat="1" ht="19.899999999999999" customHeight="1">
      <c r="A2033" s="302"/>
      <c r="B2033" s="334"/>
      <c r="C2033" s="334"/>
      <c r="D2033" s="334"/>
      <c r="E2033" s="334"/>
      <c r="F2033" s="334"/>
      <c r="G2033" s="335"/>
      <c r="H2033" s="335"/>
      <c r="I2033" s="336"/>
      <c r="J2033" s="336"/>
      <c r="K2033" s="336"/>
      <c r="L2033" s="336"/>
      <c r="M2033" s="336"/>
      <c r="N2033" s="337" t="str">
        <f t="shared" ca="1" si="124"/>
        <v/>
      </c>
      <c r="O2033" s="337" t="s">
        <v>19143</v>
      </c>
      <c r="P2033" s="338"/>
      <c r="Q2033" s="339" t="str">
        <f t="shared" si="125"/>
        <v/>
      </c>
      <c r="R2033" s="339" t="b">
        <f t="shared" si="126"/>
        <v>1</v>
      </c>
      <c r="S2033" s="339" t="str">
        <f t="shared" si="127"/>
        <v/>
      </c>
    </row>
    <row r="2034" spans="1:19" s="339" customFormat="1" ht="19.899999999999999" customHeight="1">
      <c r="A2034" s="302"/>
      <c r="B2034" s="334"/>
      <c r="C2034" s="334"/>
      <c r="D2034" s="334"/>
      <c r="E2034" s="334"/>
      <c r="F2034" s="334"/>
      <c r="G2034" s="335"/>
      <c r="H2034" s="335"/>
      <c r="I2034" s="336"/>
      <c r="J2034" s="336"/>
      <c r="K2034" s="336"/>
      <c r="L2034" s="336"/>
      <c r="M2034" s="336"/>
      <c r="N2034" s="337" t="str">
        <f t="shared" ca="1" si="124"/>
        <v/>
      </c>
      <c r="O2034" s="337" t="s">
        <v>19143</v>
      </c>
      <c r="P2034" s="338"/>
      <c r="Q2034" s="339" t="str">
        <f t="shared" si="125"/>
        <v/>
      </c>
      <c r="R2034" s="339" t="b">
        <f t="shared" si="126"/>
        <v>1</v>
      </c>
      <c r="S2034" s="339" t="str">
        <f t="shared" si="127"/>
        <v/>
      </c>
    </row>
    <row r="2035" spans="1:19" s="339" customFormat="1" ht="19.899999999999999" customHeight="1">
      <c r="A2035" s="302"/>
      <c r="B2035" s="334"/>
      <c r="C2035" s="334"/>
      <c r="D2035" s="334"/>
      <c r="E2035" s="334"/>
      <c r="F2035" s="334"/>
      <c r="G2035" s="335"/>
      <c r="H2035" s="335"/>
      <c r="I2035" s="336"/>
      <c r="J2035" s="336"/>
      <c r="K2035" s="336"/>
      <c r="L2035" s="336"/>
      <c r="M2035" s="336"/>
      <c r="N2035" s="337" t="str">
        <f t="shared" ca="1" si="124"/>
        <v/>
      </c>
      <c r="O2035" s="337" t="s">
        <v>19143</v>
      </c>
      <c r="P2035" s="338"/>
      <c r="Q2035" s="339" t="str">
        <f t="shared" si="125"/>
        <v/>
      </c>
      <c r="R2035" s="339" t="b">
        <f t="shared" si="126"/>
        <v>1</v>
      </c>
      <c r="S2035" s="339" t="str">
        <f t="shared" si="127"/>
        <v/>
      </c>
    </row>
    <row r="2036" spans="1:19" s="339" customFormat="1" ht="19.899999999999999" customHeight="1">
      <c r="A2036" s="302"/>
      <c r="B2036" s="334"/>
      <c r="C2036" s="334"/>
      <c r="D2036" s="334"/>
      <c r="E2036" s="334"/>
      <c r="F2036" s="334"/>
      <c r="G2036" s="335"/>
      <c r="H2036" s="335"/>
      <c r="I2036" s="336"/>
      <c r="J2036" s="336"/>
      <c r="K2036" s="336"/>
      <c r="L2036" s="336"/>
      <c r="M2036" s="336"/>
      <c r="N2036" s="337" t="str">
        <f t="shared" ca="1" si="124"/>
        <v/>
      </c>
      <c r="O2036" s="337" t="s">
        <v>19143</v>
      </c>
      <c r="P2036" s="338"/>
      <c r="Q2036" s="339" t="str">
        <f t="shared" si="125"/>
        <v/>
      </c>
      <c r="R2036" s="339" t="b">
        <f t="shared" si="126"/>
        <v>1</v>
      </c>
      <c r="S2036" s="339" t="str">
        <f t="shared" si="127"/>
        <v/>
      </c>
    </row>
    <row r="2037" spans="1:19" s="339" customFormat="1" ht="19.899999999999999" customHeight="1">
      <c r="A2037" s="302"/>
      <c r="B2037" s="334"/>
      <c r="C2037" s="334"/>
      <c r="D2037" s="334"/>
      <c r="E2037" s="334"/>
      <c r="F2037" s="334"/>
      <c r="G2037" s="335"/>
      <c r="H2037" s="335"/>
      <c r="I2037" s="336"/>
      <c r="J2037" s="336"/>
      <c r="K2037" s="336"/>
      <c r="L2037" s="336"/>
      <c r="M2037" s="336"/>
      <c r="N2037" s="337" t="str">
        <f t="shared" ca="1" si="124"/>
        <v/>
      </c>
      <c r="O2037" s="337" t="s">
        <v>19143</v>
      </c>
      <c r="P2037" s="338"/>
      <c r="Q2037" s="339" t="str">
        <f t="shared" si="125"/>
        <v/>
      </c>
      <c r="R2037" s="339" t="b">
        <f t="shared" si="126"/>
        <v>1</v>
      </c>
      <c r="S2037" s="339" t="str">
        <f t="shared" si="127"/>
        <v/>
      </c>
    </row>
    <row r="2038" spans="1:19" s="339" customFormat="1" ht="19.899999999999999" customHeight="1">
      <c r="A2038" s="302"/>
      <c r="B2038" s="334"/>
      <c r="C2038" s="334"/>
      <c r="D2038" s="334"/>
      <c r="E2038" s="334"/>
      <c r="F2038" s="334"/>
      <c r="G2038" s="335"/>
      <c r="H2038" s="335"/>
      <c r="I2038" s="336"/>
      <c r="J2038" s="336"/>
      <c r="K2038" s="336"/>
      <c r="L2038" s="336"/>
      <c r="M2038" s="336"/>
      <c r="N2038" s="337" t="str">
        <f t="shared" ca="1" si="124"/>
        <v/>
      </c>
      <c r="O2038" s="337" t="s">
        <v>19143</v>
      </c>
      <c r="P2038" s="338"/>
      <c r="Q2038" s="339" t="str">
        <f t="shared" si="125"/>
        <v/>
      </c>
      <c r="R2038" s="339" t="b">
        <f t="shared" si="126"/>
        <v>1</v>
      </c>
      <c r="S2038" s="339" t="str">
        <f t="shared" si="127"/>
        <v/>
      </c>
    </row>
    <row r="2039" spans="1:19" s="339" customFormat="1" ht="19.899999999999999" customHeight="1">
      <c r="A2039" s="302"/>
      <c r="B2039" s="334"/>
      <c r="C2039" s="334"/>
      <c r="D2039" s="334"/>
      <c r="E2039" s="334"/>
      <c r="F2039" s="334"/>
      <c r="G2039" s="335"/>
      <c r="H2039" s="335"/>
      <c r="I2039" s="336"/>
      <c r="J2039" s="336"/>
      <c r="K2039" s="336"/>
      <c r="L2039" s="336"/>
      <c r="M2039" s="336"/>
      <c r="N2039" s="337" t="str">
        <f t="shared" ca="1" si="124"/>
        <v/>
      </c>
      <c r="O2039" s="337" t="s">
        <v>19143</v>
      </c>
      <c r="P2039" s="338"/>
      <c r="Q2039" s="339" t="str">
        <f t="shared" si="125"/>
        <v/>
      </c>
      <c r="R2039" s="339" t="b">
        <f t="shared" si="126"/>
        <v>1</v>
      </c>
      <c r="S2039" s="339" t="str">
        <f t="shared" si="127"/>
        <v/>
      </c>
    </row>
    <row r="2040" spans="1:19" s="339" customFormat="1" ht="19.899999999999999" customHeight="1">
      <c r="A2040" s="302"/>
      <c r="B2040" s="334"/>
      <c r="C2040" s="334"/>
      <c r="D2040" s="334"/>
      <c r="E2040" s="334"/>
      <c r="F2040" s="334"/>
      <c r="G2040" s="335"/>
      <c r="H2040" s="335"/>
      <c r="I2040" s="336"/>
      <c r="J2040" s="336"/>
      <c r="K2040" s="336"/>
      <c r="L2040" s="336"/>
      <c r="M2040" s="336"/>
      <c r="N2040" s="337" t="str">
        <f t="shared" ca="1" si="124"/>
        <v/>
      </c>
      <c r="O2040" s="337" t="s">
        <v>19143</v>
      </c>
      <c r="P2040" s="338"/>
      <c r="Q2040" s="339" t="str">
        <f t="shared" si="125"/>
        <v/>
      </c>
      <c r="R2040" s="339" t="b">
        <f t="shared" si="126"/>
        <v>1</v>
      </c>
      <c r="S2040" s="339" t="str">
        <f t="shared" si="127"/>
        <v/>
      </c>
    </row>
    <row r="2041" spans="1:19" s="339" customFormat="1" ht="19.899999999999999" customHeight="1">
      <c r="A2041" s="302"/>
      <c r="B2041" s="334"/>
      <c r="C2041" s="334"/>
      <c r="D2041" s="334"/>
      <c r="E2041" s="334"/>
      <c r="F2041" s="334"/>
      <c r="G2041" s="335"/>
      <c r="H2041" s="335"/>
      <c r="I2041" s="336"/>
      <c r="J2041" s="336"/>
      <c r="K2041" s="336"/>
      <c r="L2041" s="336"/>
      <c r="M2041" s="336"/>
      <c r="N2041" s="337" t="str">
        <f t="shared" ca="1" si="124"/>
        <v/>
      </c>
      <c r="O2041" s="337" t="s">
        <v>19143</v>
      </c>
      <c r="P2041" s="338"/>
      <c r="Q2041" s="339" t="str">
        <f t="shared" si="125"/>
        <v/>
      </c>
      <c r="R2041" s="339" t="b">
        <f t="shared" si="126"/>
        <v>1</v>
      </c>
      <c r="S2041" s="339" t="str">
        <f t="shared" si="127"/>
        <v/>
      </c>
    </row>
    <row r="2042" spans="1:19" s="339" customFormat="1" ht="19.899999999999999" customHeight="1">
      <c r="A2042" s="302"/>
      <c r="B2042" s="334"/>
      <c r="C2042" s="334"/>
      <c r="D2042" s="334"/>
      <c r="E2042" s="334"/>
      <c r="F2042" s="334"/>
      <c r="G2042" s="335"/>
      <c r="H2042" s="335"/>
      <c r="I2042" s="336"/>
      <c r="J2042" s="336"/>
      <c r="K2042" s="336"/>
      <c r="L2042" s="336"/>
      <c r="M2042" s="336"/>
      <c r="N2042" s="337" t="str">
        <f t="shared" ca="1" si="124"/>
        <v/>
      </c>
      <c r="O2042" s="337" t="s">
        <v>19143</v>
      </c>
      <c r="P2042" s="338"/>
      <c r="Q2042" s="339" t="str">
        <f t="shared" si="125"/>
        <v/>
      </c>
      <c r="R2042" s="339" t="b">
        <f t="shared" si="126"/>
        <v>1</v>
      </c>
      <c r="S2042" s="339" t="str">
        <f t="shared" si="127"/>
        <v/>
      </c>
    </row>
    <row r="2043" spans="1:19" s="339" customFormat="1" ht="19.899999999999999" customHeight="1">
      <c r="A2043" s="302"/>
      <c r="B2043" s="334"/>
      <c r="C2043" s="334"/>
      <c r="D2043" s="334"/>
      <c r="E2043" s="334"/>
      <c r="F2043" s="334"/>
      <c r="G2043" s="335"/>
      <c r="H2043" s="335"/>
      <c r="I2043" s="336"/>
      <c r="J2043" s="336"/>
      <c r="K2043" s="336"/>
      <c r="L2043" s="336"/>
      <c r="M2043" s="336"/>
      <c r="N2043" s="337" t="str">
        <f t="shared" ca="1" si="124"/>
        <v/>
      </c>
      <c r="O2043" s="337" t="s">
        <v>19143</v>
      </c>
      <c r="P2043" s="338"/>
      <c r="Q2043" s="339" t="str">
        <f t="shared" si="125"/>
        <v/>
      </c>
      <c r="R2043" s="339" t="b">
        <f t="shared" si="126"/>
        <v>1</v>
      </c>
      <c r="S2043" s="339" t="str">
        <f t="shared" si="127"/>
        <v/>
      </c>
    </row>
    <row r="2044" spans="1:19" s="339" customFormat="1" ht="19.899999999999999" customHeight="1">
      <c r="A2044" s="302"/>
      <c r="B2044" s="334"/>
      <c r="C2044" s="334"/>
      <c r="D2044" s="334"/>
      <c r="E2044" s="334"/>
      <c r="F2044" s="334"/>
      <c r="G2044" s="335"/>
      <c r="H2044" s="335"/>
      <c r="I2044" s="336"/>
      <c r="J2044" s="336"/>
      <c r="K2044" s="336"/>
      <c r="L2044" s="336"/>
      <c r="M2044" s="336"/>
      <c r="N2044" s="337" t="str">
        <f t="shared" ca="1" si="124"/>
        <v/>
      </c>
      <c r="O2044" s="337" t="s">
        <v>19143</v>
      </c>
      <c r="P2044" s="338"/>
      <c r="Q2044" s="339" t="str">
        <f t="shared" si="125"/>
        <v/>
      </c>
      <c r="R2044" s="339" t="b">
        <f t="shared" si="126"/>
        <v>1</v>
      </c>
      <c r="S2044" s="339" t="str">
        <f t="shared" si="127"/>
        <v/>
      </c>
    </row>
    <row r="2045" spans="1:19" s="339" customFormat="1" ht="19.899999999999999" customHeight="1">
      <c r="A2045" s="302"/>
      <c r="B2045" s="334"/>
      <c r="C2045" s="334"/>
      <c r="D2045" s="334"/>
      <c r="E2045" s="334"/>
      <c r="F2045" s="334"/>
      <c r="G2045" s="335"/>
      <c r="H2045" s="335"/>
      <c r="I2045" s="336"/>
      <c r="J2045" s="336"/>
      <c r="K2045" s="336"/>
      <c r="L2045" s="336"/>
      <c r="M2045" s="336"/>
      <c r="N2045" s="337" t="str">
        <f t="shared" ca="1" si="124"/>
        <v/>
      </c>
      <c r="O2045" s="337" t="s">
        <v>19143</v>
      </c>
      <c r="P2045" s="338"/>
      <c r="Q2045" s="339" t="str">
        <f t="shared" si="125"/>
        <v/>
      </c>
      <c r="R2045" s="339" t="b">
        <f t="shared" si="126"/>
        <v>1</v>
      </c>
      <c r="S2045" s="339" t="str">
        <f t="shared" si="127"/>
        <v/>
      </c>
    </row>
    <row r="2046" spans="1:19" s="339" customFormat="1" ht="19.899999999999999" customHeight="1">
      <c r="A2046" s="302"/>
      <c r="B2046" s="334"/>
      <c r="C2046" s="334"/>
      <c r="D2046" s="334"/>
      <c r="E2046" s="334"/>
      <c r="F2046" s="334"/>
      <c r="G2046" s="335"/>
      <c r="H2046" s="335"/>
      <c r="I2046" s="336"/>
      <c r="J2046" s="336"/>
      <c r="K2046" s="336"/>
      <c r="L2046" s="336"/>
      <c r="M2046" s="336"/>
      <c r="N2046" s="337" t="str">
        <f t="shared" ca="1" si="124"/>
        <v/>
      </c>
      <c r="O2046" s="337" t="s">
        <v>19143</v>
      </c>
      <c r="P2046" s="338"/>
      <c r="Q2046" s="339" t="str">
        <f t="shared" si="125"/>
        <v/>
      </c>
      <c r="R2046" s="339" t="b">
        <f t="shared" si="126"/>
        <v>1</v>
      </c>
      <c r="S2046" s="339" t="str">
        <f t="shared" si="127"/>
        <v/>
      </c>
    </row>
    <row r="2047" spans="1:19" s="339" customFormat="1" ht="19.899999999999999" customHeight="1">
      <c r="A2047" s="302"/>
      <c r="B2047" s="334"/>
      <c r="C2047" s="334"/>
      <c r="D2047" s="334"/>
      <c r="E2047" s="334"/>
      <c r="F2047" s="334"/>
      <c r="G2047" s="335"/>
      <c r="H2047" s="335"/>
      <c r="I2047" s="336"/>
      <c r="J2047" s="336"/>
      <c r="K2047" s="336"/>
      <c r="L2047" s="336"/>
      <c r="M2047" s="336"/>
      <c r="N2047" s="337" t="str">
        <f t="shared" ca="1" si="124"/>
        <v/>
      </c>
      <c r="O2047" s="337" t="s">
        <v>19143</v>
      </c>
      <c r="P2047" s="338"/>
      <c r="Q2047" s="339" t="str">
        <f t="shared" si="125"/>
        <v/>
      </c>
      <c r="R2047" s="339" t="b">
        <f t="shared" si="126"/>
        <v>1</v>
      </c>
      <c r="S2047" s="339" t="str">
        <f t="shared" si="127"/>
        <v/>
      </c>
    </row>
    <row r="2048" spans="1:19" s="339" customFormat="1" ht="19.899999999999999" customHeight="1">
      <c r="A2048" s="302"/>
      <c r="B2048" s="334"/>
      <c r="C2048" s="334"/>
      <c r="D2048" s="334"/>
      <c r="E2048" s="334"/>
      <c r="F2048" s="334"/>
      <c r="G2048" s="335"/>
      <c r="H2048" s="335"/>
      <c r="I2048" s="336"/>
      <c r="J2048" s="336"/>
      <c r="K2048" s="336"/>
      <c r="L2048" s="336"/>
      <c r="M2048" s="336"/>
      <c r="N2048" s="337" t="str">
        <f t="shared" ca="1" si="124"/>
        <v/>
      </c>
      <c r="O2048" s="337" t="s">
        <v>19143</v>
      </c>
      <c r="P2048" s="338"/>
      <c r="Q2048" s="339" t="str">
        <f t="shared" si="125"/>
        <v/>
      </c>
      <c r="R2048" s="339" t="b">
        <f t="shared" si="126"/>
        <v>1</v>
      </c>
      <c r="S2048" s="339" t="str">
        <f t="shared" si="127"/>
        <v/>
      </c>
    </row>
    <row r="2049" spans="1:19" s="339" customFormat="1" ht="19.899999999999999" customHeight="1">
      <c r="A2049" s="302"/>
      <c r="B2049" s="334"/>
      <c r="C2049" s="334"/>
      <c r="D2049" s="334"/>
      <c r="E2049" s="334"/>
      <c r="F2049" s="334"/>
      <c r="G2049" s="335"/>
      <c r="H2049" s="335"/>
      <c r="I2049" s="336"/>
      <c r="J2049" s="336"/>
      <c r="K2049" s="336"/>
      <c r="L2049" s="336"/>
      <c r="M2049" s="336"/>
      <c r="N2049" s="337" t="str">
        <f t="shared" ca="1" si="124"/>
        <v/>
      </c>
      <c r="O2049" s="337" t="s">
        <v>19143</v>
      </c>
      <c r="P2049" s="338"/>
      <c r="Q2049" s="339" t="str">
        <f t="shared" si="125"/>
        <v/>
      </c>
      <c r="R2049" s="339" t="b">
        <f t="shared" si="126"/>
        <v>1</v>
      </c>
      <c r="S2049" s="339" t="str">
        <f t="shared" si="127"/>
        <v/>
      </c>
    </row>
    <row r="2050" spans="1:19" s="339" customFormat="1" ht="19.899999999999999" customHeight="1">
      <c r="A2050" s="302"/>
      <c r="B2050" s="334"/>
      <c r="C2050" s="334"/>
      <c r="D2050" s="334"/>
      <c r="E2050" s="334"/>
      <c r="F2050" s="334"/>
      <c r="G2050" s="335"/>
      <c r="H2050" s="335"/>
      <c r="I2050" s="336"/>
      <c r="J2050" s="336"/>
      <c r="K2050" s="336"/>
      <c r="L2050" s="336"/>
      <c r="M2050" s="336"/>
      <c r="N2050" s="337" t="str">
        <f t="shared" ca="1" si="124"/>
        <v/>
      </c>
      <c r="O2050" s="337" t="s">
        <v>19143</v>
      </c>
      <c r="P2050" s="338"/>
      <c r="Q2050" s="339" t="str">
        <f t="shared" si="125"/>
        <v/>
      </c>
      <c r="R2050" s="339" t="b">
        <f t="shared" si="126"/>
        <v>1</v>
      </c>
      <c r="S2050" s="339" t="str">
        <f t="shared" si="127"/>
        <v/>
      </c>
    </row>
    <row r="2051" spans="1:19" s="339" customFormat="1" ht="19.899999999999999" customHeight="1">
      <c r="A2051" s="302"/>
      <c r="B2051" s="334"/>
      <c r="C2051" s="334"/>
      <c r="D2051" s="334"/>
      <c r="E2051" s="334"/>
      <c r="F2051" s="334"/>
      <c r="G2051" s="335"/>
      <c r="H2051" s="335"/>
      <c r="I2051" s="336"/>
      <c r="J2051" s="336"/>
      <c r="K2051" s="336"/>
      <c r="L2051" s="336"/>
      <c r="M2051" s="336"/>
      <c r="N2051" s="337" t="str">
        <f t="shared" ca="1" si="124"/>
        <v/>
      </c>
      <c r="O2051" s="337" t="s">
        <v>19143</v>
      </c>
      <c r="P2051" s="338"/>
      <c r="Q2051" s="339" t="str">
        <f t="shared" si="125"/>
        <v/>
      </c>
      <c r="R2051" s="339" t="b">
        <f t="shared" si="126"/>
        <v>1</v>
      </c>
      <c r="S2051" s="339" t="str">
        <f t="shared" si="127"/>
        <v/>
      </c>
    </row>
    <row r="2052" spans="1:19" s="339" customFormat="1" ht="19.899999999999999" customHeight="1">
      <c r="A2052" s="302"/>
      <c r="B2052" s="334"/>
      <c r="C2052" s="334"/>
      <c r="D2052" s="334"/>
      <c r="E2052" s="334"/>
      <c r="F2052" s="334"/>
      <c r="G2052" s="335"/>
      <c r="H2052" s="335"/>
      <c r="I2052" s="336"/>
      <c r="J2052" s="336"/>
      <c r="K2052" s="336"/>
      <c r="L2052" s="336"/>
      <c r="M2052" s="336"/>
      <c r="N2052" s="337" t="str">
        <f t="shared" ca="1" si="124"/>
        <v/>
      </c>
      <c r="O2052" s="337" t="s">
        <v>19143</v>
      </c>
      <c r="P2052" s="338"/>
      <c r="Q2052" s="339" t="str">
        <f t="shared" si="125"/>
        <v/>
      </c>
      <c r="R2052" s="339" t="b">
        <f t="shared" si="126"/>
        <v>1</v>
      </c>
      <c r="S2052" s="339" t="str">
        <f t="shared" si="127"/>
        <v/>
      </c>
    </row>
    <row r="2053" spans="1:19" s="339" customFormat="1" ht="19.89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19143</v>
      </c>
      <c r="P2053" s="338"/>
      <c r="Q2053" s="339" t="str">
        <f t="shared" ref="Q2053:Q2116" si="129">A2053&amp;B2053</f>
        <v/>
      </c>
      <c r="R2053" s="339" t="b">
        <f t="shared" ref="R2053:R2116" si="130">OR(ISBLANK(B2053),ISBLANK(C2053))</f>
        <v>1</v>
      </c>
      <c r="S2053" s="339" t="str">
        <f t="shared" ref="S2053:S2116" si="131">IF(R2053,"",A2053&amp;"+")</f>
        <v/>
      </c>
    </row>
    <row r="2054" spans="1:19" s="339" customFormat="1" ht="19.899999999999999" customHeight="1">
      <c r="A2054" s="302"/>
      <c r="B2054" s="334"/>
      <c r="C2054" s="334"/>
      <c r="D2054" s="334"/>
      <c r="E2054" s="334"/>
      <c r="F2054" s="334"/>
      <c r="G2054" s="335"/>
      <c r="H2054" s="335"/>
      <c r="I2054" s="336"/>
      <c r="J2054" s="336"/>
      <c r="K2054" s="336"/>
      <c r="L2054" s="336"/>
      <c r="M2054" s="336"/>
      <c r="N2054" s="337" t="str">
        <f t="shared" ca="1" si="128"/>
        <v/>
      </c>
      <c r="O2054" s="337" t="s">
        <v>19143</v>
      </c>
      <c r="P2054" s="338"/>
      <c r="Q2054" s="339" t="str">
        <f t="shared" si="129"/>
        <v/>
      </c>
      <c r="R2054" s="339" t="b">
        <f t="shared" si="130"/>
        <v>1</v>
      </c>
      <c r="S2054" s="339" t="str">
        <f t="shared" si="131"/>
        <v/>
      </c>
    </row>
    <row r="2055" spans="1:19" s="339" customFormat="1" ht="19.899999999999999" customHeight="1">
      <c r="A2055" s="302"/>
      <c r="B2055" s="334"/>
      <c r="C2055" s="334"/>
      <c r="D2055" s="334"/>
      <c r="E2055" s="334"/>
      <c r="F2055" s="334"/>
      <c r="G2055" s="335"/>
      <c r="H2055" s="335"/>
      <c r="I2055" s="336"/>
      <c r="J2055" s="336"/>
      <c r="K2055" s="336"/>
      <c r="L2055" s="336"/>
      <c r="M2055" s="336"/>
      <c r="N2055" s="337" t="str">
        <f t="shared" ca="1" si="128"/>
        <v/>
      </c>
      <c r="O2055" s="337" t="s">
        <v>19143</v>
      </c>
      <c r="P2055" s="338"/>
      <c r="Q2055" s="339" t="str">
        <f t="shared" si="129"/>
        <v/>
      </c>
      <c r="R2055" s="339" t="b">
        <f t="shared" si="130"/>
        <v>1</v>
      </c>
      <c r="S2055" s="339" t="str">
        <f t="shared" si="131"/>
        <v/>
      </c>
    </row>
    <row r="2056" spans="1:19" s="339" customFormat="1" ht="19.899999999999999" customHeight="1">
      <c r="A2056" s="302"/>
      <c r="B2056" s="334"/>
      <c r="C2056" s="334"/>
      <c r="D2056" s="334"/>
      <c r="E2056" s="334"/>
      <c r="F2056" s="334"/>
      <c r="G2056" s="335"/>
      <c r="H2056" s="335"/>
      <c r="I2056" s="336"/>
      <c r="J2056" s="336"/>
      <c r="K2056" s="336"/>
      <c r="L2056" s="336"/>
      <c r="M2056" s="336"/>
      <c r="N2056" s="337" t="str">
        <f t="shared" ca="1" si="128"/>
        <v/>
      </c>
      <c r="O2056" s="337" t="s">
        <v>19143</v>
      </c>
      <c r="P2056" s="338"/>
      <c r="Q2056" s="339" t="str">
        <f t="shared" si="129"/>
        <v/>
      </c>
      <c r="R2056" s="339" t="b">
        <f t="shared" si="130"/>
        <v>1</v>
      </c>
      <c r="S2056" s="339" t="str">
        <f t="shared" si="131"/>
        <v/>
      </c>
    </row>
    <row r="2057" spans="1:19" s="339" customFormat="1" ht="19.899999999999999" customHeight="1">
      <c r="A2057" s="302"/>
      <c r="B2057" s="334"/>
      <c r="C2057" s="334"/>
      <c r="D2057" s="334"/>
      <c r="E2057" s="334"/>
      <c r="F2057" s="334"/>
      <c r="G2057" s="335"/>
      <c r="H2057" s="335"/>
      <c r="I2057" s="336"/>
      <c r="J2057" s="336"/>
      <c r="K2057" s="336"/>
      <c r="L2057" s="336"/>
      <c r="M2057" s="336"/>
      <c r="N2057" s="337" t="str">
        <f t="shared" ca="1" si="128"/>
        <v/>
      </c>
      <c r="O2057" s="337" t="s">
        <v>19143</v>
      </c>
      <c r="P2057" s="338"/>
      <c r="Q2057" s="339" t="str">
        <f t="shared" si="129"/>
        <v/>
      </c>
      <c r="R2057" s="339" t="b">
        <f t="shared" si="130"/>
        <v>1</v>
      </c>
      <c r="S2057" s="339" t="str">
        <f t="shared" si="131"/>
        <v/>
      </c>
    </row>
    <row r="2058" spans="1:19" s="339" customFormat="1" ht="19.899999999999999" customHeight="1">
      <c r="A2058" s="302"/>
      <c r="B2058" s="334"/>
      <c r="C2058" s="334"/>
      <c r="D2058" s="334"/>
      <c r="E2058" s="334"/>
      <c r="F2058" s="334"/>
      <c r="G2058" s="335"/>
      <c r="H2058" s="335"/>
      <c r="I2058" s="336"/>
      <c r="J2058" s="336"/>
      <c r="K2058" s="336"/>
      <c r="L2058" s="336"/>
      <c r="M2058" s="336"/>
      <c r="N2058" s="337" t="str">
        <f t="shared" ca="1" si="128"/>
        <v/>
      </c>
      <c r="O2058" s="337" t="s">
        <v>19143</v>
      </c>
      <c r="P2058" s="338"/>
      <c r="Q2058" s="339" t="str">
        <f t="shared" si="129"/>
        <v/>
      </c>
      <c r="R2058" s="339" t="b">
        <f t="shared" si="130"/>
        <v>1</v>
      </c>
      <c r="S2058" s="339" t="str">
        <f t="shared" si="131"/>
        <v/>
      </c>
    </row>
    <row r="2059" spans="1:19" s="339" customFormat="1" ht="19.899999999999999" customHeight="1">
      <c r="A2059" s="302"/>
      <c r="B2059" s="334"/>
      <c r="C2059" s="334"/>
      <c r="D2059" s="334"/>
      <c r="E2059" s="334"/>
      <c r="F2059" s="334"/>
      <c r="G2059" s="335"/>
      <c r="H2059" s="335"/>
      <c r="I2059" s="336"/>
      <c r="J2059" s="336"/>
      <c r="K2059" s="336"/>
      <c r="L2059" s="336"/>
      <c r="M2059" s="336"/>
      <c r="N2059" s="337" t="str">
        <f t="shared" ca="1" si="128"/>
        <v/>
      </c>
      <c r="O2059" s="337" t="s">
        <v>19143</v>
      </c>
      <c r="P2059" s="338"/>
      <c r="Q2059" s="339" t="str">
        <f t="shared" si="129"/>
        <v/>
      </c>
      <c r="R2059" s="339" t="b">
        <f t="shared" si="130"/>
        <v>1</v>
      </c>
      <c r="S2059" s="339" t="str">
        <f t="shared" si="131"/>
        <v/>
      </c>
    </row>
    <row r="2060" spans="1:19" s="339" customFormat="1" ht="19.899999999999999" customHeight="1">
      <c r="A2060" s="302"/>
      <c r="B2060" s="334"/>
      <c r="C2060" s="334"/>
      <c r="D2060" s="334"/>
      <c r="E2060" s="334"/>
      <c r="F2060" s="334"/>
      <c r="G2060" s="335"/>
      <c r="H2060" s="335"/>
      <c r="I2060" s="336"/>
      <c r="J2060" s="336"/>
      <c r="K2060" s="336"/>
      <c r="L2060" s="336"/>
      <c r="M2060" s="336"/>
      <c r="N2060" s="337" t="str">
        <f t="shared" ca="1" si="128"/>
        <v/>
      </c>
      <c r="O2060" s="337" t="s">
        <v>19143</v>
      </c>
      <c r="P2060" s="338"/>
      <c r="Q2060" s="339" t="str">
        <f t="shared" si="129"/>
        <v/>
      </c>
      <c r="R2060" s="339" t="b">
        <f t="shared" si="130"/>
        <v>1</v>
      </c>
      <c r="S2060" s="339" t="str">
        <f t="shared" si="131"/>
        <v/>
      </c>
    </row>
    <row r="2061" spans="1:19" s="339" customFormat="1" ht="19.899999999999999" customHeight="1">
      <c r="A2061" s="302"/>
      <c r="B2061" s="334"/>
      <c r="C2061" s="334"/>
      <c r="D2061" s="334"/>
      <c r="E2061" s="334"/>
      <c r="F2061" s="334"/>
      <c r="G2061" s="335"/>
      <c r="H2061" s="335"/>
      <c r="I2061" s="336"/>
      <c r="J2061" s="336"/>
      <c r="K2061" s="336"/>
      <c r="L2061" s="336"/>
      <c r="M2061" s="336"/>
      <c r="N2061" s="337" t="str">
        <f t="shared" ca="1" si="128"/>
        <v/>
      </c>
      <c r="O2061" s="337" t="s">
        <v>19143</v>
      </c>
      <c r="P2061" s="338"/>
      <c r="Q2061" s="339" t="str">
        <f t="shared" si="129"/>
        <v/>
      </c>
      <c r="R2061" s="339" t="b">
        <f t="shared" si="130"/>
        <v>1</v>
      </c>
      <c r="S2061" s="339" t="str">
        <f t="shared" si="131"/>
        <v/>
      </c>
    </row>
    <row r="2062" spans="1:19" s="339" customFormat="1" ht="19.899999999999999" customHeight="1">
      <c r="A2062" s="302"/>
      <c r="B2062" s="334"/>
      <c r="C2062" s="334"/>
      <c r="D2062" s="334"/>
      <c r="E2062" s="334"/>
      <c r="F2062" s="334"/>
      <c r="G2062" s="335"/>
      <c r="H2062" s="335"/>
      <c r="I2062" s="336"/>
      <c r="J2062" s="336"/>
      <c r="K2062" s="336"/>
      <c r="L2062" s="336"/>
      <c r="M2062" s="336"/>
      <c r="N2062" s="337" t="str">
        <f t="shared" ca="1" si="128"/>
        <v/>
      </c>
      <c r="O2062" s="337" t="s">
        <v>19143</v>
      </c>
      <c r="P2062" s="338"/>
      <c r="Q2062" s="339" t="str">
        <f t="shared" si="129"/>
        <v/>
      </c>
      <c r="R2062" s="339" t="b">
        <f t="shared" si="130"/>
        <v>1</v>
      </c>
      <c r="S2062" s="339" t="str">
        <f t="shared" si="131"/>
        <v/>
      </c>
    </row>
    <row r="2063" spans="1:19" s="339" customFormat="1" ht="19.899999999999999" customHeight="1">
      <c r="A2063" s="302"/>
      <c r="B2063" s="334"/>
      <c r="C2063" s="334"/>
      <c r="D2063" s="334"/>
      <c r="E2063" s="334"/>
      <c r="F2063" s="334"/>
      <c r="G2063" s="335"/>
      <c r="H2063" s="335"/>
      <c r="I2063" s="336"/>
      <c r="J2063" s="336"/>
      <c r="K2063" s="336"/>
      <c r="L2063" s="336"/>
      <c r="M2063" s="336"/>
      <c r="N2063" s="337" t="str">
        <f t="shared" ca="1" si="128"/>
        <v/>
      </c>
      <c r="O2063" s="337" t="s">
        <v>19143</v>
      </c>
      <c r="P2063" s="338"/>
      <c r="Q2063" s="339" t="str">
        <f t="shared" si="129"/>
        <v/>
      </c>
      <c r="R2063" s="339" t="b">
        <f t="shared" si="130"/>
        <v>1</v>
      </c>
      <c r="S2063" s="339" t="str">
        <f t="shared" si="131"/>
        <v/>
      </c>
    </row>
    <row r="2064" spans="1:19" s="339" customFormat="1" ht="19.899999999999999" customHeight="1">
      <c r="A2064" s="302"/>
      <c r="B2064" s="334"/>
      <c r="C2064" s="334"/>
      <c r="D2064" s="334"/>
      <c r="E2064" s="334"/>
      <c r="F2064" s="334"/>
      <c r="G2064" s="335"/>
      <c r="H2064" s="335"/>
      <c r="I2064" s="336"/>
      <c r="J2064" s="336"/>
      <c r="K2064" s="336"/>
      <c r="L2064" s="336"/>
      <c r="M2064" s="336"/>
      <c r="N2064" s="337" t="str">
        <f t="shared" ca="1" si="128"/>
        <v/>
      </c>
      <c r="O2064" s="337" t="s">
        <v>19143</v>
      </c>
      <c r="P2064" s="338"/>
      <c r="Q2064" s="339" t="str">
        <f t="shared" si="129"/>
        <v/>
      </c>
      <c r="R2064" s="339" t="b">
        <f t="shared" si="130"/>
        <v>1</v>
      </c>
      <c r="S2064" s="339" t="str">
        <f t="shared" si="131"/>
        <v/>
      </c>
    </row>
    <row r="2065" spans="1:19" s="339" customFormat="1" ht="19.899999999999999" customHeight="1">
      <c r="A2065" s="302"/>
      <c r="B2065" s="334"/>
      <c r="C2065" s="334"/>
      <c r="D2065" s="334"/>
      <c r="E2065" s="334"/>
      <c r="F2065" s="334"/>
      <c r="G2065" s="335"/>
      <c r="H2065" s="335"/>
      <c r="I2065" s="336"/>
      <c r="J2065" s="336"/>
      <c r="K2065" s="336"/>
      <c r="L2065" s="336"/>
      <c r="M2065" s="336"/>
      <c r="N2065" s="337" t="str">
        <f t="shared" ca="1" si="128"/>
        <v/>
      </c>
      <c r="O2065" s="337" t="s">
        <v>19143</v>
      </c>
      <c r="P2065" s="338"/>
      <c r="Q2065" s="339" t="str">
        <f t="shared" si="129"/>
        <v/>
      </c>
      <c r="R2065" s="339" t="b">
        <f t="shared" si="130"/>
        <v>1</v>
      </c>
      <c r="S2065" s="339" t="str">
        <f t="shared" si="131"/>
        <v/>
      </c>
    </row>
    <row r="2066" spans="1:19" s="339" customFormat="1" ht="19.899999999999999" customHeight="1">
      <c r="A2066" s="302"/>
      <c r="B2066" s="334"/>
      <c r="C2066" s="334"/>
      <c r="D2066" s="334"/>
      <c r="E2066" s="334"/>
      <c r="F2066" s="334"/>
      <c r="G2066" s="335"/>
      <c r="H2066" s="335"/>
      <c r="I2066" s="336"/>
      <c r="J2066" s="336"/>
      <c r="K2066" s="336"/>
      <c r="L2066" s="336"/>
      <c r="M2066" s="336"/>
      <c r="N2066" s="337" t="str">
        <f t="shared" ca="1" si="128"/>
        <v/>
      </c>
      <c r="O2066" s="337" t="s">
        <v>19143</v>
      </c>
      <c r="P2066" s="338"/>
      <c r="Q2066" s="339" t="str">
        <f t="shared" si="129"/>
        <v/>
      </c>
      <c r="R2066" s="339" t="b">
        <f t="shared" si="130"/>
        <v>1</v>
      </c>
      <c r="S2066" s="339" t="str">
        <f t="shared" si="131"/>
        <v/>
      </c>
    </row>
    <row r="2067" spans="1:19" s="339" customFormat="1" ht="19.899999999999999" customHeight="1">
      <c r="A2067" s="302"/>
      <c r="B2067" s="334"/>
      <c r="C2067" s="334"/>
      <c r="D2067" s="334"/>
      <c r="E2067" s="334"/>
      <c r="F2067" s="334"/>
      <c r="G2067" s="335"/>
      <c r="H2067" s="335"/>
      <c r="I2067" s="336"/>
      <c r="J2067" s="336"/>
      <c r="K2067" s="336"/>
      <c r="L2067" s="336"/>
      <c r="M2067" s="336"/>
      <c r="N2067" s="337" t="str">
        <f t="shared" ca="1" si="128"/>
        <v/>
      </c>
      <c r="O2067" s="337" t="s">
        <v>19143</v>
      </c>
      <c r="P2067" s="338"/>
      <c r="Q2067" s="339" t="str">
        <f t="shared" si="129"/>
        <v/>
      </c>
      <c r="R2067" s="339" t="b">
        <f t="shared" si="130"/>
        <v>1</v>
      </c>
      <c r="S2067" s="339" t="str">
        <f t="shared" si="131"/>
        <v/>
      </c>
    </row>
    <row r="2068" spans="1:19" s="339" customFormat="1" ht="19.899999999999999" customHeight="1">
      <c r="A2068" s="302"/>
      <c r="B2068" s="334"/>
      <c r="C2068" s="334"/>
      <c r="D2068" s="334"/>
      <c r="E2068" s="334"/>
      <c r="F2068" s="334"/>
      <c r="G2068" s="335"/>
      <c r="H2068" s="335"/>
      <c r="I2068" s="336"/>
      <c r="J2068" s="336"/>
      <c r="K2068" s="336"/>
      <c r="L2068" s="336"/>
      <c r="M2068" s="336"/>
      <c r="N2068" s="337" t="str">
        <f t="shared" ca="1" si="128"/>
        <v/>
      </c>
      <c r="O2068" s="337" t="s">
        <v>19143</v>
      </c>
      <c r="P2068" s="338"/>
      <c r="Q2068" s="339" t="str">
        <f t="shared" si="129"/>
        <v/>
      </c>
      <c r="R2068" s="339" t="b">
        <f t="shared" si="130"/>
        <v>1</v>
      </c>
      <c r="S2068" s="339" t="str">
        <f t="shared" si="131"/>
        <v/>
      </c>
    </row>
    <row r="2069" spans="1:19" s="339" customFormat="1" ht="19.899999999999999" customHeight="1">
      <c r="A2069" s="302"/>
      <c r="B2069" s="334"/>
      <c r="C2069" s="334"/>
      <c r="D2069" s="334"/>
      <c r="E2069" s="334"/>
      <c r="F2069" s="334"/>
      <c r="G2069" s="335"/>
      <c r="H2069" s="335"/>
      <c r="I2069" s="336"/>
      <c r="J2069" s="336"/>
      <c r="K2069" s="336"/>
      <c r="L2069" s="336"/>
      <c r="M2069" s="336"/>
      <c r="N2069" s="337" t="str">
        <f t="shared" ca="1" si="128"/>
        <v/>
      </c>
      <c r="O2069" s="337" t="s">
        <v>19143</v>
      </c>
      <c r="P2069" s="338"/>
      <c r="Q2069" s="339" t="str">
        <f t="shared" si="129"/>
        <v/>
      </c>
      <c r="R2069" s="339" t="b">
        <f t="shared" si="130"/>
        <v>1</v>
      </c>
      <c r="S2069" s="339" t="str">
        <f t="shared" si="131"/>
        <v/>
      </c>
    </row>
    <row r="2070" spans="1:19" s="339" customFormat="1" ht="19.899999999999999" customHeight="1">
      <c r="A2070" s="302"/>
      <c r="B2070" s="334"/>
      <c r="C2070" s="334"/>
      <c r="D2070" s="334"/>
      <c r="E2070" s="334"/>
      <c r="F2070" s="334"/>
      <c r="G2070" s="335"/>
      <c r="H2070" s="335"/>
      <c r="I2070" s="336"/>
      <c r="J2070" s="336"/>
      <c r="K2070" s="336"/>
      <c r="L2070" s="336"/>
      <c r="M2070" s="336"/>
      <c r="N2070" s="337" t="str">
        <f t="shared" ca="1" si="128"/>
        <v/>
      </c>
      <c r="O2070" s="337" t="s">
        <v>19143</v>
      </c>
      <c r="P2070" s="338"/>
      <c r="Q2070" s="339" t="str">
        <f t="shared" si="129"/>
        <v/>
      </c>
      <c r="R2070" s="339" t="b">
        <f t="shared" si="130"/>
        <v>1</v>
      </c>
      <c r="S2070" s="339" t="str">
        <f t="shared" si="131"/>
        <v/>
      </c>
    </row>
    <row r="2071" spans="1:19" s="339" customFormat="1" ht="19.899999999999999" customHeight="1">
      <c r="A2071" s="302"/>
      <c r="B2071" s="334"/>
      <c r="C2071" s="334"/>
      <c r="D2071" s="334"/>
      <c r="E2071" s="334"/>
      <c r="F2071" s="334"/>
      <c r="G2071" s="335"/>
      <c r="H2071" s="335"/>
      <c r="I2071" s="336"/>
      <c r="J2071" s="336"/>
      <c r="K2071" s="336"/>
      <c r="L2071" s="336"/>
      <c r="M2071" s="336"/>
      <c r="N2071" s="337" t="str">
        <f t="shared" ca="1" si="128"/>
        <v/>
      </c>
      <c r="O2071" s="337" t="s">
        <v>19143</v>
      </c>
      <c r="P2071" s="338"/>
      <c r="Q2071" s="339" t="str">
        <f t="shared" si="129"/>
        <v/>
      </c>
      <c r="R2071" s="339" t="b">
        <f t="shared" si="130"/>
        <v>1</v>
      </c>
      <c r="S2071" s="339" t="str">
        <f t="shared" si="131"/>
        <v/>
      </c>
    </row>
    <row r="2072" spans="1:19" s="339" customFormat="1" ht="19.899999999999999" customHeight="1">
      <c r="A2072" s="302"/>
      <c r="B2072" s="334"/>
      <c r="C2072" s="334"/>
      <c r="D2072" s="334"/>
      <c r="E2072" s="334"/>
      <c r="F2072" s="334"/>
      <c r="G2072" s="335"/>
      <c r="H2072" s="335"/>
      <c r="I2072" s="336"/>
      <c r="J2072" s="336"/>
      <c r="K2072" s="336"/>
      <c r="L2072" s="336"/>
      <c r="M2072" s="336"/>
      <c r="N2072" s="337" t="str">
        <f t="shared" ca="1" si="128"/>
        <v/>
      </c>
      <c r="O2072" s="337" t="s">
        <v>19143</v>
      </c>
      <c r="P2072" s="338"/>
      <c r="Q2072" s="339" t="str">
        <f t="shared" si="129"/>
        <v/>
      </c>
      <c r="R2072" s="339" t="b">
        <f t="shared" si="130"/>
        <v>1</v>
      </c>
      <c r="S2072" s="339" t="str">
        <f t="shared" si="131"/>
        <v/>
      </c>
    </row>
    <row r="2073" spans="1:19" s="339" customFormat="1" ht="19.899999999999999" customHeight="1">
      <c r="A2073" s="302"/>
      <c r="B2073" s="334"/>
      <c r="C2073" s="334"/>
      <c r="D2073" s="334"/>
      <c r="E2073" s="334"/>
      <c r="F2073" s="334"/>
      <c r="G2073" s="335"/>
      <c r="H2073" s="335"/>
      <c r="I2073" s="336"/>
      <c r="J2073" s="336"/>
      <c r="K2073" s="336"/>
      <c r="L2073" s="336"/>
      <c r="M2073" s="336"/>
      <c r="N2073" s="337" t="str">
        <f t="shared" ca="1" si="128"/>
        <v/>
      </c>
      <c r="O2073" s="337" t="s">
        <v>19143</v>
      </c>
      <c r="P2073" s="338"/>
      <c r="Q2073" s="339" t="str">
        <f t="shared" si="129"/>
        <v/>
      </c>
      <c r="R2073" s="339" t="b">
        <f t="shared" si="130"/>
        <v>1</v>
      </c>
      <c r="S2073" s="339" t="str">
        <f t="shared" si="131"/>
        <v/>
      </c>
    </row>
    <row r="2074" spans="1:19" s="339" customFormat="1" ht="19.899999999999999" customHeight="1">
      <c r="A2074" s="302"/>
      <c r="B2074" s="334"/>
      <c r="C2074" s="334"/>
      <c r="D2074" s="334"/>
      <c r="E2074" s="334"/>
      <c r="F2074" s="334"/>
      <c r="G2074" s="335"/>
      <c r="H2074" s="335"/>
      <c r="I2074" s="336"/>
      <c r="J2074" s="336"/>
      <c r="K2074" s="336"/>
      <c r="L2074" s="336"/>
      <c r="M2074" s="336"/>
      <c r="N2074" s="337" t="str">
        <f t="shared" ca="1" si="128"/>
        <v/>
      </c>
      <c r="O2074" s="337" t="s">
        <v>19143</v>
      </c>
      <c r="P2074" s="338"/>
      <c r="Q2074" s="339" t="str">
        <f t="shared" si="129"/>
        <v/>
      </c>
      <c r="R2074" s="339" t="b">
        <f t="shared" si="130"/>
        <v>1</v>
      </c>
      <c r="S2074" s="339" t="str">
        <f t="shared" si="131"/>
        <v/>
      </c>
    </row>
    <row r="2075" spans="1:19" s="339" customFormat="1" ht="19.899999999999999" customHeight="1">
      <c r="A2075" s="302"/>
      <c r="B2075" s="334"/>
      <c r="C2075" s="334"/>
      <c r="D2075" s="334"/>
      <c r="E2075" s="334"/>
      <c r="F2075" s="334"/>
      <c r="G2075" s="335"/>
      <c r="H2075" s="335"/>
      <c r="I2075" s="336"/>
      <c r="J2075" s="336"/>
      <c r="K2075" s="336"/>
      <c r="L2075" s="336"/>
      <c r="M2075" s="336"/>
      <c r="N2075" s="337" t="str">
        <f t="shared" ca="1" si="128"/>
        <v/>
      </c>
      <c r="O2075" s="337" t="s">
        <v>19143</v>
      </c>
      <c r="P2075" s="338"/>
      <c r="Q2075" s="339" t="str">
        <f t="shared" si="129"/>
        <v/>
      </c>
      <c r="R2075" s="339" t="b">
        <f t="shared" si="130"/>
        <v>1</v>
      </c>
      <c r="S2075" s="339" t="str">
        <f t="shared" si="131"/>
        <v/>
      </c>
    </row>
    <row r="2076" spans="1:19" s="339" customFormat="1" ht="19.899999999999999" customHeight="1">
      <c r="A2076" s="302"/>
      <c r="B2076" s="334"/>
      <c r="C2076" s="334"/>
      <c r="D2076" s="334"/>
      <c r="E2076" s="334"/>
      <c r="F2076" s="334"/>
      <c r="G2076" s="335"/>
      <c r="H2076" s="335"/>
      <c r="I2076" s="336"/>
      <c r="J2076" s="336"/>
      <c r="K2076" s="336"/>
      <c r="L2076" s="336"/>
      <c r="M2076" s="336"/>
      <c r="N2076" s="337" t="str">
        <f t="shared" ca="1" si="128"/>
        <v/>
      </c>
      <c r="O2076" s="337" t="s">
        <v>19143</v>
      </c>
      <c r="P2076" s="338"/>
      <c r="Q2076" s="339" t="str">
        <f t="shared" si="129"/>
        <v/>
      </c>
      <c r="R2076" s="339" t="b">
        <f t="shared" si="130"/>
        <v>1</v>
      </c>
      <c r="S2076" s="339" t="str">
        <f t="shared" si="131"/>
        <v/>
      </c>
    </row>
    <row r="2077" spans="1:19" s="339" customFormat="1" ht="19.899999999999999" customHeight="1">
      <c r="A2077" s="302"/>
      <c r="B2077" s="334"/>
      <c r="C2077" s="334"/>
      <c r="D2077" s="334"/>
      <c r="E2077" s="334"/>
      <c r="F2077" s="334"/>
      <c r="G2077" s="335"/>
      <c r="H2077" s="335"/>
      <c r="I2077" s="336"/>
      <c r="J2077" s="336"/>
      <c r="K2077" s="336"/>
      <c r="L2077" s="336"/>
      <c r="M2077" s="336"/>
      <c r="N2077" s="337" t="str">
        <f t="shared" ca="1" si="128"/>
        <v/>
      </c>
      <c r="O2077" s="337" t="s">
        <v>19143</v>
      </c>
      <c r="P2077" s="338"/>
      <c r="Q2077" s="339" t="str">
        <f t="shared" si="129"/>
        <v/>
      </c>
      <c r="R2077" s="339" t="b">
        <f t="shared" si="130"/>
        <v>1</v>
      </c>
      <c r="S2077" s="339" t="str">
        <f t="shared" si="131"/>
        <v/>
      </c>
    </row>
    <row r="2078" spans="1:19" s="339" customFormat="1" ht="19.899999999999999" customHeight="1">
      <c r="A2078" s="302"/>
      <c r="B2078" s="334"/>
      <c r="C2078" s="334"/>
      <c r="D2078" s="334"/>
      <c r="E2078" s="334"/>
      <c r="F2078" s="334"/>
      <c r="G2078" s="335"/>
      <c r="H2078" s="335"/>
      <c r="I2078" s="336"/>
      <c r="J2078" s="336"/>
      <c r="K2078" s="336"/>
      <c r="L2078" s="336"/>
      <c r="M2078" s="336"/>
      <c r="N2078" s="337" t="str">
        <f t="shared" ca="1" si="128"/>
        <v/>
      </c>
      <c r="O2078" s="337" t="s">
        <v>19143</v>
      </c>
      <c r="P2078" s="338"/>
      <c r="Q2078" s="339" t="str">
        <f t="shared" si="129"/>
        <v/>
      </c>
      <c r="R2078" s="339" t="b">
        <f t="shared" si="130"/>
        <v>1</v>
      </c>
      <c r="S2078" s="339" t="str">
        <f t="shared" si="131"/>
        <v/>
      </c>
    </row>
    <row r="2079" spans="1:19" s="339" customFormat="1" ht="19.899999999999999" customHeight="1">
      <c r="A2079" s="302"/>
      <c r="B2079" s="334"/>
      <c r="C2079" s="334"/>
      <c r="D2079" s="334"/>
      <c r="E2079" s="334"/>
      <c r="F2079" s="334"/>
      <c r="G2079" s="335"/>
      <c r="H2079" s="335"/>
      <c r="I2079" s="336"/>
      <c r="J2079" s="336"/>
      <c r="K2079" s="336"/>
      <c r="L2079" s="336"/>
      <c r="M2079" s="336"/>
      <c r="N2079" s="337" t="str">
        <f t="shared" ca="1" si="128"/>
        <v/>
      </c>
      <c r="O2079" s="337" t="s">
        <v>19143</v>
      </c>
      <c r="P2079" s="338"/>
      <c r="Q2079" s="339" t="str">
        <f t="shared" si="129"/>
        <v/>
      </c>
      <c r="R2079" s="339" t="b">
        <f t="shared" si="130"/>
        <v>1</v>
      </c>
      <c r="S2079" s="339" t="str">
        <f t="shared" si="131"/>
        <v/>
      </c>
    </row>
    <row r="2080" spans="1:19" s="339" customFormat="1" ht="19.899999999999999" customHeight="1">
      <c r="A2080" s="302"/>
      <c r="B2080" s="334"/>
      <c r="C2080" s="334"/>
      <c r="D2080" s="334"/>
      <c r="E2080" s="334"/>
      <c r="F2080" s="334"/>
      <c r="G2080" s="335"/>
      <c r="H2080" s="335"/>
      <c r="I2080" s="336"/>
      <c r="J2080" s="336"/>
      <c r="K2080" s="336"/>
      <c r="L2080" s="336"/>
      <c r="M2080" s="336"/>
      <c r="N2080" s="337" t="str">
        <f t="shared" ca="1" si="128"/>
        <v/>
      </c>
      <c r="O2080" s="337" t="s">
        <v>19143</v>
      </c>
      <c r="P2080" s="338"/>
      <c r="Q2080" s="339" t="str">
        <f t="shared" si="129"/>
        <v/>
      </c>
      <c r="R2080" s="339" t="b">
        <f t="shared" si="130"/>
        <v>1</v>
      </c>
      <c r="S2080" s="339" t="str">
        <f t="shared" si="131"/>
        <v/>
      </c>
    </row>
    <row r="2081" spans="1:19" s="339" customFormat="1" ht="19.899999999999999" customHeight="1">
      <c r="A2081" s="302"/>
      <c r="B2081" s="334"/>
      <c r="C2081" s="334"/>
      <c r="D2081" s="334"/>
      <c r="E2081" s="334"/>
      <c r="F2081" s="334"/>
      <c r="G2081" s="335"/>
      <c r="H2081" s="335"/>
      <c r="I2081" s="336"/>
      <c r="J2081" s="336"/>
      <c r="K2081" s="336"/>
      <c r="L2081" s="336"/>
      <c r="M2081" s="336"/>
      <c r="N2081" s="337" t="str">
        <f t="shared" ca="1" si="128"/>
        <v/>
      </c>
      <c r="O2081" s="337" t="s">
        <v>19143</v>
      </c>
      <c r="P2081" s="338"/>
      <c r="Q2081" s="339" t="str">
        <f t="shared" si="129"/>
        <v/>
      </c>
      <c r="R2081" s="339" t="b">
        <f t="shared" si="130"/>
        <v>1</v>
      </c>
      <c r="S2081" s="339" t="str">
        <f t="shared" si="131"/>
        <v/>
      </c>
    </row>
    <row r="2082" spans="1:19" s="339" customFormat="1" ht="19.899999999999999" customHeight="1">
      <c r="A2082" s="302"/>
      <c r="B2082" s="334"/>
      <c r="C2082" s="334"/>
      <c r="D2082" s="334"/>
      <c r="E2082" s="334"/>
      <c r="F2082" s="334"/>
      <c r="G2082" s="335"/>
      <c r="H2082" s="335"/>
      <c r="I2082" s="336"/>
      <c r="J2082" s="336"/>
      <c r="K2082" s="336"/>
      <c r="L2082" s="336"/>
      <c r="M2082" s="336"/>
      <c r="N2082" s="337" t="str">
        <f t="shared" ca="1" si="128"/>
        <v/>
      </c>
      <c r="O2082" s="337" t="s">
        <v>19143</v>
      </c>
      <c r="P2082" s="338"/>
      <c r="Q2082" s="339" t="str">
        <f t="shared" si="129"/>
        <v/>
      </c>
      <c r="R2082" s="339" t="b">
        <f t="shared" si="130"/>
        <v>1</v>
      </c>
      <c r="S2082" s="339" t="str">
        <f t="shared" si="131"/>
        <v/>
      </c>
    </row>
    <row r="2083" spans="1:19" s="339" customFormat="1" ht="19.899999999999999" customHeight="1">
      <c r="A2083" s="302"/>
      <c r="B2083" s="334"/>
      <c r="C2083" s="334"/>
      <c r="D2083" s="334"/>
      <c r="E2083" s="334"/>
      <c r="F2083" s="334"/>
      <c r="G2083" s="335"/>
      <c r="H2083" s="335"/>
      <c r="I2083" s="336"/>
      <c r="J2083" s="336"/>
      <c r="K2083" s="336"/>
      <c r="L2083" s="336"/>
      <c r="M2083" s="336"/>
      <c r="N2083" s="337" t="str">
        <f t="shared" ca="1" si="128"/>
        <v/>
      </c>
      <c r="O2083" s="337" t="s">
        <v>19143</v>
      </c>
      <c r="P2083" s="338"/>
      <c r="Q2083" s="339" t="str">
        <f t="shared" si="129"/>
        <v/>
      </c>
      <c r="R2083" s="339" t="b">
        <f t="shared" si="130"/>
        <v>1</v>
      </c>
      <c r="S2083" s="339" t="str">
        <f t="shared" si="131"/>
        <v/>
      </c>
    </row>
    <row r="2084" spans="1:19" s="339" customFormat="1" ht="19.899999999999999" customHeight="1">
      <c r="A2084" s="302"/>
      <c r="B2084" s="334"/>
      <c r="C2084" s="334"/>
      <c r="D2084" s="334"/>
      <c r="E2084" s="334"/>
      <c r="F2084" s="334"/>
      <c r="G2084" s="335"/>
      <c r="H2084" s="335"/>
      <c r="I2084" s="336"/>
      <c r="J2084" s="336"/>
      <c r="K2084" s="336"/>
      <c r="L2084" s="336"/>
      <c r="M2084" s="336"/>
      <c r="N2084" s="337" t="str">
        <f t="shared" ca="1" si="128"/>
        <v/>
      </c>
      <c r="O2084" s="337" t="s">
        <v>19143</v>
      </c>
      <c r="P2084" s="338"/>
      <c r="Q2084" s="339" t="str">
        <f t="shared" si="129"/>
        <v/>
      </c>
      <c r="R2084" s="339" t="b">
        <f t="shared" si="130"/>
        <v>1</v>
      </c>
      <c r="S2084" s="339" t="str">
        <f t="shared" si="131"/>
        <v/>
      </c>
    </row>
    <row r="2085" spans="1:19" s="339" customFormat="1" ht="19.899999999999999" customHeight="1">
      <c r="A2085" s="302"/>
      <c r="B2085" s="334"/>
      <c r="C2085" s="334"/>
      <c r="D2085" s="334"/>
      <c r="E2085" s="334"/>
      <c r="F2085" s="334"/>
      <c r="G2085" s="335"/>
      <c r="H2085" s="335"/>
      <c r="I2085" s="336"/>
      <c r="J2085" s="336"/>
      <c r="K2085" s="336"/>
      <c r="L2085" s="336"/>
      <c r="M2085" s="336"/>
      <c r="N2085" s="337" t="str">
        <f t="shared" ca="1" si="128"/>
        <v/>
      </c>
      <c r="O2085" s="337" t="s">
        <v>19143</v>
      </c>
      <c r="P2085" s="338"/>
      <c r="Q2085" s="339" t="str">
        <f t="shared" si="129"/>
        <v/>
      </c>
      <c r="R2085" s="339" t="b">
        <f t="shared" si="130"/>
        <v>1</v>
      </c>
      <c r="S2085" s="339" t="str">
        <f t="shared" si="131"/>
        <v/>
      </c>
    </row>
    <row r="2086" spans="1:19" s="339" customFormat="1" ht="19.899999999999999" customHeight="1">
      <c r="A2086" s="302"/>
      <c r="B2086" s="334"/>
      <c r="C2086" s="334"/>
      <c r="D2086" s="334"/>
      <c r="E2086" s="334"/>
      <c r="F2086" s="334"/>
      <c r="G2086" s="335"/>
      <c r="H2086" s="335"/>
      <c r="I2086" s="336"/>
      <c r="J2086" s="336"/>
      <c r="K2086" s="336"/>
      <c r="L2086" s="336"/>
      <c r="M2086" s="336"/>
      <c r="N2086" s="337" t="str">
        <f t="shared" ca="1" si="128"/>
        <v/>
      </c>
      <c r="O2086" s="337" t="s">
        <v>19143</v>
      </c>
      <c r="P2086" s="338"/>
      <c r="Q2086" s="339" t="str">
        <f t="shared" si="129"/>
        <v/>
      </c>
      <c r="R2086" s="339" t="b">
        <f t="shared" si="130"/>
        <v>1</v>
      </c>
      <c r="S2086" s="339" t="str">
        <f t="shared" si="131"/>
        <v/>
      </c>
    </row>
    <row r="2087" spans="1:19" s="339" customFormat="1" ht="19.899999999999999" customHeight="1">
      <c r="A2087" s="302"/>
      <c r="B2087" s="334"/>
      <c r="C2087" s="334"/>
      <c r="D2087" s="334"/>
      <c r="E2087" s="334"/>
      <c r="F2087" s="334"/>
      <c r="G2087" s="335"/>
      <c r="H2087" s="335"/>
      <c r="I2087" s="336"/>
      <c r="J2087" s="336"/>
      <c r="K2087" s="336"/>
      <c r="L2087" s="336"/>
      <c r="M2087" s="336"/>
      <c r="N2087" s="337" t="str">
        <f t="shared" ca="1" si="128"/>
        <v/>
      </c>
      <c r="O2087" s="337" t="s">
        <v>19143</v>
      </c>
      <c r="P2087" s="338"/>
      <c r="Q2087" s="339" t="str">
        <f t="shared" si="129"/>
        <v/>
      </c>
      <c r="R2087" s="339" t="b">
        <f t="shared" si="130"/>
        <v>1</v>
      </c>
      <c r="S2087" s="339" t="str">
        <f t="shared" si="131"/>
        <v/>
      </c>
    </row>
    <row r="2088" spans="1:19" s="339" customFormat="1" ht="19.899999999999999" customHeight="1">
      <c r="A2088" s="302"/>
      <c r="B2088" s="334"/>
      <c r="C2088" s="334"/>
      <c r="D2088" s="334"/>
      <c r="E2088" s="334"/>
      <c r="F2088" s="334"/>
      <c r="G2088" s="335"/>
      <c r="H2088" s="335"/>
      <c r="I2088" s="336"/>
      <c r="J2088" s="336"/>
      <c r="K2088" s="336"/>
      <c r="L2088" s="336"/>
      <c r="M2088" s="336"/>
      <c r="N2088" s="337" t="str">
        <f t="shared" ca="1" si="128"/>
        <v/>
      </c>
      <c r="O2088" s="337" t="s">
        <v>19143</v>
      </c>
      <c r="P2088" s="338"/>
      <c r="Q2088" s="339" t="str">
        <f t="shared" si="129"/>
        <v/>
      </c>
      <c r="R2088" s="339" t="b">
        <f t="shared" si="130"/>
        <v>1</v>
      </c>
      <c r="S2088" s="339" t="str">
        <f t="shared" si="131"/>
        <v/>
      </c>
    </row>
    <row r="2089" spans="1:19" s="339" customFormat="1" ht="19.899999999999999" customHeight="1">
      <c r="A2089" s="302"/>
      <c r="B2089" s="334"/>
      <c r="C2089" s="334"/>
      <c r="D2089" s="334"/>
      <c r="E2089" s="334"/>
      <c r="F2089" s="334"/>
      <c r="G2089" s="335"/>
      <c r="H2089" s="335"/>
      <c r="I2089" s="336"/>
      <c r="J2089" s="336"/>
      <c r="K2089" s="336"/>
      <c r="L2089" s="336"/>
      <c r="M2089" s="336"/>
      <c r="N2089" s="337" t="str">
        <f t="shared" ca="1" si="128"/>
        <v/>
      </c>
      <c r="O2089" s="337" t="s">
        <v>19143</v>
      </c>
      <c r="P2089" s="338"/>
      <c r="Q2089" s="339" t="str">
        <f t="shared" si="129"/>
        <v/>
      </c>
      <c r="R2089" s="339" t="b">
        <f t="shared" si="130"/>
        <v>1</v>
      </c>
      <c r="S2089" s="339" t="str">
        <f t="shared" si="131"/>
        <v/>
      </c>
    </row>
    <row r="2090" spans="1:19" s="339" customFormat="1" ht="19.899999999999999" customHeight="1">
      <c r="A2090" s="302"/>
      <c r="B2090" s="334"/>
      <c r="C2090" s="334"/>
      <c r="D2090" s="334"/>
      <c r="E2090" s="334"/>
      <c r="F2090" s="334"/>
      <c r="G2090" s="335"/>
      <c r="H2090" s="335"/>
      <c r="I2090" s="336"/>
      <c r="J2090" s="336"/>
      <c r="K2090" s="336"/>
      <c r="L2090" s="336"/>
      <c r="M2090" s="336"/>
      <c r="N2090" s="337" t="str">
        <f t="shared" ca="1" si="128"/>
        <v/>
      </c>
      <c r="O2090" s="337" t="s">
        <v>19143</v>
      </c>
      <c r="P2090" s="338"/>
      <c r="Q2090" s="339" t="str">
        <f t="shared" si="129"/>
        <v/>
      </c>
      <c r="R2090" s="339" t="b">
        <f t="shared" si="130"/>
        <v>1</v>
      </c>
      <c r="S2090" s="339" t="str">
        <f t="shared" si="131"/>
        <v/>
      </c>
    </row>
    <row r="2091" spans="1:19" s="339" customFormat="1" ht="19.899999999999999" customHeight="1">
      <c r="A2091" s="302"/>
      <c r="B2091" s="334"/>
      <c r="C2091" s="334"/>
      <c r="D2091" s="334"/>
      <c r="E2091" s="334"/>
      <c r="F2091" s="334"/>
      <c r="G2091" s="335"/>
      <c r="H2091" s="335"/>
      <c r="I2091" s="336"/>
      <c r="J2091" s="336"/>
      <c r="K2091" s="336"/>
      <c r="L2091" s="336"/>
      <c r="M2091" s="336"/>
      <c r="N2091" s="337" t="str">
        <f t="shared" ca="1" si="128"/>
        <v/>
      </c>
      <c r="O2091" s="337" t="s">
        <v>19143</v>
      </c>
      <c r="P2091" s="338"/>
      <c r="Q2091" s="339" t="str">
        <f t="shared" si="129"/>
        <v/>
      </c>
      <c r="R2091" s="339" t="b">
        <f t="shared" si="130"/>
        <v>1</v>
      </c>
      <c r="S2091" s="339" t="str">
        <f t="shared" si="131"/>
        <v/>
      </c>
    </row>
    <row r="2092" spans="1:19" s="339" customFormat="1" ht="19.899999999999999" customHeight="1">
      <c r="A2092" s="302"/>
      <c r="B2092" s="334"/>
      <c r="C2092" s="334"/>
      <c r="D2092" s="334"/>
      <c r="E2092" s="334"/>
      <c r="F2092" s="334"/>
      <c r="G2092" s="335"/>
      <c r="H2092" s="335"/>
      <c r="I2092" s="336"/>
      <c r="J2092" s="336"/>
      <c r="K2092" s="336"/>
      <c r="L2092" s="336"/>
      <c r="M2092" s="336"/>
      <c r="N2092" s="337" t="str">
        <f t="shared" ca="1" si="128"/>
        <v/>
      </c>
      <c r="O2092" s="337" t="s">
        <v>19143</v>
      </c>
      <c r="P2092" s="338"/>
      <c r="Q2092" s="339" t="str">
        <f t="shared" si="129"/>
        <v/>
      </c>
      <c r="R2092" s="339" t="b">
        <f t="shared" si="130"/>
        <v>1</v>
      </c>
      <c r="S2092" s="339" t="str">
        <f t="shared" si="131"/>
        <v/>
      </c>
    </row>
    <row r="2093" spans="1:19" s="339" customFormat="1" ht="19.899999999999999" customHeight="1">
      <c r="A2093" s="302"/>
      <c r="B2093" s="334"/>
      <c r="C2093" s="334"/>
      <c r="D2093" s="334"/>
      <c r="E2093" s="334"/>
      <c r="F2093" s="334"/>
      <c r="G2093" s="335"/>
      <c r="H2093" s="335"/>
      <c r="I2093" s="336"/>
      <c r="J2093" s="336"/>
      <c r="K2093" s="336"/>
      <c r="L2093" s="336"/>
      <c r="M2093" s="336"/>
      <c r="N2093" s="337" t="str">
        <f t="shared" ca="1" si="128"/>
        <v/>
      </c>
      <c r="O2093" s="337" t="s">
        <v>19143</v>
      </c>
      <c r="P2093" s="338"/>
      <c r="Q2093" s="339" t="str">
        <f t="shared" si="129"/>
        <v/>
      </c>
      <c r="R2093" s="339" t="b">
        <f t="shared" si="130"/>
        <v>1</v>
      </c>
      <c r="S2093" s="339" t="str">
        <f t="shared" si="131"/>
        <v/>
      </c>
    </row>
    <row r="2094" spans="1:19" s="339" customFormat="1" ht="19.899999999999999" customHeight="1">
      <c r="A2094" s="302"/>
      <c r="B2094" s="334"/>
      <c r="C2094" s="334"/>
      <c r="D2094" s="334"/>
      <c r="E2094" s="334"/>
      <c r="F2094" s="334"/>
      <c r="G2094" s="335"/>
      <c r="H2094" s="335"/>
      <c r="I2094" s="336"/>
      <c r="J2094" s="336"/>
      <c r="K2094" s="336"/>
      <c r="L2094" s="336"/>
      <c r="M2094" s="336"/>
      <c r="N2094" s="337" t="str">
        <f t="shared" ca="1" si="128"/>
        <v/>
      </c>
      <c r="O2094" s="337" t="s">
        <v>19143</v>
      </c>
      <c r="P2094" s="338"/>
      <c r="Q2094" s="339" t="str">
        <f t="shared" si="129"/>
        <v/>
      </c>
      <c r="R2094" s="339" t="b">
        <f t="shared" si="130"/>
        <v>1</v>
      </c>
      <c r="S2094" s="339" t="str">
        <f t="shared" si="131"/>
        <v/>
      </c>
    </row>
    <row r="2095" spans="1:19" s="339" customFormat="1" ht="19.899999999999999" customHeight="1">
      <c r="A2095" s="302"/>
      <c r="B2095" s="334"/>
      <c r="C2095" s="334"/>
      <c r="D2095" s="334"/>
      <c r="E2095" s="334"/>
      <c r="F2095" s="334"/>
      <c r="G2095" s="335"/>
      <c r="H2095" s="335"/>
      <c r="I2095" s="336"/>
      <c r="J2095" s="336"/>
      <c r="K2095" s="336"/>
      <c r="L2095" s="336"/>
      <c r="M2095" s="336"/>
      <c r="N2095" s="337" t="str">
        <f t="shared" ca="1" si="128"/>
        <v/>
      </c>
      <c r="O2095" s="337" t="s">
        <v>19143</v>
      </c>
      <c r="P2095" s="338"/>
      <c r="Q2095" s="339" t="str">
        <f t="shared" si="129"/>
        <v/>
      </c>
      <c r="R2095" s="339" t="b">
        <f t="shared" si="130"/>
        <v>1</v>
      </c>
      <c r="S2095" s="339" t="str">
        <f t="shared" si="131"/>
        <v/>
      </c>
    </row>
    <row r="2096" spans="1:19" s="339" customFormat="1" ht="19.899999999999999" customHeight="1">
      <c r="A2096" s="302"/>
      <c r="B2096" s="334"/>
      <c r="C2096" s="334"/>
      <c r="D2096" s="334"/>
      <c r="E2096" s="334"/>
      <c r="F2096" s="334"/>
      <c r="G2096" s="335"/>
      <c r="H2096" s="335"/>
      <c r="I2096" s="336"/>
      <c r="J2096" s="336"/>
      <c r="K2096" s="336"/>
      <c r="L2096" s="336"/>
      <c r="M2096" s="336"/>
      <c r="N2096" s="337" t="str">
        <f t="shared" ca="1" si="128"/>
        <v/>
      </c>
      <c r="O2096" s="337" t="s">
        <v>19143</v>
      </c>
      <c r="P2096" s="338"/>
      <c r="Q2096" s="339" t="str">
        <f t="shared" si="129"/>
        <v/>
      </c>
      <c r="R2096" s="339" t="b">
        <f t="shared" si="130"/>
        <v>1</v>
      </c>
      <c r="S2096" s="339" t="str">
        <f t="shared" si="131"/>
        <v/>
      </c>
    </row>
    <row r="2097" spans="1:19" s="339" customFormat="1" ht="19.899999999999999" customHeight="1">
      <c r="A2097" s="302"/>
      <c r="B2097" s="334"/>
      <c r="C2097" s="334"/>
      <c r="D2097" s="334"/>
      <c r="E2097" s="334"/>
      <c r="F2097" s="334"/>
      <c r="G2097" s="335"/>
      <c r="H2097" s="335"/>
      <c r="I2097" s="336"/>
      <c r="J2097" s="336"/>
      <c r="K2097" s="336"/>
      <c r="L2097" s="336"/>
      <c r="M2097" s="336"/>
      <c r="N2097" s="337" t="str">
        <f t="shared" ca="1" si="128"/>
        <v/>
      </c>
      <c r="O2097" s="337" t="s">
        <v>19143</v>
      </c>
      <c r="P2097" s="338"/>
      <c r="Q2097" s="339" t="str">
        <f t="shared" si="129"/>
        <v/>
      </c>
      <c r="R2097" s="339" t="b">
        <f t="shared" si="130"/>
        <v>1</v>
      </c>
      <c r="S2097" s="339" t="str">
        <f t="shared" si="131"/>
        <v/>
      </c>
    </row>
    <row r="2098" spans="1:19" s="339" customFormat="1" ht="19.899999999999999" customHeight="1">
      <c r="A2098" s="302"/>
      <c r="B2098" s="334"/>
      <c r="C2098" s="334"/>
      <c r="D2098" s="334"/>
      <c r="E2098" s="334"/>
      <c r="F2098" s="334"/>
      <c r="G2098" s="335"/>
      <c r="H2098" s="335"/>
      <c r="I2098" s="336"/>
      <c r="J2098" s="336"/>
      <c r="K2098" s="336"/>
      <c r="L2098" s="336"/>
      <c r="M2098" s="336"/>
      <c r="N2098" s="337" t="str">
        <f t="shared" ca="1" si="128"/>
        <v/>
      </c>
      <c r="O2098" s="337" t="s">
        <v>19143</v>
      </c>
      <c r="P2098" s="338"/>
      <c r="Q2098" s="339" t="str">
        <f t="shared" si="129"/>
        <v/>
      </c>
      <c r="R2098" s="339" t="b">
        <f t="shared" si="130"/>
        <v>1</v>
      </c>
      <c r="S2098" s="339" t="str">
        <f t="shared" si="131"/>
        <v/>
      </c>
    </row>
    <row r="2099" spans="1:19" s="339" customFormat="1" ht="19.899999999999999" customHeight="1">
      <c r="A2099" s="302"/>
      <c r="B2099" s="334"/>
      <c r="C2099" s="334"/>
      <c r="D2099" s="334"/>
      <c r="E2099" s="334"/>
      <c r="F2099" s="334"/>
      <c r="G2099" s="335"/>
      <c r="H2099" s="335"/>
      <c r="I2099" s="336"/>
      <c r="J2099" s="336"/>
      <c r="K2099" s="336"/>
      <c r="L2099" s="336"/>
      <c r="M2099" s="336"/>
      <c r="N2099" s="337" t="str">
        <f t="shared" ca="1" si="128"/>
        <v/>
      </c>
      <c r="O2099" s="337" t="s">
        <v>19143</v>
      </c>
      <c r="P2099" s="338"/>
      <c r="Q2099" s="339" t="str">
        <f t="shared" si="129"/>
        <v/>
      </c>
      <c r="R2099" s="339" t="b">
        <f t="shared" si="130"/>
        <v>1</v>
      </c>
      <c r="S2099" s="339" t="str">
        <f t="shared" si="131"/>
        <v/>
      </c>
    </row>
    <row r="2100" spans="1:19" s="339" customFormat="1" ht="19.899999999999999" customHeight="1">
      <c r="A2100" s="302"/>
      <c r="B2100" s="334"/>
      <c r="C2100" s="334"/>
      <c r="D2100" s="334"/>
      <c r="E2100" s="334"/>
      <c r="F2100" s="334"/>
      <c r="G2100" s="335"/>
      <c r="H2100" s="335"/>
      <c r="I2100" s="336"/>
      <c r="J2100" s="336"/>
      <c r="K2100" s="336"/>
      <c r="L2100" s="336"/>
      <c r="M2100" s="336"/>
      <c r="N2100" s="337" t="str">
        <f t="shared" ca="1" si="128"/>
        <v/>
      </c>
      <c r="O2100" s="337" t="s">
        <v>19143</v>
      </c>
      <c r="P2100" s="338"/>
      <c r="Q2100" s="339" t="str">
        <f t="shared" si="129"/>
        <v/>
      </c>
      <c r="R2100" s="339" t="b">
        <f t="shared" si="130"/>
        <v>1</v>
      </c>
      <c r="S2100" s="339" t="str">
        <f t="shared" si="131"/>
        <v/>
      </c>
    </row>
    <row r="2101" spans="1:19" s="339" customFormat="1" ht="19.899999999999999" customHeight="1">
      <c r="A2101" s="302"/>
      <c r="B2101" s="334"/>
      <c r="C2101" s="334"/>
      <c r="D2101" s="334"/>
      <c r="E2101" s="334"/>
      <c r="F2101" s="334"/>
      <c r="G2101" s="335"/>
      <c r="H2101" s="335"/>
      <c r="I2101" s="336"/>
      <c r="J2101" s="336"/>
      <c r="K2101" s="336"/>
      <c r="L2101" s="336"/>
      <c r="M2101" s="336"/>
      <c r="N2101" s="337" t="str">
        <f t="shared" ca="1" si="128"/>
        <v/>
      </c>
      <c r="O2101" s="337" t="s">
        <v>19143</v>
      </c>
      <c r="P2101" s="338"/>
      <c r="Q2101" s="339" t="str">
        <f t="shared" si="129"/>
        <v/>
      </c>
      <c r="R2101" s="339" t="b">
        <f t="shared" si="130"/>
        <v>1</v>
      </c>
      <c r="S2101" s="339" t="str">
        <f t="shared" si="131"/>
        <v/>
      </c>
    </row>
    <row r="2102" spans="1:19" s="339" customFormat="1" ht="19.899999999999999" customHeight="1">
      <c r="A2102" s="302"/>
      <c r="B2102" s="334"/>
      <c r="C2102" s="334"/>
      <c r="D2102" s="334"/>
      <c r="E2102" s="334"/>
      <c r="F2102" s="334"/>
      <c r="G2102" s="335"/>
      <c r="H2102" s="335"/>
      <c r="I2102" s="336"/>
      <c r="J2102" s="336"/>
      <c r="K2102" s="336"/>
      <c r="L2102" s="336"/>
      <c r="M2102" s="336"/>
      <c r="N2102" s="337" t="str">
        <f t="shared" ca="1" si="128"/>
        <v/>
      </c>
      <c r="O2102" s="337" t="s">
        <v>19143</v>
      </c>
      <c r="P2102" s="338"/>
      <c r="Q2102" s="339" t="str">
        <f t="shared" si="129"/>
        <v/>
      </c>
      <c r="R2102" s="339" t="b">
        <f t="shared" si="130"/>
        <v>1</v>
      </c>
      <c r="S2102" s="339" t="str">
        <f t="shared" si="131"/>
        <v/>
      </c>
    </row>
    <row r="2103" spans="1:19" s="339" customFormat="1" ht="19.899999999999999" customHeight="1">
      <c r="A2103" s="302"/>
      <c r="B2103" s="334"/>
      <c r="C2103" s="334"/>
      <c r="D2103" s="334"/>
      <c r="E2103" s="334"/>
      <c r="F2103" s="334"/>
      <c r="G2103" s="335"/>
      <c r="H2103" s="335"/>
      <c r="I2103" s="336"/>
      <c r="J2103" s="336"/>
      <c r="K2103" s="336"/>
      <c r="L2103" s="336"/>
      <c r="M2103" s="336"/>
      <c r="N2103" s="337" t="str">
        <f t="shared" ca="1" si="128"/>
        <v/>
      </c>
      <c r="O2103" s="337" t="s">
        <v>19143</v>
      </c>
      <c r="P2103" s="338"/>
      <c r="Q2103" s="339" t="str">
        <f t="shared" si="129"/>
        <v/>
      </c>
      <c r="R2103" s="339" t="b">
        <f t="shared" si="130"/>
        <v>1</v>
      </c>
      <c r="S2103" s="339" t="str">
        <f t="shared" si="131"/>
        <v/>
      </c>
    </row>
    <row r="2104" spans="1:19" s="339" customFormat="1" ht="19.899999999999999" customHeight="1">
      <c r="A2104" s="302"/>
      <c r="B2104" s="334"/>
      <c r="C2104" s="334"/>
      <c r="D2104" s="334"/>
      <c r="E2104" s="334"/>
      <c r="F2104" s="334"/>
      <c r="G2104" s="335"/>
      <c r="H2104" s="335"/>
      <c r="I2104" s="336"/>
      <c r="J2104" s="336"/>
      <c r="K2104" s="336"/>
      <c r="L2104" s="336"/>
      <c r="M2104" s="336"/>
      <c r="N2104" s="337" t="str">
        <f t="shared" ca="1" si="128"/>
        <v/>
      </c>
      <c r="O2104" s="337" t="s">
        <v>19143</v>
      </c>
      <c r="P2104" s="338"/>
      <c r="Q2104" s="339" t="str">
        <f t="shared" si="129"/>
        <v/>
      </c>
      <c r="R2104" s="339" t="b">
        <f t="shared" si="130"/>
        <v>1</v>
      </c>
      <c r="S2104" s="339" t="str">
        <f t="shared" si="131"/>
        <v/>
      </c>
    </row>
    <row r="2105" spans="1:19" s="339" customFormat="1" ht="19.899999999999999" customHeight="1">
      <c r="A2105" s="302"/>
      <c r="B2105" s="334"/>
      <c r="C2105" s="334"/>
      <c r="D2105" s="334"/>
      <c r="E2105" s="334"/>
      <c r="F2105" s="334"/>
      <c r="G2105" s="335"/>
      <c r="H2105" s="335"/>
      <c r="I2105" s="336"/>
      <c r="J2105" s="336"/>
      <c r="K2105" s="336"/>
      <c r="L2105" s="336"/>
      <c r="M2105" s="336"/>
      <c r="N2105" s="337" t="str">
        <f t="shared" ca="1" si="128"/>
        <v/>
      </c>
      <c r="O2105" s="337" t="s">
        <v>19143</v>
      </c>
      <c r="P2105" s="338"/>
      <c r="Q2105" s="339" t="str">
        <f t="shared" si="129"/>
        <v/>
      </c>
      <c r="R2105" s="339" t="b">
        <f t="shared" si="130"/>
        <v>1</v>
      </c>
      <c r="S2105" s="339" t="str">
        <f t="shared" si="131"/>
        <v/>
      </c>
    </row>
    <row r="2106" spans="1:19" s="339" customFormat="1" ht="19.899999999999999" customHeight="1">
      <c r="A2106" s="302"/>
      <c r="B2106" s="334"/>
      <c r="C2106" s="334"/>
      <c r="D2106" s="334"/>
      <c r="E2106" s="334"/>
      <c r="F2106" s="334"/>
      <c r="G2106" s="335"/>
      <c r="H2106" s="335"/>
      <c r="I2106" s="336"/>
      <c r="J2106" s="336"/>
      <c r="K2106" s="336"/>
      <c r="L2106" s="336"/>
      <c r="M2106" s="336"/>
      <c r="N2106" s="337" t="str">
        <f t="shared" ca="1" si="128"/>
        <v/>
      </c>
      <c r="O2106" s="337" t="s">
        <v>19143</v>
      </c>
      <c r="P2106" s="338"/>
      <c r="Q2106" s="339" t="str">
        <f t="shared" si="129"/>
        <v/>
      </c>
      <c r="R2106" s="339" t="b">
        <f t="shared" si="130"/>
        <v>1</v>
      </c>
      <c r="S2106" s="339" t="str">
        <f t="shared" si="131"/>
        <v/>
      </c>
    </row>
    <row r="2107" spans="1:19" s="339" customFormat="1" ht="19.899999999999999" customHeight="1">
      <c r="A2107" s="302"/>
      <c r="B2107" s="334"/>
      <c r="C2107" s="334"/>
      <c r="D2107" s="334"/>
      <c r="E2107" s="334"/>
      <c r="F2107" s="334"/>
      <c r="G2107" s="335"/>
      <c r="H2107" s="335"/>
      <c r="I2107" s="336"/>
      <c r="J2107" s="336"/>
      <c r="K2107" s="336"/>
      <c r="L2107" s="336"/>
      <c r="M2107" s="336"/>
      <c r="N2107" s="337" t="str">
        <f t="shared" ca="1" si="128"/>
        <v/>
      </c>
      <c r="O2107" s="337" t="s">
        <v>19143</v>
      </c>
      <c r="P2107" s="338"/>
      <c r="Q2107" s="339" t="str">
        <f t="shared" si="129"/>
        <v/>
      </c>
      <c r="R2107" s="339" t="b">
        <f t="shared" si="130"/>
        <v>1</v>
      </c>
      <c r="S2107" s="339" t="str">
        <f t="shared" si="131"/>
        <v/>
      </c>
    </row>
    <row r="2108" spans="1:19" s="339" customFormat="1" ht="19.899999999999999" customHeight="1">
      <c r="A2108" s="302"/>
      <c r="B2108" s="334"/>
      <c r="C2108" s="334"/>
      <c r="D2108" s="334"/>
      <c r="E2108" s="334"/>
      <c r="F2108" s="334"/>
      <c r="G2108" s="335"/>
      <c r="H2108" s="335"/>
      <c r="I2108" s="336"/>
      <c r="J2108" s="336"/>
      <c r="K2108" s="336"/>
      <c r="L2108" s="336"/>
      <c r="M2108" s="336"/>
      <c r="N2108" s="337" t="str">
        <f t="shared" ca="1" si="128"/>
        <v/>
      </c>
      <c r="O2108" s="337" t="s">
        <v>19143</v>
      </c>
      <c r="P2108" s="338"/>
      <c r="Q2108" s="339" t="str">
        <f t="shared" si="129"/>
        <v/>
      </c>
      <c r="R2108" s="339" t="b">
        <f t="shared" si="130"/>
        <v>1</v>
      </c>
      <c r="S2108" s="339" t="str">
        <f t="shared" si="131"/>
        <v/>
      </c>
    </row>
    <row r="2109" spans="1:19" s="339" customFormat="1" ht="19.899999999999999" customHeight="1">
      <c r="A2109" s="302"/>
      <c r="B2109" s="334"/>
      <c r="C2109" s="334"/>
      <c r="D2109" s="334"/>
      <c r="E2109" s="334"/>
      <c r="F2109" s="334"/>
      <c r="G2109" s="335"/>
      <c r="H2109" s="335"/>
      <c r="I2109" s="336"/>
      <c r="J2109" s="336"/>
      <c r="K2109" s="336"/>
      <c r="L2109" s="336"/>
      <c r="M2109" s="336"/>
      <c r="N2109" s="337" t="str">
        <f t="shared" ca="1" si="128"/>
        <v/>
      </c>
      <c r="O2109" s="337" t="s">
        <v>19143</v>
      </c>
      <c r="P2109" s="338"/>
      <c r="Q2109" s="339" t="str">
        <f t="shared" si="129"/>
        <v/>
      </c>
      <c r="R2109" s="339" t="b">
        <f t="shared" si="130"/>
        <v>1</v>
      </c>
      <c r="S2109" s="339" t="str">
        <f t="shared" si="131"/>
        <v/>
      </c>
    </row>
    <row r="2110" spans="1:19" s="339" customFormat="1" ht="19.899999999999999" customHeight="1">
      <c r="A2110" s="302"/>
      <c r="B2110" s="334"/>
      <c r="C2110" s="334"/>
      <c r="D2110" s="334"/>
      <c r="E2110" s="334"/>
      <c r="F2110" s="334"/>
      <c r="G2110" s="335"/>
      <c r="H2110" s="335"/>
      <c r="I2110" s="336"/>
      <c r="J2110" s="336"/>
      <c r="K2110" s="336"/>
      <c r="L2110" s="336"/>
      <c r="M2110" s="336"/>
      <c r="N2110" s="337" t="str">
        <f t="shared" ca="1" si="128"/>
        <v/>
      </c>
      <c r="O2110" s="337" t="s">
        <v>19143</v>
      </c>
      <c r="P2110" s="338"/>
      <c r="Q2110" s="339" t="str">
        <f t="shared" si="129"/>
        <v/>
      </c>
      <c r="R2110" s="339" t="b">
        <f t="shared" si="130"/>
        <v>1</v>
      </c>
      <c r="S2110" s="339" t="str">
        <f t="shared" si="131"/>
        <v/>
      </c>
    </row>
    <row r="2111" spans="1:19" s="339" customFormat="1" ht="19.899999999999999" customHeight="1">
      <c r="A2111" s="302"/>
      <c r="B2111" s="334"/>
      <c r="C2111" s="334"/>
      <c r="D2111" s="334"/>
      <c r="E2111" s="334"/>
      <c r="F2111" s="334"/>
      <c r="G2111" s="335"/>
      <c r="H2111" s="335"/>
      <c r="I2111" s="336"/>
      <c r="J2111" s="336"/>
      <c r="K2111" s="336"/>
      <c r="L2111" s="336"/>
      <c r="M2111" s="336"/>
      <c r="N2111" s="337" t="str">
        <f t="shared" ca="1" si="128"/>
        <v/>
      </c>
      <c r="O2111" s="337" t="s">
        <v>19143</v>
      </c>
      <c r="P2111" s="338"/>
      <c r="Q2111" s="339" t="str">
        <f t="shared" si="129"/>
        <v/>
      </c>
      <c r="R2111" s="339" t="b">
        <f t="shared" si="130"/>
        <v>1</v>
      </c>
      <c r="S2111" s="339" t="str">
        <f t="shared" si="131"/>
        <v/>
      </c>
    </row>
    <row r="2112" spans="1:19" s="339" customFormat="1" ht="19.899999999999999" customHeight="1">
      <c r="A2112" s="302"/>
      <c r="B2112" s="334"/>
      <c r="C2112" s="334"/>
      <c r="D2112" s="334"/>
      <c r="E2112" s="334"/>
      <c r="F2112" s="334"/>
      <c r="G2112" s="335"/>
      <c r="H2112" s="335"/>
      <c r="I2112" s="336"/>
      <c r="J2112" s="336"/>
      <c r="K2112" s="336"/>
      <c r="L2112" s="336"/>
      <c r="M2112" s="336"/>
      <c r="N2112" s="337" t="str">
        <f t="shared" ca="1" si="128"/>
        <v/>
      </c>
      <c r="O2112" s="337" t="s">
        <v>19143</v>
      </c>
      <c r="P2112" s="338"/>
      <c r="Q2112" s="339" t="str">
        <f t="shared" si="129"/>
        <v/>
      </c>
      <c r="R2112" s="339" t="b">
        <f t="shared" si="130"/>
        <v>1</v>
      </c>
      <c r="S2112" s="339" t="str">
        <f t="shared" si="131"/>
        <v/>
      </c>
    </row>
    <row r="2113" spans="1:19" s="339" customFormat="1" ht="19.899999999999999" customHeight="1">
      <c r="A2113" s="302"/>
      <c r="B2113" s="334"/>
      <c r="C2113" s="334"/>
      <c r="D2113" s="334"/>
      <c r="E2113" s="334"/>
      <c r="F2113" s="334"/>
      <c r="G2113" s="335"/>
      <c r="H2113" s="335"/>
      <c r="I2113" s="336"/>
      <c r="J2113" s="336"/>
      <c r="K2113" s="336"/>
      <c r="L2113" s="336"/>
      <c r="M2113" s="336"/>
      <c r="N2113" s="337" t="str">
        <f t="shared" ca="1" si="128"/>
        <v/>
      </c>
      <c r="O2113" s="337" t="s">
        <v>19143</v>
      </c>
      <c r="P2113" s="338"/>
      <c r="Q2113" s="339" t="str">
        <f t="shared" si="129"/>
        <v/>
      </c>
      <c r="R2113" s="339" t="b">
        <f t="shared" si="130"/>
        <v>1</v>
      </c>
      <c r="S2113" s="339" t="str">
        <f t="shared" si="131"/>
        <v/>
      </c>
    </row>
    <row r="2114" spans="1:19" s="339" customFormat="1" ht="19.899999999999999" customHeight="1">
      <c r="A2114" s="302"/>
      <c r="B2114" s="334"/>
      <c r="C2114" s="334"/>
      <c r="D2114" s="334"/>
      <c r="E2114" s="334"/>
      <c r="F2114" s="334"/>
      <c r="G2114" s="335"/>
      <c r="H2114" s="335"/>
      <c r="I2114" s="336"/>
      <c r="J2114" s="336"/>
      <c r="K2114" s="336"/>
      <c r="L2114" s="336"/>
      <c r="M2114" s="336"/>
      <c r="N2114" s="337" t="str">
        <f t="shared" ca="1" si="128"/>
        <v/>
      </c>
      <c r="O2114" s="337" t="s">
        <v>19143</v>
      </c>
      <c r="P2114" s="338"/>
      <c r="Q2114" s="339" t="str">
        <f t="shared" si="129"/>
        <v/>
      </c>
      <c r="R2114" s="339" t="b">
        <f t="shared" si="130"/>
        <v>1</v>
      </c>
      <c r="S2114" s="339" t="str">
        <f t="shared" si="131"/>
        <v/>
      </c>
    </row>
    <row r="2115" spans="1:19" s="339" customFormat="1" ht="19.899999999999999" customHeight="1">
      <c r="A2115" s="302"/>
      <c r="B2115" s="334"/>
      <c r="C2115" s="334"/>
      <c r="D2115" s="334"/>
      <c r="E2115" s="334"/>
      <c r="F2115" s="334"/>
      <c r="G2115" s="335"/>
      <c r="H2115" s="335"/>
      <c r="I2115" s="336"/>
      <c r="J2115" s="336"/>
      <c r="K2115" s="336"/>
      <c r="L2115" s="336"/>
      <c r="M2115" s="336"/>
      <c r="N2115" s="337" t="str">
        <f t="shared" ca="1" si="128"/>
        <v/>
      </c>
      <c r="O2115" s="337" t="s">
        <v>19143</v>
      </c>
      <c r="P2115" s="338"/>
      <c r="Q2115" s="339" t="str">
        <f t="shared" si="129"/>
        <v/>
      </c>
      <c r="R2115" s="339" t="b">
        <f t="shared" si="130"/>
        <v>1</v>
      </c>
      <c r="S2115" s="339" t="str">
        <f t="shared" si="131"/>
        <v/>
      </c>
    </row>
    <row r="2116" spans="1:19" s="339" customFormat="1" ht="19.899999999999999" customHeight="1">
      <c r="A2116" s="302"/>
      <c r="B2116" s="334"/>
      <c r="C2116" s="334"/>
      <c r="D2116" s="334"/>
      <c r="E2116" s="334"/>
      <c r="F2116" s="334"/>
      <c r="G2116" s="335"/>
      <c r="H2116" s="335"/>
      <c r="I2116" s="336"/>
      <c r="J2116" s="336"/>
      <c r="K2116" s="336"/>
      <c r="L2116" s="336"/>
      <c r="M2116" s="336"/>
      <c r="N2116" s="337" t="str">
        <f t="shared" ca="1" si="128"/>
        <v/>
      </c>
      <c r="O2116" s="337" t="s">
        <v>19143</v>
      </c>
      <c r="P2116" s="338"/>
      <c r="Q2116" s="339" t="str">
        <f t="shared" si="129"/>
        <v/>
      </c>
      <c r="R2116" s="339" t="b">
        <f t="shared" si="130"/>
        <v>1</v>
      </c>
      <c r="S2116" s="339" t="str">
        <f t="shared" si="131"/>
        <v/>
      </c>
    </row>
    <row r="2117" spans="1:19" s="339" customFormat="1" ht="19.89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19143</v>
      </c>
      <c r="P2117" s="338"/>
      <c r="Q2117" s="339" t="str">
        <f t="shared" ref="Q2117:Q2180" si="133">A2117&amp;B2117</f>
        <v/>
      </c>
      <c r="R2117" s="339" t="b">
        <f t="shared" ref="R2117:R2180" si="134">OR(ISBLANK(B2117),ISBLANK(C2117))</f>
        <v>1</v>
      </c>
      <c r="S2117" s="339" t="str">
        <f t="shared" ref="S2117:S2180" si="135">IF(R2117,"",A2117&amp;"+")</f>
        <v/>
      </c>
    </row>
    <row r="2118" spans="1:19" s="339" customFormat="1" ht="19.899999999999999" customHeight="1">
      <c r="A2118" s="302"/>
      <c r="B2118" s="334"/>
      <c r="C2118" s="334"/>
      <c r="D2118" s="334"/>
      <c r="E2118" s="334"/>
      <c r="F2118" s="334"/>
      <c r="G2118" s="335"/>
      <c r="H2118" s="335"/>
      <c r="I2118" s="336"/>
      <c r="J2118" s="336"/>
      <c r="K2118" s="336"/>
      <c r="L2118" s="336"/>
      <c r="M2118" s="336"/>
      <c r="N2118" s="337" t="str">
        <f t="shared" ca="1" si="132"/>
        <v/>
      </c>
      <c r="O2118" s="337" t="s">
        <v>19143</v>
      </c>
      <c r="P2118" s="338"/>
      <c r="Q2118" s="339" t="str">
        <f t="shared" si="133"/>
        <v/>
      </c>
      <c r="R2118" s="339" t="b">
        <f t="shared" si="134"/>
        <v>1</v>
      </c>
      <c r="S2118" s="339" t="str">
        <f t="shared" si="135"/>
        <v/>
      </c>
    </row>
    <row r="2119" spans="1:19" s="339" customFormat="1" ht="19.899999999999999" customHeight="1">
      <c r="A2119" s="302"/>
      <c r="B2119" s="334"/>
      <c r="C2119" s="334"/>
      <c r="D2119" s="334"/>
      <c r="E2119" s="334"/>
      <c r="F2119" s="334"/>
      <c r="G2119" s="335"/>
      <c r="H2119" s="335"/>
      <c r="I2119" s="336"/>
      <c r="J2119" s="336"/>
      <c r="K2119" s="336"/>
      <c r="L2119" s="336"/>
      <c r="M2119" s="336"/>
      <c r="N2119" s="337" t="str">
        <f t="shared" ca="1" si="132"/>
        <v/>
      </c>
      <c r="O2119" s="337" t="s">
        <v>19143</v>
      </c>
      <c r="P2119" s="338"/>
      <c r="Q2119" s="339" t="str">
        <f t="shared" si="133"/>
        <v/>
      </c>
      <c r="R2119" s="339" t="b">
        <f t="shared" si="134"/>
        <v>1</v>
      </c>
      <c r="S2119" s="339" t="str">
        <f t="shared" si="135"/>
        <v/>
      </c>
    </row>
    <row r="2120" spans="1:19" s="339" customFormat="1" ht="19.899999999999999" customHeight="1">
      <c r="A2120" s="302"/>
      <c r="B2120" s="334"/>
      <c r="C2120" s="334"/>
      <c r="D2120" s="334"/>
      <c r="E2120" s="334"/>
      <c r="F2120" s="334"/>
      <c r="G2120" s="335"/>
      <c r="H2120" s="335"/>
      <c r="I2120" s="336"/>
      <c r="J2120" s="336"/>
      <c r="K2120" s="336"/>
      <c r="L2120" s="336"/>
      <c r="M2120" s="336"/>
      <c r="N2120" s="337" t="str">
        <f t="shared" ca="1" si="132"/>
        <v/>
      </c>
      <c r="O2120" s="337" t="s">
        <v>19143</v>
      </c>
      <c r="P2120" s="338"/>
      <c r="Q2120" s="339" t="str">
        <f t="shared" si="133"/>
        <v/>
      </c>
      <c r="R2120" s="339" t="b">
        <f t="shared" si="134"/>
        <v>1</v>
      </c>
      <c r="S2120" s="339" t="str">
        <f t="shared" si="135"/>
        <v/>
      </c>
    </row>
    <row r="2121" spans="1:19" s="339" customFormat="1" ht="19.899999999999999" customHeight="1">
      <c r="A2121" s="302"/>
      <c r="B2121" s="334"/>
      <c r="C2121" s="334"/>
      <c r="D2121" s="334"/>
      <c r="E2121" s="334"/>
      <c r="F2121" s="334"/>
      <c r="G2121" s="335"/>
      <c r="H2121" s="335"/>
      <c r="I2121" s="336"/>
      <c r="J2121" s="336"/>
      <c r="K2121" s="336"/>
      <c r="L2121" s="336"/>
      <c r="M2121" s="336"/>
      <c r="N2121" s="337" t="str">
        <f t="shared" ca="1" si="132"/>
        <v/>
      </c>
      <c r="O2121" s="337" t="s">
        <v>19143</v>
      </c>
      <c r="P2121" s="338"/>
      <c r="Q2121" s="339" t="str">
        <f t="shared" si="133"/>
        <v/>
      </c>
      <c r="R2121" s="339" t="b">
        <f t="shared" si="134"/>
        <v>1</v>
      </c>
      <c r="S2121" s="339" t="str">
        <f t="shared" si="135"/>
        <v/>
      </c>
    </row>
    <row r="2122" spans="1:19" s="339" customFormat="1" ht="19.899999999999999" customHeight="1">
      <c r="A2122" s="302"/>
      <c r="B2122" s="334"/>
      <c r="C2122" s="334"/>
      <c r="D2122" s="334"/>
      <c r="E2122" s="334"/>
      <c r="F2122" s="334"/>
      <c r="G2122" s="335"/>
      <c r="H2122" s="335"/>
      <c r="I2122" s="336"/>
      <c r="J2122" s="336"/>
      <c r="K2122" s="336"/>
      <c r="L2122" s="336"/>
      <c r="M2122" s="336"/>
      <c r="N2122" s="337" t="str">
        <f t="shared" ca="1" si="132"/>
        <v/>
      </c>
      <c r="O2122" s="337" t="s">
        <v>19143</v>
      </c>
      <c r="P2122" s="338"/>
      <c r="Q2122" s="339" t="str">
        <f t="shared" si="133"/>
        <v/>
      </c>
      <c r="R2122" s="339" t="b">
        <f t="shared" si="134"/>
        <v>1</v>
      </c>
      <c r="S2122" s="339" t="str">
        <f t="shared" si="135"/>
        <v/>
      </c>
    </row>
    <row r="2123" spans="1:19" s="339" customFormat="1" ht="19.899999999999999" customHeight="1">
      <c r="A2123" s="302"/>
      <c r="B2123" s="334"/>
      <c r="C2123" s="334"/>
      <c r="D2123" s="334"/>
      <c r="E2123" s="334"/>
      <c r="F2123" s="334"/>
      <c r="G2123" s="335"/>
      <c r="H2123" s="335"/>
      <c r="I2123" s="336"/>
      <c r="J2123" s="336"/>
      <c r="K2123" s="336"/>
      <c r="L2123" s="336"/>
      <c r="M2123" s="336"/>
      <c r="N2123" s="337" t="str">
        <f t="shared" ca="1" si="132"/>
        <v/>
      </c>
      <c r="O2123" s="337" t="s">
        <v>19143</v>
      </c>
      <c r="P2123" s="338"/>
      <c r="Q2123" s="339" t="str">
        <f t="shared" si="133"/>
        <v/>
      </c>
      <c r="R2123" s="339" t="b">
        <f t="shared" si="134"/>
        <v>1</v>
      </c>
      <c r="S2123" s="339" t="str">
        <f t="shared" si="135"/>
        <v/>
      </c>
    </row>
    <row r="2124" spans="1:19" s="339" customFormat="1" ht="19.899999999999999" customHeight="1">
      <c r="A2124" s="302"/>
      <c r="B2124" s="334"/>
      <c r="C2124" s="334"/>
      <c r="D2124" s="334"/>
      <c r="E2124" s="334"/>
      <c r="F2124" s="334"/>
      <c r="G2124" s="335"/>
      <c r="H2124" s="335"/>
      <c r="I2124" s="336"/>
      <c r="J2124" s="336"/>
      <c r="K2124" s="336"/>
      <c r="L2124" s="336"/>
      <c r="M2124" s="336"/>
      <c r="N2124" s="337" t="str">
        <f t="shared" ca="1" si="132"/>
        <v/>
      </c>
      <c r="O2124" s="337" t="s">
        <v>19143</v>
      </c>
      <c r="P2124" s="338"/>
      <c r="Q2124" s="339" t="str">
        <f t="shared" si="133"/>
        <v/>
      </c>
      <c r="R2124" s="339" t="b">
        <f t="shared" si="134"/>
        <v>1</v>
      </c>
      <c r="S2124" s="339" t="str">
        <f t="shared" si="135"/>
        <v/>
      </c>
    </row>
    <row r="2125" spans="1:19" s="339" customFormat="1" ht="19.899999999999999" customHeight="1">
      <c r="A2125" s="302"/>
      <c r="B2125" s="334"/>
      <c r="C2125" s="334"/>
      <c r="D2125" s="334"/>
      <c r="E2125" s="334"/>
      <c r="F2125" s="334"/>
      <c r="G2125" s="335"/>
      <c r="H2125" s="335"/>
      <c r="I2125" s="336"/>
      <c r="J2125" s="336"/>
      <c r="K2125" s="336"/>
      <c r="L2125" s="336"/>
      <c r="M2125" s="336"/>
      <c r="N2125" s="337" t="str">
        <f t="shared" ca="1" si="132"/>
        <v/>
      </c>
      <c r="O2125" s="337" t="s">
        <v>19143</v>
      </c>
      <c r="P2125" s="338"/>
      <c r="Q2125" s="339" t="str">
        <f t="shared" si="133"/>
        <v/>
      </c>
      <c r="R2125" s="339" t="b">
        <f t="shared" si="134"/>
        <v>1</v>
      </c>
      <c r="S2125" s="339" t="str">
        <f t="shared" si="135"/>
        <v/>
      </c>
    </row>
    <row r="2126" spans="1:19" s="339" customFormat="1" ht="19.899999999999999" customHeight="1">
      <c r="A2126" s="302"/>
      <c r="B2126" s="334"/>
      <c r="C2126" s="334"/>
      <c r="D2126" s="334"/>
      <c r="E2126" s="334"/>
      <c r="F2126" s="334"/>
      <c r="G2126" s="335"/>
      <c r="H2126" s="335"/>
      <c r="I2126" s="336"/>
      <c r="J2126" s="336"/>
      <c r="K2126" s="336"/>
      <c r="L2126" s="336"/>
      <c r="M2126" s="336"/>
      <c r="N2126" s="337" t="str">
        <f t="shared" ca="1" si="132"/>
        <v/>
      </c>
      <c r="O2126" s="337" t="s">
        <v>19143</v>
      </c>
      <c r="P2126" s="338"/>
      <c r="Q2126" s="339" t="str">
        <f t="shared" si="133"/>
        <v/>
      </c>
      <c r="R2126" s="339" t="b">
        <f t="shared" si="134"/>
        <v>1</v>
      </c>
      <c r="S2126" s="339" t="str">
        <f t="shared" si="135"/>
        <v/>
      </c>
    </row>
    <row r="2127" spans="1:19" s="339" customFormat="1" ht="19.899999999999999" customHeight="1">
      <c r="A2127" s="302"/>
      <c r="B2127" s="334"/>
      <c r="C2127" s="334"/>
      <c r="D2127" s="334"/>
      <c r="E2127" s="334"/>
      <c r="F2127" s="334"/>
      <c r="G2127" s="335"/>
      <c r="H2127" s="335"/>
      <c r="I2127" s="336"/>
      <c r="J2127" s="336"/>
      <c r="K2127" s="336"/>
      <c r="L2127" s="336"/>
      <c r="M2127" s="336"/>
      <c r="N2127" s="337" t="str">
        <f t="shared" ca="1" si="132"/>
        <v/>
      </c>
      <c r="O2127" s="337" t="s">
        <v>19143</v>
      </c>
      <c r="P2127" s="338"/>
      <c r="Q2127" s="339" t="str">
        <f t="shared" si="133"/>
        <v/>
      </c>
      <c r="R2127" s="339" t="b">
        <f t="shared" si="134"/>
        <v>1</v>
      </c>
      <c r="S2127" s="339" t="str">
        <f t="shared" si="135"/>
        <v/>
      </c>
    </row>
    <row r="2128" spans="1:19" s="339" customFormat="1" ht="19.899999999999999" customHeight="1">
      <c r="A2128" s="302"/>
      <c r="B2128" s="334"/>
      <c r="C2128" s="334"/>
      <c r="D2128" s="334"/>
      <c r="E2128" s="334"/>
      <c r="F2128" s="334"/>
      <c r="G2128" s="335"/>
      <c r="H2128" s="335"/>
      <c r="I2128" s="336"/>
      <c r="J2128" s="336"/>
      <c r="K2128" s="336"/>
      <c r="L2128" s="336"/>
      <c r="M2128" s="336"/>
      <c r="N2128" s="337" t="str">
        <f t="shared" ca="1" si="132"/>
        <v/>
      </c>
      <c r="O2128" s="337" t="s">
        <v>19143</v>
      </c>
      <c r="P2128" s="338"/>
      <c r="Q2128" s="339" t="str">
        <f t="shared" si="133"/>
        <v/>
      </c>
      <c r="R2128" s="339" t="b">
        <f t="shared" si="134"/>
        <v>1</v>
      </c>
      <c r="S2128" s="339" t="str">
        <f t="shared" si="135"/>
        <v/>
      </c>
    </row>
    <row r="2129" spans="1:19" s="339" customFormat="1" ht="19.899999999999999" customHeight="1">
      <c r="A2129" s="302"/>
      <c r="B2129" s="334"/>
      <c r="C2129" s="334"/>
      <c r="D2129" s="334"/>
      <c r="E2129" s="334"/>
      <c r="F2129" s="334"/>
      <c r="G2129" s="335"/>
      <c r="H2129" s="335"/>
      <c r="I2129" s="336"/>
      <c r="J2129" s="336"/>
      <c r="K2129" s="336"/>
      <c r="L2129" s="336"/>
      <c r="M2129" s="336"/>
      <c r="N2129" s="337" t="str">
        <f t="shared" ca="1" si="132"/>
        <v/>
      </c>
      <c r="O2129" s="337" t="s">
        <v>19143</v>
      </c>
      <c r="P2129" s="338"/>
      <c r="Q2129" s="339" t="str">
        <f t="shared" si="133"/>
        <v/>
      </c>
      <c r="R2129" s="339" t="b">
        <f t="shared" si="134"/>
        <v>1</v>
      </c>
      <c r="S2129" s="339" t="str">
        <f t="shared" si="135"/>
        <v/>
      </c>
    </row>
    <row r="2130" spans="1:19" s="339" customFormat="1" ht="19.899999999999999" customHeight="1">
      <c r="A2130" s="302"/>
      <c r="B2130" s="334"/>
      <c r="C2130" s="334"/>
      <c r="D2130" s="334"/>
      <c r="E2130" s="334"/>
      <c r="F2130" s="334"/>
      <c r="G2130" s="335"/>
      <c r="H2130" s="335"/>
      <c r="I2130" s="336"/>
      <c r="J2130" s="336"/>
      <c r="K2130" s="336"/>
      <c r="L2130" s="336"/>
      <c r="M2130" s="336"/>
      <c r="N2130" s="337" t="str">
        <f t="shared" ca="1" si="132"/>
        <v/>
      </c>
      <c r="O2130" s="337" t="s">
        <v>19143</v>
      </c>
      <c r="P2130" s="338"/>
      <c r="Q2130" s="339" t="str">
        <f t="shared" si="133"/>
        <v/>
      </c>
      <c r="R2130" s="339" t="b">
        <f t="shared" si="134"/>
        <v>1</v>
      </c>
      <c r="S2130" s="339" t="str">
        <f t="shared" si="135"/>
        <v/>
      </c>
    </row>
    <row r="2131" spans="1:19" s="339" customFormat="1" ht="19.899999999999999" customHeight="1">
      <c r="A2131" s="302"/>
      <c r="B2131" s="334"/>
      <c r="C2131" s="334"/>
      <c r="D2131" s="334"/>
      <c r="E2131" s="334"/>
      <c r="F2131" s="334"/>
      <c r="G2131" s="335"/>
      <c r="H2131" s="335"/>
      <c r="I2131" s="336"/>
      <c r="J2131" s="336"/>
      <c r="K2131" s="336"/>
      <c r="L2131" s="336"/>
      <c r="M2131" s="336"/>
      <c r="N2131" s="337" t="str">
        <f t="shared" ca="1" si="132"/>
        <v/>
      </c>
      <c r="O2131" s="337" t="s">
        <v>19143</v>
      </c>
      <c r="P2131" s="338"/>
      <c r="Q2131" s="339" t="str">
        <f t="shared" si="133"/>
        <v/>
      </c>
      <c r="R2131" s="339" t="b">
        <f t="shared" si="134"/>
        <v>1</v>
      </c>
      <c r="S2131" s="339" t="str">
        <f t="shared" si="135"/>
        <v/>
      </c>
    </row>
    <row r="2132" spans="1:19" s="339" customFormat="1" ht="19.899999999999999" customHeight="1">
      <c r="A2132" s="302"/>
      <c r="B2132" s="334"/>
      <c r="C2132" s="334"/>
      <c r="D2132" s="334"/>
      <c r="E2132" s="334"/>
      <c r="F2132" s="334"/>
      <c r="G2132" s="335"/>
      <c r="H2132" s="335"/>
      <c r="I2132" s="336"/>
      <c r="J2132" s="336"/>
      <c r="K2132" s="336"/>
      <c r="L2132" s="336"/>
      <c r="M2132" s="336"/>
      <c r="N2132" s="337" t="str">
        <f t="shared" ca="1" si="132"/>
        <v/>
      </c>
      <c r="O2132" s="337" t="s">
        <v>19143</v>
      </c>
      <c r="P2132" s="338"/>
      <c r="Q2132" s="339" t="str">
        <f t="shared" si="133"/>
        <v/>
      </c>
      <c r="R2132" s="339" t="b">
        <f t="shared" si="134"/>
        <v>1</v>
      </c>
      <c r="S2132" s="339" t="str">
        <f t="shared" si="135"/>
        <v/>
      </c>
    </row>
    <row r="2133" spans="1:19" s="339" customFormat="1" ht="19.899999999999999" customHeight="1">
      <c r="A2133" s="302"/>
      <c r="B2133" s="334"/>
      <c r="C2133" s="334"/>
      <c r="D2133" s="334"/>
      <c r="E2133" s="334"/>
      <c r="F2133" s="334"/>
      <c r="G2133" s="335"/>
      <c r="H2133" s="335"/>
      <c r="I2133" s="336"/>
      <c r="J2133" s="336"/>
      <c r="K2133" s="336"/>
      <c r="L2133" s="336"/>
      <c r="M2133" s="336"/>
      <c r="N2133" s="337" t="str">
        <f t="shared" ca="1" si="132"/>
        <v/>
      </c>
      <c r="O2133" s="337" t="s">
        <v>19143</v>
      </c>
      <c r="P2133" s="338"/>
      <c r="Q2133" s="339" t="str">
        <f t="shared" si="133"/>
        <v/>
      </c>
      <c r="R2133" s="339" t="b">
        <f t="shared" si="134"/>
        <v>1</v>
      </c>
      <c r="S2133" s="339" t="str">
        <f t="shared" si="135"/>
        <v/>
      </c>
    </row>
    <row r="2134" spans="1:19" s="339" customFormat="1" ht="19.899999999999999" customHeight="1">
      <c r="A2134" s="302"/>
      <c r="B2134" s="334"/>
      <c r="C2134" s="334"/>
      <c r="D2134" s="334"/>
      <c r="E2134" s="334"/>
      <c r="F2134" s="334"/>
      <c r="G2134" s="335"/>
      <c r="H2134" s="335"/>
      <c r="I2134" s="336"/>
      <c r="J2134" s="336"/>
      <c r="K2134" s="336"/>
      <c r="L2134" s="336"/>
      <c r="M2134" s="336"/>
      <c r="N2134" s="337" t="str">
        <f t="shared" ca="1" si="132"/>
        <v/>
      </c>
      <c r="O2134" s="337" t="s">
        <v>19143</v>
      </c>
      <c r="P2134" s="338"/>
      <c r="Q2134" s="339" t="str">
        <f t="shared" si="133"/>
        <v/>
      </c>
      <c r="R2134" s="339" t="b">
        <f t="shared" si="134"/>
        <v>1</v>
      </c>
      <c r="S2134" s="339" t="str">
        <f t="shared" si="135"/>
        <v/>
      </c>
    </row>
    <row r="2135" spans="1:19" s="339" customFormat="1" ht="19.899999999999999" customHeight="1">
      <c r="A2135" s="302"/>
      <c r="B2135" s="334"/>
      <c r="C2135" s="334"/>
      <c r="D2135" s="334"/>
      <c r="E2135" s="334"/>
      <c r="F2135" s="334"/>
      <c r="G2135" s="335"/>
      <c r="H2135" s="335"/>
      <c r="I2135" s="336"/>
      <c r="J2135" s="336"/>
      <c r="K2135" s="336"/>
      <c r="L2135" s="336"/>
      <c r="M2135" s="336"/>
      <c r="N2135" s="337" t="str">
        <f t="shared" ca="1" si="132"/>
        <v/>
      </c>
      <c r="O2135" s="337" t="s">
        <v>19143</v>
      </c>
      <c r="P2135" s="338"/>
      <c r="Q2135" s="339" t="str">
        <f t="shared" si="133"/>
        <v/>
      </c>
      <c r="R2135" s="339" t="b">
        <f t="shared" si="134"/>
        <v>1</v>
      </c>
      <c r="S2135" s="339" t="str">
        <f t="shared" si="135"/>
        <v/>
      </c>
    </row>
    <row r="2136" spans="1:19" s="339" customFormat="1" ht="19.899999999999999" customHeight="1">
      <c r="A2136" s="302"/>
      <c r="B2136" s="334"/>
      <c r="C2136" s="334"/>
      <c r="D2136" s="334"/>
      <c r="E2136" s="334"/>
      <c r="F2136" s="334"/>
      <c r="G2136" s="335"/>
      <c r="H2136" s="335"/>
      <c r="I2136" s="336"/>
      <c r="J2136" s="336"/>
      <c r="K2136" s="336"/>
      <c r="L2136" s="336"/>
      <c r="M2136" s="336"/>
      <c r="N2136" s="337" t="str">
        <f t="shared" ca="1" si="132"/>
        <v/>
      </c>
      <c r="O2136" s="337" t="s">
        <v>19143</v>
      </c>
      <c r="P2136" s="338"/>
      <c r="Q2136" s="339" t="str">
        <f t="shared" si="133"/>
        <v/>
      </c>
      <c r="R2136" s="339" t="b">
        <f t="shared" si="134"/>
        <v>1</v>
      </c>
      <c r="S2136" s="339" t="str">
        <f t="shared" si="135"/>
        <v/>
      </c>
    </row>
    <row r="2137" spans="1:19" s="339" customFormat="1" ht="19.899999999999999" customHeight="1">
      <c r="A2137" s="302"/>
      <c r="B2137" s="334"/>
      <c r="C2137" s="334"/>
      <c r="D2137" s="334"/>
      <c r="E2137" s="334"/>
      <c r="F2137" s="334"/>
      <c r="G2137" s="335"/>
      <c r="H2137" s="335"/>
      <c r="I2137" s="336"/>
      <c r="J2137" s="336"/>
      <c r="K2137" s="336"/>
      <c r="L2137" s="336"/>
      <c r="M2137" s="336"/>
      <c r="N2137" s="337" t="str">
        <f t="shared" ca="1" si="132"/>
        <v/>
      </c>
      <c r="O2137" s="337" t="s">
        <v>19143</v>
      </c>
      <c r="P2137" s="338"/>
      <c r="Q2137" s="339" t="str">
        <f t="shared" si="133"/>
        <v/>
      </c>
      <c r="R2137" s="339" t="b">
        <f t="shared" si="134"/>
        <v>1</v>
      </c>
      <c r="S2137" s="339" t="str">
        <f t="shared" si="135"/>
        <v/>
      </c>
    </row>
    <row r="2138" spans="1:19" s="339" customFormat="1" ht="19.899999999999999" customHeight="1">
      <c r="A2138" s="302"/>
      <c r="B2138" s="334"/>
      <c r="C2138" s="334"/>
      <c r="D2138" s="334"/>
      <c r="E2138" s="334"/>
      <c r="F2138" s="334"/>
      <c r="G2138" s="335"/>
      <c r="H2138" s="335"/>
      <c r="I2138" s="336"/>
      <c r="J2138" s="336"/>
      <c r="K2138" s="336"/>
      <c r="L2138" s="336"/>
      <c r="M2138" s="336"/>
      <c r="N2138" s="337" t="str">
        <f t="shared" ca="1" si="132"/>
        <v/>
      </c>
      <c r="O2138" s="337" t="s">
        <v>19143</v>
      </c>
      <c r="P2138" s="338"/>
      <c r="Q2138" s="339" t="str">
        <f t="shared" si="133"/>
        <v/>
      </c>
      <c r="R2138" s="339" t="b">
        <f t="shared" si="134"/>
        <v>1</v>
      </c>
      <c r="S2138" s="339" t="str">
        <f t="shared" si="135"/>
        <v/>
      </c>
    </row>
    <row r="2139" spans="1:19" s="339" customFormat="1" ht="19.899999999999999" customHeight="1">
      <c r="A2139" s="302"/>
      <c r="B2139" s="334"/>
      <c r="C2139" s="334"/>
      <c r="D2139" s="334"/>
      <c r="E2139" s="334"/>
      <c r="F2139" s="334"/>
      <c r="G2139" s="335"/>
      <c r="H2139" s="335"/>
      <c r="I2139" s="336"/>
      <c r="J2139" s="336"/>
      <c r="K2139" s="336"/>
      <c r="L2139" s="336"/>
      <c r="M2139" s="336"/>
      <c r="N2139" s="337" t="str">
        <f t="shared" ca="1" si="132"/>
        <v/>
      </c>
      <c r="O2139" s="337" t="s">
        <v>19143</v>
      </c>
      <c r="P2139" s="338"/>
      <c r="Q2139" s="339" t="str">
        <f t="shared" si="133"/>
        <v/>
      </c>
      <c r="R2139" s="339" t="b">
        <f t="shared" si="134"/>
        <v>1</v>
      </c>
      <c r="S2139" s="339" t="str">
        <f t="shared" si="135"/>
        <v/>
      </c>
    </row>
    <row r="2140" spans="1:19" s="339" customFormat="1" ht="19.899999999999999" customHeight="1">
      <c r="A2140" s="302"/>
      <c r="B2140" s="334"/>
      <c r="C2140" s="334"/>
      <c r="D2140" s="334"/>
      <c r="E2140" s="334"/>
      <c r="F2140" s="334"/>
      <c r="G2140" s="335"/>
      <c r="H2140" s="335"/>
      <c r="I2140" s="336"/>
      <c r="J2140" s="336"/>
      <c r="K2140" s="336"/>
      <c r="L2140" s="336"/>
      <c r="M2140" s="336"/>
      <c r="N2140" s="337" t="str">
        <f t="shared" ca="1" si="132"/>
        <v/>
      </c>
      <c r="O2140" s="337" t="s">
        <v>19143</v>
      </c>
      <c r="P2140" s="338"/>
      <c r="Q2140" s="339" t="str">
        <f t="shared" si="133"/>
        <v/>
      </c>
      <c r="R2140" s="339" t="b">
        <f t="shared" si="134"/>
        <v>1</v>
      </c>
      <c r="S2140" s="339" t="str">
        <f t="shared" si="135"/>
        <v/>
      </c>
    </row>
    <row r="2141" spans="1:19" s="339" customFormat="1" ht="19.899999999999999" customHeight="1">
      <c r="A2141" s="302"/>
      <c r="B2141" s="334"/>
      <c r="C2141" s="334"/>
      <c r="D2141" s="334"/>
      <c r="E2141" s="334"/>
      <c r="F2141" s="334"/>
      <c r="G2141" s="335"/>
      <c r="H2141" s="335"/>
      <c r="I2141" s="336"/>
      <c r="J2141" s="336"/>
      <c r="K2141" s="336"/>
      <c r="L2141" s="336"/>
      <c r="M2141" s="336"/>
      <c r="N2141" s="337" t="str">
        <f t="shared" ca="1" si="132"/>
        <v/>
      </c>
      <c r="O2141" s="337" t="s">
        <v>19143</v>
      </c>
      <c r="P2141" s="338"/>
      <c r="Q2141" s="339" t="str">
        <f t="shared" si="133"/>
        <v/>
      </c>
      <c r="R2141" s="339" t="b">
        <f t="shared" si="134"/>
        <v>1</v>
      </c>
      <c r="S2141" s="339" t="str">
        <f t="shared" si="135"/>
        <v/>
      </c>
    </row>
    <row r="2142" spans="1:19" s="339" customFormat="1" ht="19.899999999999999" customHeight="1">
      <c r="A2142" s="302"/>
      <c r="B2142" s="334"/>
      <c r="C2142" s="334"/>
      <c r="D2142" s="334"/>
      <c r="E2142" s="334"/>
      <c r="F2142" s="334"/>
      <c r="G2142" s="335"/>
      <c r="H2142" s="335"/>
      <c r="I2142" s="336"/>
      <c r="J2142" s="336"/>
      <c r="K2142" s="336"/>
      <c r="L2142" s="336"/>
      <c r="M2142" s="336"/>
      <c r="N2142" s="337" t="str">
        <f t="shared" ca="1" si="132"/>
        <v/>
      </c>
      <c r="O2142" s="337" t="s">
        <v>19143</v>
      </c>
      <c r="P2142" s="338"/>
      <c r="Q2142" s="339" t="str">
        <f t="shared" si="133"/>
        <v/>
      </c>
      <c r="R2142" s="339" t="b">
        <f t="shared" si="134"/>
        <v>1</v>
      </c>
      <c r="S2142" s="339" t="str">
        <f t="shared" si="135"/>
        <v/>
      </c>
    </row>
    <row r="2143" spans="1:19" s="339" customFormat="1" ht="19.899999999999999" customHeight="1">
      <c r="A2143" s="302"/>
      <c r="B2143" s="334"/>
      <c r="C2143" s="334"/>
      <c r="D2143" s="334"/>
      <c r="E2143" s="334"/>
      <c r="F2143" s="334"/>
      <c r="G2143" s="335"/>
      <c r="H2143" s="335"/>
      <c r="I2143" s="336"/>
      <c r="J2143" s="336"/>
      <c r="K2143" s="336"/>
      <c r="L2143" s="336"/>
      <c r="M2143" s="336"/>
      <c r="N2143" s="337" t="str">
        <f t="shared" ca="1" si="132"/>
        <v/>
      </c>
      <c r="O2143" s="337" t="s">
        <v>19143</v>
      </c>
      <c r="P2143" s="338"/>
      <c r="Q2143" s="339" t="str">
        <f t="shared" si="133"/>
        <v/>
      </c>
      <c r="R2143" s="339" t="b">
        <f t="shared" si="134"/>
        <v>1</v>
      </c>
      <c r="S2143" s="339" t="str">
        <f t="shared" si="135"/>
        <v/>
      </c>
    </row>
    <row r="2144" spans="1:19" s="339" customFormat="1" ht="19.899999999999999" customHeight="1">
      <c r="A2144" s="302"/>
      <c r="B2144" s="334"/>
      <c r="C2144" s="334"/>
      <c r="D2144" s="334"/>
      <c r="E2144" s="334"/>
      <c r="F2144" s="334"/>
      <c r="G2144" s="335"/>
      <c r="H2144" s="335"/>
      <c r="I2144" s="336"/>
      <c r="J2144" s="336"/>
      <c r="K2144" s="336"/>
      <c r="L2144" s="336"/>
      <c r="M2144" s="336"/>
      <c r="N2144" s="337" t="str">
        <f t="shared" ca="1" si="132"/>
        <v/>
      </c>
      <c r="O2144" s="337" t="s">
        <v>19143</v>
      </c>
      <c r="P2144" s="338"/>
      <c r="Q2144" s="339" t="str">
        <f t="shared" si="133"/>
        <v/>
      </c>
      <c r="R2144" s="339" t="b">
        <f t="shared" si="134"/>
        <v>1</v>
      </c>
      <c r="S2144" s="339" t="str">
        <f t="shared" si="135"/>
        <v/>
      </c>
    </row>
    <row r="2145" spans="1:19" s="339" customFormat="1" ht="19.899999999999999" customHeight="1">
      <c r="A2145" s="302"/>
      <c r="B2145" s="334"/>
      <c r="C2145" s="334"/>
      <c r="D2145" s="334"/>
      <c r="E2145" s="334"/>
      <c r="F2145" s="334"/>
      <c r="G2145" s="335"/>
      <c r="H2145" s="335"/>
      <c r="I2145" s="336"/>
      <c r="J2145" s="336"/>
      <c r="K2145" s="336"/>
      <c r="L2145" s="336"/>
      <c r="M2145" s="336"/>
      <c r="N2145" s="337" t="str">
        <f t="shared" ca="1" si="132"/>
        <v/>
      </c>
      <c r="O2145" s="337" t="s">
        <v>19143</v>
      </c>
      <c r="P2145" s="338"/>
      <c r="Q2145" s="339" t="str">
        <f t="shared" si="133"/>
        <v/>
      </c>
      <c r="R2145" s="339" t="b">
        <f t="shared" si="134"/>
        <v>1</v>
      </c>
      <c r="S2145" s="339" t="str">
        <f t="shared" si="135"/>
        <v/>
      </c>
    </row>
    <row r="2146" spans="1:19" s="339" customFormat="1" ht="19.899999999999999" customHeight="1">
      <c r="A2146" s="302"/>
      <c r="B2146" s="334"/>
      <c r="C2146" s="334"/>
      <c r="D2146" s="334"/>
      <c r="E2146" s="334"/>
      <c r="F2146" s="334"/>
      <c r="G2146" s="335"/>
      <c r="H2146" s="335"/>
      <c r="I2146" s="336"/>
      <c r="J2146" s="336"/>
      <c r="K2146" s="336"/>
      <c r="L2146" s="336"/>
      <c r="M2146" s="336"/>
      <c r="N2146" s="337" t="str">
        <f t="shared" ca="1" si="132"/>
        <v/>
      </c>
      <c r="O2146" s="337" t="s">
        <v>19143</v>
      </c>
      <c r="P2146" s="338"/>
      <c r="Q2146" s="339" t="str">
        <f t="shared" si="133"/>
        <v/>
      </c>
      <c r="R2146" s="339" t="b">
        <f t="shared" si="134"/>
        <v>1</v>
      </c>
      <c r="S2146" s="339" t="str">
        <f t="shared" si="135"/>
        <v/>
      </c>
    </row>
    <row r="2147" spans="1:19" s="339" customFormat="1" ht="19.899999999999999" customHeight="1">
      <c r="A2147" s="302"/>
      <c r="B2147" s="334"/>
      <c r="C2147" s="334"/>
      <c r="D2147" s="334"/>
      <c r="E2147" s="334"/>
      <c r="F2147" s="334"/>
      <c r="G2147" s="335"/>
      <c r="H2147" s="335"/>
      <c r="I2147" s="336"/>
      <c r="J2147" s="336"/>
      <c r="K2147" s="336"/>
      <c r="L2147" s="336"/>
      <c r="M2147" s="336"/>
      <c r="N2147" s="337" t="str">
        <f t="shared" ca="1" si="132"/>
        <v/>
      </c>
      <c r="O2147" s="337" t="s">
        <v>19143</v>
      </c>
      <c r="P2147" s="338"/>
      <c r="Q2147" s="339" t="str">
        <f t="shared" si="133"/>
        <v/>
      </c>
      <c r="R2147" s="339" t="b">
        <f t="shared" si="134"/>
        <v>1</v>
      </c>
      <c r="S2147" s="339" t="str">
        <f t="shared" si="135"/>
        <v/>
      </c>
    </row>
    <row r="2148" spans="1:19" s="339" customFormat="1" ht="19.899999999999999" customHeight="1">
      <c r="A2148" s="302"/>
      <c r="B2148" s="334"/>
      <c r="C2148" s="334"/>
      <c r="D2148" s="334"/>
      <c r="E2148" s="334"/>
      <c r="F2148" s="334"/>
      <c r="G2148" s="335"/>
      <c r="H2148" s="335"/>
      <c r="I2148" s="336"/>
      <c r="J2148" s="336"/>
      <c r="K2148" s="336"/>
      <c r="L2148" s="336"/>
      <c r="M2148" s="336"/>
      <c r="N2148" s="337" t="str">
        <f t="shared" ca="1" si="132"/>
        <v/>
      </c>
      <c r="O2148" s="337" t="s">
        <v>19143</v>
      </c>
      <c r="P2148" s="338"/>
      <c r="Q2148" s="339" t="str">
        <f t="shared" si="133"/>
        <v/>
      </c>
      <c r="R2148" s="339" t="b">
        <f t="shared" si="134"/>
        <v>1</v>
      </c>
      <c r="S2148" s="339" t="str">
        <f t="shared" si="135"/>
        <v/>
      </c>
    </row>
    <row r="2149" spans="1:19" s="339" customFormat="1" ht="19.899999999999999" customHeight="1">
      <c r="A2149" s="302"/>
      <c r="B2149" s="334"/>
      <c r="C2149" s="334"/>
      <c r="D2149" s="334"/>
      <c r="E2149" s="334"/>
      <c r="F2149" s="334"/>
      <c r="G2149" s="335"/>
      <c r="H2149" s="335"/>
      <c r="I2149" s="336"/>
      <c r="J2149" s="336"/>
      <c r="K2149" s="336"/>
      <c r="L2149" s="336"/>
      <c r="M2149" s="336"/>
      <c r="N2149" s="337" t="str">
        <f t="shared" ca="1" si="132"/>
        <v/>
      </c>
      <c r="O2149" s="337" t="s">
        <v>19143</v>
      </c>
      <c r="P2149" s="338"/>
      <c r="Q2149" s="339" t="str">
        <f t="shared" si="133"/>
        <v/>
      </c>
      <c r="R2149" s="339" t="b">
        <f t="shared" si="134"/>
        <v>1</v>
      </c>
      <c r="S2149" s="339" t="str">
        <f t="shared" si="135"/>
        <v/>
      </c>
    </row>
    <row r="2150" spans="1:19" s="339" customFormat="1" ht="19.899999999999999" customHeight="1">
      <c r="A2150" s="302"/>
      <c r="B2150" s="334"/>
      <c r="C2150" s="334"/>
      <c r="D2150" s="334"/>
      <c r="E2150" s="334"/>
      <c r="F2150" s="334"/>
      <c r="G2150" s="335"/>
      <c r="H2150" s="335"/>
      <c r="I2150" s="336"/>
      <c r="J2150" s="336"/>
      <c r="K2150" s="336"/>
      <c r="L2150" s="336"/>
      <c r="M2150" s="336"/>
      <c r="N2150" s="337" t="str">
        <f t="shared" ca="1" si="132"/>
        <v/>
      </c>
      <c r="O2150" s="337" t="s">
        <v>19143</v>
      </c>
      <c r="P2150" s="338"/>
      <c r="Q2150" s="339" t="str">
        <f t="shared" si="133"/>
        <v/>
      </c>
      <c r="R2150" s="339" t="b">
        <f t="shared" si="134"/>
        <v>1</v>
      </c>
      <c r="S2150" s="339" t="str">
        <f t="shared" si="135"/>
        <v/>
      </c>
    </row>
    <row r="2151" spans="1:19" s="339" customFormat="1" ht="19.899999999999999" customHeight="1">
      <c r="A2151" s="302"/>
      <c r="B2151" s="334"/>
      <c r="C2151" s="334"/>
      <c r="D2151" s="334"/>
      <c r="E2151" s="334"/>
      <c r="F2151" s="334"/>
      <c r="G2151" s="335"/>
      <c r="H2151" s="335"/>
      <c r="I2151" s="336"/>
      <c r="J2151" s="336"/>
      <c r="K2151" s="336"/>
      <c r="L2151" s="336"/>
      <c r="M2151" s="336"/>
      <c r="N2151" s="337" t="str">
        <f t="shared" ca="1" si="132"/>
        <v/>
      </c>
      <c r="O2151" s="337" t="s">
        <v>19143</v>
      </c>
      <c r="P2151" s="338"/>
      <c r="Q2151" s="339" t="str">
        <f t="shared" si="133"/>
        <v/>
      </c>
      <c r="R2151" s="339" t="b">
        <f t="shared" si="134"/>
        <v>1</v>
      </c>
      <c r="S2151" s="339" t="str">
        <f t="shared" si="135"/>
        <v/>
      </c>
    </row>
    <row r="2152" spans="1:19" s="339" customFormat="1" ht="19.899999999999999" customHeight="1">
      <c r="A2152" s="302"/>
      <c r="B2152" s="334"/>
      <c r="C2152" s="334"/>
      <c r="D2152" s="334"/>
      <c r="E2152" s="334"/>
      <c r="F2152" s="334"/>
      <c r="G2152" s="335"/>
      <c r="H2152" s="335"/>
      <c r="I2152" s="336"/>
      <c r="J2152" s="336"/>
      <c r="K2152" s="336"/>
      <c r="L2152" s="336"/>
      <c r="M2152" s="336"/>
      <c r="N2152" s="337" t="str">
        <f t="shared" ca="1" si="132"/>
        <v/>
      </c>
      <c r="O2152" s="337" t="s">
        <v>19143</v>
      </c>
      <c r="P2152" s="338"/>
      <c r="Q2152" s="339" t="str">
        <f t="shared" si="133"/>
        <v/>
      </c>
      <c r="R2152" s="339" t="b">
        <f t="shared" si="134"/>
        <v>1</v>
      </c>
      <c r="S2152" s="339" t="str">
        <f t="shared" si="135"/>
        <v/>
      </c>
    </row>
    <row r="2153" spans="1:19" s="339" customFormat="1" ht="19.899999999999999" customHeight="1">
      <c r="A2153" s="302"/>
      <c r="B2153" s="334"/>
      <c r="C2153" s="334"/>
      <c r="D2153" s="334"/>
      <c r="E2153" s="334"/>
      <c r="F2153" s="334"/>
      <c r="G2153" s="335"/>
      <c r="H2153" s="335"/>
      <c r="I2153" s="336"/>
      <c r="J2153" s="336"/>
      <c r="K2153" s="336"/>
      <c r="L2153" s="336"/>
      <c r="M2153" s="336"/>
      <c r="N2153" s="337" t="str">
        <f t="shared" ca="1" si="132"/>
        <v/>
      </c>
      <c r="O2153" s="337" t="s">
        <v>19143</v>
      </c>
      <c r="P2153" s="338"/>
      <c r="Q2153" s="339" t="str">
        <f t="shared" si="133"/>
        <v/>
      </c>
      <c r="R2153" s="339" t="b">
        <f t="shared" si="134"/>
        <v>1</v>
      </c>
      <c r="S2153" s="339" t="str">
        <f t="shared" si="135"/>
        <v/>
      </c>
    </row>
    <row r="2154" spans="1:19" s="339" customFormat="1" ht="19.899999999999999" customHeight="1">
      <c r="A2154" s="302"/>
      <c r="B2154" s="334"/>
      <c r="C2154" s="334"/>
      <c r="D2154" s="334"/>
      <c r="E2154" s="334"/>
      <c r="F2154" s="334"/>
      <c r="G2154" s="335"/>
      <c r="H2154" s="335"/>
      <c r="I2154" s="336"/>
      <c r="J2154" s="336"/>
      <c r="K2154" s="336"/>
      <c r="L2154" s="336"/>
      <c r="M2154" s="336"/>
      <c r="N2154" s="337" t="str">
        <f t="shared" ca="1" si="132"/>
        <v/>
      </c>
      <c r="O2154" s="337" t="s">
        <v>19143</v>
      </c>
      <c r="P2154" s="338"/>
      <c r="Q2154" s="339" t="str">
        <f t="shared" si="133"/>
        <v/>
      </c>
      <c r="R2154" s="339" t="b">
        <f t="shared" si="134"/>
        <v>1</v>
      </c>
      <c r="S2154" s="339" t="str">
        <f t="shared" si="135"/>
        <v/>
      </c>
    </row>
    <row r="2155" spans="1:19" s="339" customFormat="1" ht="19.899999999999999" customHeight="1">
      <c r="A2155" s="302"/>
      <c r="B2155" s="334"/>
      <c r="C2155" s="334"/>
      <c r="D2155" s="334"/>
      <c r="E2155" s="334"/>
      <c r="F2155" s="334"/>
      <c r="G2155" s="335"/>
      <c r="H2155" s="335"/>
      <c r="I2155" s="336"/>
      <c r="J2155" s="336"/>
      <c r="K2155" s="336"/>
      <c r="L2155" s="336"/>
      <c r="M2155" s="336"/>
      <c r="N2155" s="337" t="str">
        <f t="shared" ca="1" si="132"/>
        <v/>
      </c>
      <c r="O2155" s="337" t="s">
        <v>19143</v>
      </c>
      <c r="P2155" s="338"/>
      <c r="Q2155" s="339" t="str">
        <f t="shared" si="133"/>
        <v/>
      </c>
      <c r="R2155" s="339" t="b">
        <f t="shared" si="134"/>
        <v>1</v>
      </c>
      <c r="S2155" s="339" t="str">
        <f t="shared" si="135"/>
        <v/>
      </c>
    </row>
    <row r="2156" spans="1:19" s="339" customFormat="1" ht="19.899999999999999" customHeight="1">
      <c r="A2156" s="302"/>
      <c r="B2156" s="334"/>
      <c r="C2156" s="334"/>
      <c r="D2156" s="334"/>
      <c r="E2156" s="334"/>
      <c r="F2156" s="334"/>
      <c r="G2156" s="335"/>
      <c r="H2156" s="335"/>
      <c r="I2156" s="336"/>
      <c r="J2156" s="336"/>
      <c r="K2156" s="336"/>
      <c r="L2156" s="336"/>
      <c r="M2156" s="336"/>
      <c r="N2156" s="337" t="str">
        <f t="shared" ca="1" si="132"/>
        <v/>
      </c>
      <c r="O2156" s="337" t="s">
        <v>19143</v>
      </c>
      <c r="P2156" s="338"/>
      <c r="Q2156" s="339" t="str">
        <f t="shared" si="133"/>
        <v/>
      </c>
      <c r="R2156" s="339" t="b">
        <f t="shared" si="134"/>
        <v>1</v>
      </c>
      <c r="S2156" s="339" t="str">
        <f t="shared" si="135"/>
        <v/>
      </c>
    </row>
    <row r="2157" spans="1:19" s="339" customFormat="1" ht="19.899999999999999" customHeight="1">
      <c r="A2157" s="302"/>
      <c r="B2157" s="334"/>
      <c r="C2157" s="334"/>
      <c r="D2157" s="334"/>
      <c r="E2157" s="334"/>
      <c r="F2157" s="334"/>
      <c r="G2157" s="335"/>
      <c r="H2157" s="335"/>
      <c r="I2157" s="336"/>
      <c r="J2157" s="336"/>
      <c r="K2157" s="336"/>
      <c r="L2157" s="336"/>
      <c r="M2157" s="336"/>
      <c r="N2157" s="337" t="str">
        <f t="shared" ca="1" si="132"/>
        <v/>
      </c>
      <c r="O2157" s="337" t="s">
        <v>19143</v>
      </c>
      <c r="P2157" s="338"/>
      <c r="Q2157" s="339" t="str">
        <f t="shared" si="133"/>
        <v/>
      </c>
      <c r="R2157" s="339" t="b">
        <f t="shared" si="134"/>
        <v>1</v>
      </c>
      <c r="S2157" s="339" t="str">
        <f t="shared" si="135"/>
        <v/>
      </c>
    </row>
    <row r="2158" spans="1:19" s="339" customFormat="1" ht="19.899999999999999" customHeight="1">
      <c r="A2158" s="302"/>
      <c r="B2158" s="334"/>
      <c r="C2158" s="334"/>
      <c r="D2158" s="334"/>
      <c r="E2158" s="334"/>
      <c r="F2158" s="334"/>
      <c r="G2158" s="335"/>
      <c r="H2158" s="335"/>
      <c r="I2158" s="336"/>
      <c r="J2158" s="336"/>
      <c r="K2158" s="336"/>
      <c r="L2158" s="336"/>
      <c r="M2158" s="336"/>
      <c r="N2158" s="337" t="str">
        <f t="shared" ca="1" si="132"/>
        <v/>
      </c>
      <c r="O2158" s="337" t="s">
        <v>19143</v>
      </c>
      <c r="P2158" s="338"/>
      <c r="Q2158" s="339" t="str">
        <f t="shared" si="133"/>
        <v/>
      </c>
      <c r="R2158" s="339" t="b">
        <f t="shared" si="134"/>
        <v>1</v>
      </c>
      <c r="S2158" s="339" t="str">
        <f t="shared" si="135"/>
        <v/>
      </c>
    </row>
    <row r="2159" spans="1:19" s="339" customFormat="1" ht="19.899999999999999" customHeight="1">
      <c r="A2159" s="302"/>
      <c r="B2159" s="334"/>
      <c r="C2159" s="334"/>
      <c r="D2159" s="334"/>
      <c r="E2159" s="334"/>
      <c r="F2159" s="334"/>
      <c r="G2159" s="335"/>
      <c r="H2159" s="335"/>
      <c r="I2159" s="336"/>
      <c r="J2159" s="336"/>
      <c r="K2159" s="336"/>
      <c r="L2159" s="336"/>
      <c r="M2159" s="336"/>
      <c r="N2159" s="337" t="str">
        <f t="shared" ca="1" si="132"/>
        <v/>
      </c>
      <c r="O2159" s="337" t="s">
        <v>19143</v>
      </c>
      <c r="P2159" s="338"/>
      <c r="Q2159" s="339" t="str">
        <f t="shared" si="133"/>
        <v/>
      </c>
      <c r="R2159" s="339" t="b">
        <f t="shared" si="134"/>
        <v>1</v>
      </c>
      <c r="S2159" s="339" t="str">
        <f t="shared" si="135"/>
        <v/>
      </c>
    </row>
    <row r="2160" spans="1:19" s="339" customFormat="1" ht="19.899999999999999" customHeight="1">
      <c r="A2160" s="302"/>
      <c r="B2160" s="334"/>
      <c r="C2160" s="334"/>
      <c r="D2160" s="334"/>
      <c r="E2160" s="334"/>
      <c r="F2160" s="334"/>
      <c r="G2160" s="335"/>
      <c r="H2160" s="335"/>
      <c r="I2160" s="336"/>
      <c r="J2160" s="336"/>
      <c r="K2160" s="336"/>
      <c r="L2160" s="336"/>
      <c r="M2160" s="336"/>
      <c r="N2160" s="337" t="str">
        <f t="shared" ca="1" si="132"/>
        <v/>
      </c>
      <c r="O2160" s="337" t="s">
        <v>19143</v>
      </c>
      <c r="P2160" s="338"/>
      <c r="Q2160" s="339" t="str">
        <f t="shared" si="133"/>
        <v/>
      </c>
      <c r="R2160" s="339" t="b">
        <f t="shared" si="134"/>
        <v>1</v>
      </c>
      <c r="S2160" s="339" t="str">
        <f t="shared" si="135"/>
        <v/>
      </c>
    </row>
    <row r="2161" spans="1:19" s="339" customFormat="1" ht="19.899999999999999" customHeight="1">
      <c r="A2161" s="302"/>
      <c r="B2161" s="334"/>
      <c r="C2161" s="334"/>
      <c r="D2161" s="334"/>
      <c r="E2161" s="334"/>
      <c r="F2161" s="334"/>
      <c r="G2161" s="335"/>
      <c r="H2161" s="335"/>
      <c r="I2161" s="336"/>
      <c r="J2161" s="336"/>
      <c r="K2161" s="336"/>
      <c r="L2161" s="336"/>
      <c r="M2161" s="336"/>
      <c r="N2161" s="337" t="str">
        <f t="shared" ca="1" si="132"/>
        <v/>
      </c>
      <c r="O2161" s="337" t="s">
        <v>19143</v>
      </c>
      <c r="P2161" s="338"/>
      <c r="Q2161" s="339" t="str">
        <f t="shared" si="133"/>
        <v/>
      </c>
      <c r="R2161" s="339" t="b">
        <f t="shared" si="134"/>
        <v>1</v>
      </c>
      <c r="S2161" s="339" t="str">
        <f t="shared" si="135"/>
        <v/>
      </c>
    </row>
    <row r="2162" spans="1:19" s="339" customFormat="1" ht="19.899999999999999" customHeight="1">
      <c r="A2162" s="302"/>
      <c r="B2162" s="334"/>
      <c r="C2162" s="334"/>
      <c r="D2162" s="334"/>
      <c r="E2162" s="334"/>
      <c r="F2162" s="334"/>
      <c r="G2162" s="335"/>
      <c r="H2162" s="335"/>
      <c r="I2162" s="336"/>
      <c r="J2162" s="336"/>
      <c r="K2162" s="336"/>
      <c r="L2162" s="336"/>
      <c r="M2162" s="336"/>
      <c r="N2162" s="337" t="str">
        <f t="shared" ca="1" si="132"/>
        <v/>
      </c>
      <c r="O2162" s="337" t="s">
        <v>19143</v>
      </c>
      <c r="P2162" s="338"/>
      <c r="Q2162" s="339" t="str">
        <f t="shared" si="133"/>
        <v/>
      </c>
      <c r="R2162" s="339" t="b">
        <f t="shared" si="134"/>
        <v>1</v>
      </c>
      <c r="S2162" s="339" t="str">
        <f t="shared" si="135"/>
        <v/>
      </c>
    </row>
    <row r="2163" spans="1:19" s="339" customFormat="1" ht="19.899999999999999" customHeight="1">
      <c r="A2163" s="302"/>
      <c r="B2163" s="334"/>
      <c r="C2163" s="334"/>
      <c r="D2163" s="334"/>
      <c r="E2163" s="334"/>
      <c r="F2163" s="334"/>
      <c r="G2163" s="335"/>
      <c r="H2163" s="335"/>
      <c r="I2163" s="336"/>
      <c r="J2163" s="336"/>
      <c r="K2163" s="336"/>
      <c r="L2163" s="336"/>
      <c r="M2163" s="336"/>
      <c r="N2163" s="337" t="str">
        <f t="shared" ca="1" si="132"/>
        <v/>
      </c>
      <c r="O2163" s="337" t="s">
        <v>19143</v>
      </c>
      <c r="P2163" s="338"/>
      <c r="Q2163" s="339" t="str">
        <f t="shared" si="133"/>
        <v/>
      </c>
      <c r="R2163" s="339" t="b">
        <f t="shared" si="134"/>
        <v>1</v>
      </c>
      <c r="S2163" s="339" t="str">
        <f t="shared" si="135"/>
        <v/>
      </c>
    </row>
    <row r="2164" spans="1:19" s="339" customFormat="1" ht="19.899999999999999" customHeight="1">
      <c r="A2164" s="302"/>
      <c r="B2164" s="334"/>
      <c r="C2164" s="334"/>
      <c r="D2164" s="334"/>
      <c r="E2164" s="334"/>
      <c r="F2164" s="334"/>
      <c r="G2164" s="335"/>
      <c r="H2164" s="335"/>
      <c r="I2164" s="336"/>
      <c r="J2164" s="336"/>
      <c r="K2164" s="336"/>
      <c r="L2164" s="336"/>
      <c r="M2164" s="336"/>
      <c r="N2164" s="337" t="str">
        <f t="shared" ca="1" si="132"/>
        <v/>
      </c>
      <c r="O2164" s="337" t="s">
        <v>19143</v>
      </c>
      <c r="P2164" s="338"/>
      <c r="Q2164" s="339" t="str">
        <f t="shared" si="133"/>
        <v/>
      </c>
      <c r="R2164" s="339" t="b">
        <f t="shared" si="134"/>
        <v>1</v>
      </c>
      <c r="S2164" s="339" t="str">
        <f t="shared" si="135"/>
        <v/>
      </c>
    </row>
    <row r="2165" spans="1:19" s="339" customFormat="1" ht="19.899999999999999" customHeight="1">
      <c r="A2165" s="302"/>
      <c r="B2165" s="334"/>
      <c r="C2165" s="334"/>
      <c r="D2165" s="334"/>
      <c r="E2165" s="334"/>
      <c r="F2165" s="334"/>
      <c r="G2165" s="335"/>
      <c r="H2165" s="335"/>
      <c r="I2165" s="336"/>
      <c r="J2165" s="336"/>
      <c r="K2165" s="336"/>
      <c r="L2165" s="336"/>
      <c r="M2165" s="336"/>
      <c r="N2165" s="337" t="str">
        <f t="shared" ca="1" si="132"/>
        <v/>
      </c>
      <c r="O2165" s="337" t="s">
        <v>19143</v>
      </c>
      <c r="P2165" s="338"/>
      <c r="Q2165" s="339" t="str">
        <f t="shared" si="133"/>
        <v/>
      </c>
      <c r="R2165" s="339" t="b">
        <f t="shared" si="134"/>
        <v>1</v>
      </c>
      <c r="S2165" s="339" t="str">
        <f t="shared" si="135"/>
        <v/>
      </c>
    </row>
    <row r="2166" spans="1:19" s="339" customFormat="1" ht="19.899999999999999" customHeight="1">
      <c r="A2166" s="302"/>
      <c r="B2166" s="334"/>
      <c r="C2166" s="334"/>
      <c r="D2166" s="334"/>
      <c r="E2166" s="334"/>
      <c r="F2166" s="334"/>
      <c r="G2166" s="335"/>
      <c r="H2166" s="335"/>
      <c r="I2166" s="336"/>
      <c r="J2166" s="336"/>
      <c r="K2166" s="336"/>
      <c r="L2166" s="336"/>
      <c r="M2166" s="336"/>
      <c r="N2166" s="337" t="str">
        <f t="shared" ca="1" si="132"/>
        <v/>
      </c>
      <c r="O2166" s="337" t="s">
        <v>19143</v>
      </c>
      <c r="P2166" s="338"/>
      <c r="Q2166" s="339" t="str">
        <f t="shared" si="133"/>
        <v/>
      </c>
      <c r="R2166" s="339" t="b">
        <f t="shared" si="134"/>
        <v>1</v>
      </c>
      <c r="S2166" s="339" t="str">
        <f t="shared" si="135"/>
        <v/>
      </c>
    </row>
    <row r="2167" spans="1:19" s="339" customFormat="1" ht="19.899999999999999" customHeight="1">
      <c r="A2167" s="302"/>
      <c r="B2167" s="334"/>
      <c r="C2167" s="334"/>
      <c r="D2167" s="334"/>
      <c r="E2167" s="334"/>
      <c r="F2167" s="334"/>
      <c r="G2167" s="335"/>
      <c r="H2167" s="335"/>
      <c r="I2167" s="336"/>
      <c r="J2167" s="336"/>
      <c r="K2167" s="336"/>
      <c r="L2167" s="336"/>
      <c r="M2167" s="336"/>
      <c r="N2167" s="337" t="str">
        <f t="shared" ca="1" si="132"/>
        <v/>
      </c>
      <c r="O2167" s="337" t="s">
        <v>19143</v>
      </c>
      <c r="P2167" s="338"/>
      <c r="Q2167" s="339" t="str">
        <f t="shared" si="133"/>
        <v/>
      </c>
      <c r="R2167" s="339" t="b">
        <f t="shared" si="134"/>
        <v>1</v>
      </c>
      <c r="S2167" s="339" t="str">
        <f t="shared" si="135"/>
        <v/>
      </c>
    </row>
    <row r="2168" spans="1:19" s="339" customFormat="1" ht="19.899999999999999" customHeight="1">
      <c r="A2168" s="302"/>
      <c r="B2168" s="334"/>
      <c r="C2168" s="334"/>
      <c r="D2168" s="334"/>
      <c r="E2168" s="334"/>
      <c r="F2168" s="334"/>
      <c r="G2168" s="335"/>
      <c r="H2168" s="335"/>
      <c r="I2168" s="336"/>
      <c r="J2168" s="336"/>
      <c r="K2168" s="336"/>
      <c r="L2168" s="336"/>
      <c r="M2168" s="336"/>
      <c r="N2168" s="337" t="str">
        <f t="shared" ca="1" si="132"/>
        <v/>
      </c>
      <c r="O2168" s="337" t="s">
        <v>19143</v>
      </c>
      <c r="P2168" s="338"/>
      <c r="Q2168" s="339" t="str">
        <f t="shared" si="133"/>
        <v/>
      </c>
      <c r="R2168" s="339" t="b">
        <f t="shared" si="134"/>
        <v>1</v>
      </c>
      <c r="S2168" s="339" t="str">
        <f t="shared" si="135"/>
        <v/>
      </c>
    </row>
    <row r="2169" spans="1:19" s="339" customFormat="1" ht="19.899999999999999" customHeight="1">
      <c r="A2169" s="302"/>
      <c r="B2169" s="334"/>
      <c r="C2169" s="334"/>
      <c r="D2169" s="334"/>
      <c r="E2169" s="334"/>
      <c r="F2169" s="334"/>
      <c r="G2169" s="335"/>
      <c r="H2169" s="335"/>
      <c r="I2169" s="336"/>
      <c r="J2169" s="336"/>
      <c r="K2169" s="336"/>
      <c r="L2169" s="336"/>
      <c r="M2169" s="336"/>
      <c r="N2169" s="337" t="str">
        <f t="shared" ca="1" si="132"/>
        <v/>
      </c>
      <c r="O2169" s="337" t="s">
        <v>19143</v>
      </c>
      <c r="P2169" s="338"/>
      <c r="Q2169" s="339" t="str">
        <f t="shared" si="133"/>
        <v/>
      </c>
      <c r="R2169" s="339" t="b">
        <f t="shared" si="134"/>
        <v>1</v>
      </c>
      <c r="S2169" s="339" t="str">
        <f t="shared" si="135"/>
        <v/>
      </c>
    </row>
    <row r="2170" spans="1:19" s="339" customFormat="1" ht="19.899999999999999" customHeight="1">
      <c r="A2170" s="302"/>
      <c r="B2170" s="334"/>
      <c r="C2170" s="334"/>
      <c r="D2170" s="334"/>
      <c r="E2170" s="334"/>
      <c r="F2170" s="334"/>
      <c r="G2170" s="335"/>
      <c r="H2170" s="335"/>
      <c r="I2170" s="336"/>
      <c r="J2170" s="336"/>
      <c r="K2170" s="336"/>
      <c r="L2170" s="336"/>
      <c r="M2170" s="336"/>
      <c r="N2170" s="337" t="str">
        <f t="shared" ca="1" si="132"/>
        <v/>
      </c>
      <c r="O2170" s="337" t="s">
        <v>19143</v>
      </c>
      <c r="P2170" s="338"/>
      <c r="Q2170" s="339" t="str">
        <f t="shared" si="133"/>
        <v/>
      </c>
      <c r="R2170" s="339" t="b">
        <f t="shared" si="134"/>
        <v>1</v>
      </c>
      <c r="S2170" s="339" t="str">
        <f t="shared" si="135"/>
        <v/>
      </c>
    </row>
    <row r="2171" spans="1:19" s="339" customFormat="1" ht="19.899999999999999" customHeight="1">
      <c r="A2171" s="302"/>
      <c r="B2171" s="334"/>
      <c r="C2171" s="334"/>
      <c r="D2171" s="334"/>
      <c r="E2171" s="334"/>
      <c r="F2171" s="334"/>
      <c r="G2171" s="335"/>
      <c r="H2171" s="335"/>
      <c r="I2171" s="336"/>
      <c r="J2171" s="336"/>
      <c r="K2171" s="336"/>
      <c r="L2171" s="336"/>
      <c r="M2171" s="336"/>
      <c r="N2171" s="337" t="str">
        <f t="shared" ca="1" si="132"/>
        <v/>
      </c>
      <c r="O2171" s="337" t="s">
        <v>19143</v>
      </c>
      <c r="P2171" s="338"/>
      <c r="Q2171" s="339" t="str">
        <f t="shared" si="133"/>
        <v/>
      </c>
      <c r="R2171" s="339" t="b">
        <f t="shared" si="134"/>
        <v>1</v>
      </c>
      <c r="S2171" s="339" t="str">
        <f t="shared" si="135"/>
        <v/>
      </c>
    </row>
    <row r="2172" spans="1:19" s="339" customFormat="1" ht="19.899999999999999" customHeight="1">
      <c r="A2172" s="302"/>
      <c r="B2172" s="334"/>
      <c r="C2172" s="334"/>
      <c r="D2172" s="334"/>
      <c r="E2172" s="334"/>
      <c r="F2172" s="334"/>
      <c r="G2172" s="335"/>
      <c r="H2172" s="335"/>
      <c r="I2172" s="336"/>
      <c r="J2172" s="336"/>
      <c r="K2172" s="336"/>
      <c r="L2172" s="336"/>
      <c r="M2172" s="336"/>
      <c r="N2172" s="337" t="str">
        <f t="shared" ca="1" si="132"/>
        <v/>
      </c>
      <c r="O2172" s="337" t="s">
        <v>19143</v>
      </c>
      <c r="P2172" s="338"/>
      <c r="Q2172" s="339" t="str">
        <f t="shared" si="133"/>
        <v/>
      </c>
      <c r="R2172" s="339" t="b">
        <f t="shared" si="134"/>
        <v>1</v>
      </c>
      <c r="S2172" s="339" t="str">
        <f t="shared" si="135"/>
        <v/>
      </c>
    </row>
    <row r="2173" spans="1:19" s="339" customFormat="1" ht="19.899999999999999" customHeight="1">
      <c r="A2173" s="302"/>
      <c r="B2173" s="334"/>
      <c r="C2173" s="334"/>
      <c r="D2173" s="334"/>
      <c r="E2173" s="334"/>
      <c r="F2173" s="334"/>
      <c r="G2173" s="335"/>
      <c r="H2173" s="335"/>
      <c r="I2173" s="336"/>
      <c r="J2173" s="336"/>
      <c r="K2173" s="336"/>
      <c r="L2173" s="336"/>
      <c r="M2173" s="336"/>
      <c r="N2173" s="337" t="str">
        <f t="shared" ca="1" si="132"/>
        <v/>
      </c>
      <c r="O2173" s="337" t="s">
        <v>19143</v>
      </c>
      <c r="P2173" s="338"/>
      <c r="Q2173" s="339" t="str">
        <f t="shared" si="133"/>
        <v/>
      </c>
      <c r="R2173" s="339" t="b">
        <f t="shared" si="134"/>
        <v>1</v>
      </c>
      <c r="S2173" s="339" t="str">
        <f t="shared" si="135"/>
        <v/>
      </c>
    </row>
    <row r="2174" spans="1:19" s="339" customFormat="1" ht="19.899999999999999" customHeight="1">
      <c r="A2174" s="302"/>
      <c r="B2174" s="334"/>
      <c r="C2174" s="334"/>
      <c r="D2174" s="334"/>
      <c r="E2174" s="334"/>
      <c r="F2174" s="334"/>
      <c r="G2174" s="335"/>
      <c r="H2174" s="335"/>
      <c r="I2174" s="336"/>
      <c r="J2174" s="336"/>
      <c r="K2174" s="336"/>
      <c r="L2174" s="336"/>
      <c r="M2174" s="336"/>
      <c r="N2174" s="337" t="str">
        <f t="shared" ca="1" si="132"/>
        <v/>
      </c>
      <c r="O2174" s="337" t="s">
        <v>19143</v>
      </c>
      <c r="P2174" s="338"/>
      <c r="Q2174" s="339" t="str">
        <f t="shared" si="133"/>
        <v/>
      </c>
      <c r="R2174" s="339" t="b">
        <f t="shared" si="134"/>
        <v>1</v>
      </c>
      <c r="S2174" s="339" t="str">
        <f t="shared" si="135"/>
        <v/>
      </c>
    </row>
    <row r="2175" spans="1:19" s="339" customFormat="1" ht="19.899999999999999" customHeight="1">
      <c r="A2175" s="302"/>
      <c r="B2175" s="334"/>
      <c r="C2175" s="334"/>
      <c r="D2175" s="334"/>
      <c r="E2175" s="334"/>
      <c r="F2175" s="334"/>
      <c r="G2175" s="335"/>
      <c r="H2175" s="335"/>
      <c r="I2175" s="336"/>
      <c r="J2175" s="336"/>
      <c r="K2175" s="336"/>
      <c r="L2175" s="336"/>
      <c r="M2175" s="336"/>
      <c r="N2175" s="337" t="str">
        <f t="shared" ca="1" si="132"/>
        <v/>
      </c>
      <c r="O2175" s="337" t="s">
        <v>19143</v>
      </c>
      <c r="P2175" s="338"/>
      <c r="Q2175" s="339" t="str">
        <f t="shared" si="133"/>
        <v/>
      </c>
      <c r="R2175" s="339" t="b">
        <f t="shared" si="134"/>
        <v>1</v>
      </c>
      <c r="S2175" s="339" t="str">
        <f t="shared" si="135"/>
        <v/>
      </c>
    </row>
    <row r="2176" spans="1:19" s="339" customFormat="1" ht="19.899999999999999" customHeight="1">
      <c r="A2176" s="302"/>
      <c r="B2176" s="334"/>
      <c r="C2176" s="334"/>
      <c r="D2176" s="334"/>
      <c r="E2176" s="334"/>
      <c r="F2176" s="334"/>
      <c r="G2176" s="335"/>
      <c r="H2176" s="335"/>
      <c r="I2176" s="336"/>
      <c r="J2176" s="336"/>
      <c r="K2176" s="336"/>
      <c r="L2176" s="336"/>
      <c r="M2176" s="336"/>
      <c r="N2176" s="337" t="str">
        <f t="shared" ca="1" si="132"/>
        <v/>
      </c>
      <c r="O2176" s="337" t="s">
        <v>19143</v>
      </c>
      <c r="P2176" s="338"/>
      <c r="Q2176" s="339" t="str">
        <f t="shared" si="133"/>
        <v/>
      </c>
      <c r="R2176" s="339" t="b">
        <f t="shared" si="134"/>
        <v>1</v>
      </c>
      <c r="S2176" s="339" t="str">
        <f t="shared" si="135"/>
        <v/>
      </c>
    </row>
    <row r="2177" spans="1:19" s="339" customFormat="1" ht="19.899999999999999" customHeight="1">
      <c r="A2177" s="302"/>
      <c r="B2177" s="334"/>
      <c r="C2177" s="334"/>
      <c r="D2177" s="334"/>
      <c r="E2177" s="334"/>
      <c r="F2177" s="334"/>
      <c r="G2177" s="335"/>
      <c r="H2177" s="335"/>
      <c r="I2177" s="336"/>
      <c r="J2177" s="336"/>
      <c r="K2177" s="336"/>
      <c r="L2177" s="336"/>
      <c r="M2177" s="336"/>
      <c r="N2177" s="337" t="str">
        <f t="shared" ca="1" si="132"/>
        <v/>
      </c>
      <c r="O2177" s="337" t="s">
        <v>19143</v>
      </c>
      <c r="P2177" s="338"/>
      <c r="Q2177" s="339" t="str">
        <f t="shared" si="133"/>
        <v/>
      </c>
      <c r="R2177" s="339" t="b">
        <f t="shared" si="134"/>
        <v>1</v>
      </c>
      <c r="S2177" s="339" t="str">
        <f t="shared" si="135"/>
        <v/>
      </c>
    </row>
    <row r="2178" spans="1:19" s="339" customFormat="1" ht="19.899999999999999" customHeight="1">
      <c r="A2178" s="302"/>
      <c r="B2178" s="334"/>
      <c r="C2178" s="334"/>
      <c r="D2178" s="334"/>
      <c r="E2178" s="334"/>
      <c r="F2178" s="334"/>
      <c r="G2178" s="335"/>
      <c r="H2178" s="335"/>
      <c r="I2178" s="336"/>
      <c r="J2178" s="336"/>
      <c r="K2178" s="336"/>
      <c r="L2178" s="336"/>
      <c r="M2178" s="336"/>
      <c r="N2178" s="337" t="str">
        <f t="shared" ca="1" si="132"/>
        <v/>
      </c>
      <c r="O2178" s="337" t="s">
        <v>19143</v>
      </c>
      <c r="P2178" s="338"/>
      <c r="Q2178" s="339" t="str">
        <f t="shared" si="133"/>
        <v/>
      </c>
      <c r="R2178" s="339" t="b">
        <f t="shared" si="134"/>
        <v>1</v>
      </c>
      <c r="S2178" s="339" t="str">
        <f t="shared" si="135"/>
        <v/>
      </c>
    </row>
    <row r="2179" spans="1:19" s="339" customFormat="1" ht="19.899999999999999" customHeight="1">
      <c r="A2179" s="302"/>
      <c r="B2179" s="334"/>
      <c r="C2179" s="334"/>
      <c r="D2179" s="334"/>
      <c r="E2179" s="334"/>
      <c r="F2179" s="334"/>
      <c r="G2179" s="335"/>
      <c r="H2179" s="335"/>
      <c r="I2179" s="336"/>
      <c r="J2179" s="336"/>
      <c r="K2179" s="336"/>
      <c r="L2179" s="336"/>
      <c r="M2179" s="336"/>
      <c r="N2179" s="337" t="str">
        <f t="shared" ca="1" si="132"/>
        <v/>
      </c>
      <c r="O2179" s="337" t="s">
        <v>19143</v>
      </c>
      <c r="P2179" s="338"/>
      <c r="Q2179" s="339" t="str">
        <f t="shared" si="133"/>
        <v/>
      </c>
      <c r="R2179" s="339" t="b">
        <f t="shared" si="134"/>
        <v>1</v>
      </c>
      <c r="S2179" s="339" t="str">
        <f t="shared" si="135"/>
        <v/>
      </c>
    </row>
    <row r="2180" spans="1:19" s="339" customFormat="1" ht="19.899999999999999" customHeight="1">
      <c r="A2180" s="302"/>
      <c r="B2180" s="334"/>
      <c r="C2180" s="334"/>
      <c r="D2180" s="334"/>
      <c r="E2180" s="334"/>
      <c r="F2180" s="334"/>
      <c r="G2180" s="335"/>
      <c r="H2180" s="335"/>
      <c r="I2180" s="336"/>
      <c r="J2180" s="336"/>
      <c r="K2180" s="336"/>
      <c r="L2180" s="336"/>
      <c r="M2180" s="336"/>
      <c r="N2180" s="337" t="str">
        <f t="shared" ca="1" si="132"/>
        <v/>
      </c>
      <c r="O2180" s="337" t="s">
        <v>19143</v>
      </c>
      <c r="P2180" s="338"/>
      <c r="Q2180" s="339" t="str">
        <f t="shared" si="133"/>
        <v/>
      </c>
      <c r="R2180" s="339" t="b">
        <f t="shared" si="134"/>
        <v>1</v>
      </c>
      <c r="S2180" s="339" t="str">
        <f t="shared" si="135"/>
        <v/>
      </c>
    </row>
    <row r="2181" spans="1:19" s="339" customFormat="1" ht="19.89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19143</v>
      </c>
      <c r="P2181" s="338"/>
      <c r="Q2181" s="339" t="str">
        <f t="shared" ref="Q2181:Q2244" si="137">A2181&amp;B2181</f>
        <v/>
      </c>
      <c r="R2181" s="339" t="b">
        <f t="shared" ref="R2181:R2244" si="138">OR(ISBLANK(B2181),ISBLANK(C2181))</f>
        <v>1</v>
      </c>
      <c r="S2181" s="339" t="str">
        <f t="shared" ref="S2181:S2244" si="139">IF(R2181,"",A2181&amp;"+")</f>
        <v/>
      </c>
    </row>
    <row r="2182" spans="1:19" s="339" customFormat="1" ht="19.899999999999999" customHeight="1">
      <c r="A2182" s="302"/>
      <c r="B2182" s="334"/>
      <c r="C2182" s="334"/>
      <c r="D2182" s="334"/>
      <c r="E2182" s="334"/>
      <c r="F2182" s="334"/>
      <c r="G2182" s="335"/>
      <c r="H2182" s="335"/>
      <c r="I2182" s="336"/>
      <c r="J2182" s="336"/>
      <c r="K2182" s="336"/>
      <c r="L2182" s="336"/>
      <c r="M2182" s="336"/>
      <c r="N2182" s="337" t="str">
        <f t="shared" ca="1" si="136"/>
        <v/>
      </c>
      <c r="O2182" s="337" t="s">
        <v>19143</v>
      </c>
      <c r="P2182" s="338"/>
      <c r="Q2182" s="339" t="str">
        <f t="shared" si="137"/>
        <v/>
      </c>
      <c r="R2182" s="339" t="b">
        <f t="shared" si="138"/>
        <v>1</v>
      </c>
      <c r="S2182" s="339" t="str">
        <f t="shared" si="139"/>
        <v/>
      </c>
    </row>
    <row r="2183" spans="1:19" s="339" customFormat="1" ht="19.899999999999999" customHeight="1">
      <c r="A2183" s="302"/>
      <c r="B2183" s="334"/>
      <c r="C2183" s="334"/>
      <c r="D2183" s="334"/>
      <c r="E2183" s="334"/>
      <c r="F2183" s="334"/>
      <c r="G2183" s="335"/>
      <c r="H2183" s="335"/>
      <c r="I2183" s="336"/>
      <c r="J2183" s="336"/>
      <c r="K2183" s="336"/>
      <c r="L2183" s="336"/>
      <c r="M2183" s="336"/>
      <c r="N2183" s="337" t="str">
        <f t="shared" ca="1" si="136"/>
        <v/>
      </c>
      <c r="O2183" s="337" t="s">
        <v>19143</v>
      </c>
      <c r="P2183" s="338"/>
      <c r="Q2183" s="339" t="str">
        <f t="shared" si="137"/>
        <v/>
      </c>
      <c r="R2183" s="339" t="b">
        <f t="shared" si="138"/>
        <v>1</v>
      </c>
      <c r="S2183" s="339" t="str">
        <f t="shared" si="139"/>
        <v/>
      </c>
    </row>
    <row r="2184" spans="1:19" s="339" customFormat="1" ht="19.899999999999999" customHeight="1">
      <c r="A2184" s="302"/>
      <c r="B2184" s="334"/>
      <c r="C2184" s="334"/>
      <c r="D2184" s="334"/>
      <c r="E2184" s="334"/>
      <c r="F2184" s="334"/>
      <c r="G2184" s="335"/>
      <c r="H2184" s="335"/>
      <c r="I2184" s="336"/>
      <c r="J2184" s="336"/>
      <c r="K2184" s="336"/>
      <c r="L2184" s="336"/>
      <c r="M2184" s="336"/>
      <c r="N2184" s="337" t="str">
        <f t="shared" ca="1" si="136"/>
        <v/>
      </c>
      <c r="O2184" s="337" t="s">
        <v>19143</v>
      </c>
      <c r="P2184" s="338"/>
      <c r="Q2184" s="339" t="str">
        <f t="shared" si="137"/>
        <v/>
      </c>
      <c r="R2184" s="339" t="b">
        <f t="shared" si="138"/>
        <v>1</v>
      </c>
      <c r="S2184" s="339" t="str">
        <f t="shared" si="139"/>
        <v/>
      </c>
    </row>
    <row r="2185" spans="1:19" s="339" customFormat="1" ht="19.899999999999999" customHeight="1">
      <c r="A2185" s="302"/>
      <c r="B2185" s="334"/>
      <c r="C2185" s="334"/>
      <c r="D2185" s="334"/>
      <c r="E2185" s="334"/>
      <c r="F2185" s="334"/>
      <c r="G2185" s="335"/>
      <c r="H2185" s="335"/>
      <c r="I2185" s="336"/>
      <c r="J2185" s="336"/>
      <c r="K2185" s="336"/>
      <c r="L2185" s="336"/>
      <c r="M2185" s="336"/>
      <c r="N2185" s="337" t="str">
        <f t="shared" ca="1" si="136"/>
        <v/>
      </c>
      <c r="O2185" s="337" t="s">
        <v>19143</v>
      </c>
      <c r="P2185" s="338"/>
      <c r="Q2185" s="339" t="str">
        <f t="shared" si="137"/>
        <v/>
      </c>
      <c r="R2185" s="339" t="b">
        <f t="shared" si="138"/>
        <v>1</v>
      </c>
      <c r="S2185" s="339" t="str">
        <f t="shared" si="139"/>
        <v/>
      </c>
    </row>
    <row r="2186" spans="1:19" s="339" customFormat="1" ht="19.899999999999999" customHeight="1">
      <c r="A2186" s="302"/>
      <c r="B2186" s="334"/>
      <c r="C2186" s="334"/>
      <c r="D2186" s="334"/>
      <c r="E2186" s="334"/>
      <c r="F2186" s="334"/>
      <c r="G2186" s="335"/>
      <c r="H2186" s="335"/>
      <c r="I2186" s="336"/>
      <c r="J2186" s="336"/>
      <c r="K2186" s="336"/>
      <c r="L2186" s="336"/>
      <c r="M2186" s="336"/>
      <c r="N2186" s="337" t="str">
        <f t="shared" ca="1" si="136"/>
        <v/>
      </c>
      <c r="O2186" s="337" t="s">
        <v>19143</v>
      </c>
      <c r="P2186" s="338"/>
      <c r="Q2186" s="339" t="str">
        <f t="shared" si="137"/>
        <v/>
      </c>
      <c r="R2186" s="339" t="b">
        <f t="shared" si="138"/>
        <v>1</v>
      </c>
      <c r="S2186" s="339" t="str">
        <f t="shared" si="139"/>
        <v/>
      </c>
    </row>
    <row r="2187" spans="1:19" s="339" customFormat="1" ht="19.899999999999999" customHeight="1">
      <c r="A2187" s="302"/>
      <c r="B2187" s="334"/>
      <c r="C2187" s="334"/>
      <c r="D2187" s="334"/>
      <c r="E2187" s="334"/>
      <c r="F2187" s="334"/>
      <c r="G2187" s="335"/>
      <c r="H2187" s="335"/>
      <c r="I2187" s="336"/>
      <c r="J2187" s="336"/>
      <c r="K2187" s="336"/>
      <c r="L2187" s="336"/>
      <c r="M2187" s="336"/>
      <c r="N2187" s="337" t="str">
        <f t="shared" ca="1" si="136"/>
        <v/>
      </c>
      <c r="O2187" s="337" t="s">
        <v>19143</v>
      </c>
      <c r="P2187" s="338"/>
      <c r="Q2187" s="339" t="str">
        <f t="shared" si="137"/>
        <v/>
      </c>
      <c r="R2187" s="339" t="b">
        <f t="shared" si="138"/>
        <v>1</v>
      </c>
      <c r="S2187" s="339" t="str">
        <f t="shared" si="139"/>
        <v/>
      </c>
    </row>
    <row r="2188" spans="1:19" s="339" customFormat="1" ht="19.899999999999999" customHeight="1">
      <c r="A2188" s="302"/>
      <c r="B2188" s="334"/>
      <c r="C2188" s="334"/>
      <c r="D2188" s="334"/>
      <c r="E2188" s="334"/>
      <c r="F2188" s="334"/>
      <c r="G2188" s="335"/>
      <c r="H2188" s="335"/>
      <c r="I2188" s="336"/>
      <c r="J2188" s="336"/>
      <c r="K2188" s="336"/>
      <c r="L2188" s="336"/>
      <c r="M2188" s="336"/>
      <c r="N2188" s="337" t="str">
        <f t="shared" ca="1" si="136"/>
        <v/>
      </c>
      <c r="O2188" s="337" t="s">
        <v>19143</v>
      </c>
      <c r="P2188" s="338"/>
      <c r="Q2188" s="339" t="str">
        <f t="shared" si="137"/>
        <v/>
      </c>
      <c r="R2188" s="339" t="b">
        <f t="shared" si="138"/>
        <v>1</v>
      </c>
      <c r="S2188" s="339" t="str">
        <f t="shared" si="139"/>
        <v/>
      </c>
    </row>
    <row r="2189" spans="1:19" s="339" customFormat="1" ht="19.899999999999999" customHeight="1">
      <c r="A2189" s="302"/>
      <c r="B2189" s="334"/>
      <c r="C2189" s="334"/>
      <c r="D2189" s="334"/>
      <c r="E2189" s="334"/>
      <c r="F2189" s="334"/>
      <c r="G2189" s="335"/>
      <c r="H2189" s="335"/>
      <c r="I2189" s="336"/>
      <c r="J2189" s="336"/>
      <c r="K2189" s="336"/>
      <c r="L2189" s="336"/>
      <c r="M2189" s="336"/>
      <c r="N2189" s="337" t="str">
        <f t="shared" ca="1" si="136"/>
        <v/>
      </c>
      <c r="O2189" s="337" t="s">
        <v>19143</v>
      </c>
      <c r="P2189" s="338"/>
      <c r="Q2189" s="339" t="str">
        <f t="shared" si="137"/>
        <v/>
      </c>
      <c r="R2189" s="339" t="b">
        <f t="shared" si="138"/>
        <v>1</v>
      </c>
      <c r="S2189" s="339" t="str">
        <f t="shared" si="139"/>
        <v/>
      </c>
    </row>
    <row r="2190" spans="1:19" s="339" customFormat="1" ht="19.899999999999999" customHeight="1">
      <c r="A2190" s="302"/>
      <c r="B2190" s="334"/>
      <c r="C2190" s="334"/>
      <c r="D2190" s="334"/>
      <c r="E2190" s="334"/>
      <c r="F2190" s="334"/>
      <c r="G2190" s="335"/>
      <c r="H2190" s="335"/>
      <c r="I2190" s="336"/>
      <c r="J2190" s="336"/>
      <c r="K2190" s="336"/>
      <c r="L2190" s="336"/>
      <c r="M2190" s="336"/>
      <c r="N2190" s="337" t="str">
        <f t="shared" ca="1" si="136"/>
        <v/>
      </c>
      <c r="O2190" s="337" t="s">
        <v>19143</v>
      </c>
      <c r="P2190" s="338"/>
      <c r="Q2190" s="339" t="str">
        <f t="shared" si="137"/>
        <v/>
      </c>
      <c r="R2190" s="339" t="b">
        <f t="shared" si="138"/>
        <v>1</v>
      </c>
      <c r="S2190" s="339" t="str">
        <f t="shared" si="139"/>
        <v/>
      </c>
    </row>
    <row r="2191" spans="1:19" s="339" customFormat="1" ht="19.899999999999999" customHeight="1">
      <c r="A2191" s="302"/>
      <c r="B2191" s="334"/>
      <c r="C2191" s="334"/>
      <c r="D2191" s="334"/>
      <c r="E2191" s="334"/>
      <c r="F2191" s="334"/>
      <c r="G2191" s="335"/>
      <c r="H2191" s="335"/>
      <c r="I2191" s="336"/>
      <c r="J2191" s="336"/>
      <c r="K2191" s="336"/>
      <c r="L2191" s="336"/>
      <c r="M2191" s="336"/>
      <c r="N2191" s="337" t="str">
        <f t="shared" ca="1" si="136"/>
        <v/>
      </c>
      <c r="O2191" s="337" t="s">
        <v>19143</v>
      </c>
      <c r="P2191" s="338"/>
      <c r="Q2191" s="339" t="str">
        <f t="shared" si="137"/>
        <v/>
      </c>
      <c r="R2191" s="339" t="b">
        <f t="shared" si="138"/>
        <v>1</v>
      </c>
      <c r="S2191" s="339" t="str">
        <f t="shared" si="139"/>
        <v/>
      </c>
    </row>
    <row r="2192" spans="1:19" s="339" customFormat="1" ht="19.899999999999999" customHeight="1">
      <c r="A2192" s="302"/>
      <c r="B2192" s="334"/>
      <c r="C2192" s="334"/>
      <c r="D2192" s="334"/>
      <c r="E2192" s="334"/>
      <c r="F2192" s="334"/>
      <c r="G2192" s="335"/>
      <c r="H2192" s="335"/>
      <c r="I2192" s="336"/>
      <c r="J2192" s="336"/>
      <c r="K2192" s="336"/>
      <c r="L2192" s="336"/>
      <c r="M2192" s="336"/>
      <c r="N2192" s="337" t="str">
        <f t="shared" ca="1" si="136"/>
        <v/>
      </c>
      <c r="O2192" s="337" t="s">
        <v>19143</v>
      </c>
      <c r="P2192" s="338"/>
      <c r="Q2192" s="339" t="str">
        <f t="shared" si="137"/>
        <v/>
      </c>
      <c r="R2192" s="339" t="b">
        <f t="shared" si="138"/>
        <v>1</v>
      </c>
      <c r="S2192" s="339" t="str">
        <f t="shared" si="139"/>
        <v/>
      </c>
    </row>
    <row r="2193" spans="1:19" s="339" customFormat="1" ht="19.899999999999999" customHeight="1">
      <c r="A2193" s="302"/>
      <c r="B2193" s="334"/>
      <c r="C2193" s="334"/>
      <c r="D2193" s="334"/>
      <c r="E2193" s="334"/>
      <c r="F2193" s="334"/>
      <c r="G2193" s="335"/>
      <c r="H2193" s="335"/>
      <c r="I2193" s="336"/>
      <c r="J2193" s="336"/>
      <c r="K2193" s="336"/>
      <c r="L2193" s="336"/>
      <c r="M2193" s="336"/>
      <c r="N2193" s="337" t="str">
        <f t="shared" ca="1" si="136"/>
        <v/>
      </c>
      <c r="O2193" s="337" t="s">
        <v>19143</v>
      </c>
      <c r="P2193" s="338"/>
      <c r="Q2193" s="339" t="str">
        <f t="shared" si="137"/>
        <v/>
      </c>
      <c r="R2193" s="339" t="b">
        <f t="shared" si="138"/>
        <v>1</v>
      </c>
      <c r="S2193" s="339" t="str">
        <f t="shared" si="139"/>
        <v/>
      </c>
    </row>
    <row r="2194" spans="1:19" s="339" customFormat="1" ht="19.899999999999999" customHeight="1">
      <c r="A2194" s="302"/>
      <c r="B2194" s="334"/>
      <c r="C2194" s="334"/>
      <c r="D2194" s="334"/>
      <c r="E2194" s="334"/>
      <c r="F2194" s="334"/>
      <c r="G2194" s="335"/>
      <c r="H2194" s="335"/>
      <c r="I2194" s="336"/>
      <c r="J2194" s="336"/>
      <c r="K2194" s="336"/>
      <c r="L2194" s="336"/>
      <c r="M2194" s="336"/>
      <c r="N2194" s="337" t="str">
        <f t="shared" ca="1" si="136"/>
        <v/>
      </c>
      <c r="O2194" s="337" t="s">
        <v>19143</v>
      </c>
      <c r="P2194" s="338"/>
      <c r="Q2194" s="339" t="str">
        <f t="shared" si="137"/>
        <v/>
      </c>
      <c r="R2194" s="339" t="b">
        <f t="shared" si="138"/>
        <v>1</v>
      </c>
      <c r="S2194" s="339" t="str">
        <f t="shared" si="139"/>
        <v/>
      </c>
    </row>
    <row r="2195" spans="1:19" s="339" customFormat="1" ht="19.899999999999999" customHeight="1">
      <c r="A2195" s="302"/>
      <c r="B2195" s="334"/>
      <c r="C2195" s="334"/>
      <c r="D2195" s="334"/>
      <c r="E2195" s="334"/>
      <c r="F2195" s="334"/>
      <c r="G2195" s="335"/>
      <c r="H2195" s="335"/>
      <c r="I2195" s="336"/>
      <c r="J2195" s="336"/>
      <c r="K2195" s="336"/>
      <c r="L2195" s="336"/>
      <c r="M2195" s="336"/>
      <c r="N2195" s="337" t="str">
        <f t="shared" ca="1" si="136"/>
        <v/>
      </c>
      <c r="O2195" s="337" t="s">
        <v>19143</v>
      </c>
      <c r="P2195" s="338"/>
      <c r="Q2195" s="339" t="str">
        <f t="shared" si="137"/>
        <v/>
      </c>
      <c r="R2195" s="339" t="b">
        <f t="shared" si="138"/>
        <v>1</v>
      </c>
      <c r="S2195" s="339" t="str">
        <f t="shared" si="139"/>
        <v/>
      </c>
    </row>
    <row r="2196" spans="1:19" s="339" customFormat="1" ht="19.899999999999999" customHeight="1">
      <c r="A2196" s="302"/>
      <c r="B2196" s="334"/>
      <c r="C2196" s="334"/>
      <c r="D2196" s="334"/>
      <c r="E2196" s="334"/>
      <c r="F2196" s="334"/>
      <c r="G2196" s="335"/>
      <c r="H2196" s="335"/>
      <c r="I2196" s="336"/>
      <c r="J2196" s="336"/>
      <c r="K2196" s="336"/>
      <c r="L2196" s="336"/>
      <c r="M2196" s="336"/>
      <c r="N2196" s="337" t="str">
        <f t="shared" ca="1" si="136"/>
        <v/>
      </c>
      <c r="O2196" s="337" t="s">
        <v>19143</v>
      </c>
      <c r="P2196" s="338"/>
      <c r="Q2196" s="339" t="str">
        <f t="shared" si="137"/>
        <v/>
      </c>
      <c r="R2196" s="339" t="b">
        <f t="shared" si="138"/>
        <v>1</v>
      </c>
      <c r="S2196" s="339" t="str">
        <f t="shared" si="139"/>
        <v/>
      </c>
    </row>
    <row r="2197" spans="1:19" s="339" customFormat="1" ht="19.899999999999999" customHeight="1">
      <c r="A2197" s="302"/>
      <c r="B2197" s="334"/>
      <c r="C2197" s="334"/>
      <c r="D2197" s="334"/>
      <c r="E2197" s="334"/>
      <c r="F2197" s="334"/>
      <c r="G2197" s="335"/>
      <c r="H2197" s="335"/>
      <c r="I2197" s="336"/>
      <c r="J2197" s="336"/>
      <c r="K2197" s="336"/>
      <c r="L2197" s="336"/>
      <c r="M2197" s="336"/>
      <c r="N2197" s="337" t="str">
        <f t="shared" ca="1" si="136"/>
        <v/>
      </c>
      <c r="O2197" s="337" t="s">
        <v>19143</v>
      </c>
      <c r="P2197" s="338"/>
      <c r="Q2197" s="339" t="str">
        <f t="shared" si="137"/>
        <v/>
      </c>
      <c r="R2197" s="339" t="b">
        <f t="shared" si="138"/>
        <v>1</v>
      </c>
      <c r="S2197" s="339" t="str">
        <f t="shared" si="139"/>
        <v/>
      </c>
    </row>
    <row r="2198" spans="1:19" s="339" customFormat="1" ht="19.899999999999999" customHeight="1">
      <c r="A2198" s="302"/>
      <c r="B2198" s="334"/>
      <c r="C2198" s="334"/>
      <c r="D2198" s="334"/>
      <c r="E2198" s="334"/>
      <c r="F2198" s="334"/>
      <c r="G2198" s="335"/>
      <c r="H2198" s="335"/>
      <c r="I2198" s="336"/>
      <c r="J2198" s="336"/>
      <c r="K2198" s="336"/>
      <c r="L2198" s="336"/>
      <c r="M2198" s="336"/>
      <c r="N2198" s="337" t="str">
        <f t="shared" ca="1" si="136"/>
        <v/>
      </c>
      <c r="O2198" s="337" t="s">
        <v>19143</v>
      </c>
      <c r="P2198" s="338"/>
      <c r="Q2198" s="339" t="str">
        <f t="shared" si="137"/>
        <v/>
      </c>
      <c r="R2198" s="339" t="b">
        <f t="shared" si="138"/>
        <v>1</v>
      </c>
      <c r="S2198" s="339" t="str">
        <f t="shared" si="139"/>
        <v/>
      </c>
    </row>
    <row r="2199" spans="1:19" s="339" customFormat="1" ht="19.899999999999999" customHeight="1">
      <c r="A2199" s="302"/>
      <c r="B2199" s="334"/>
      <c r="C2199" s="334"/>
      <c r="D2199" s="334"/>
      <c r="E2199" s="334"/>
      <c r="F2199" s="334"/>
      <c r="G2199" s="335"/>
      <c r="H2199" s="335"/>
      <c r="I2199" s="336"/>
      <c r="J2199" s="336"/>
      <c r="K2199" s="336"/>
      <c r="L2199" s="336"/>
      <c r="M2199" s="336"/>
      <c r="N2199" s="337" t="str">
        <f t="shared" ca="1" si="136"/>
        <v/>
      </c>
      <c r="O2199" s="337" t="s">
        <v>19143</v>
      </c>
      <c r="P2199" s="338"/>
      <c r="Q2199" s="339" t="str">
        <f t="shared" si="137"/>
        <v/>
      </c>
      <c r="R2199" s="339" t="b">
        <f t="shared" si="138"/>
        <v>1</v>
      </c>
      <c r="S2199" s="339" t="str">
        <f t="shared" si="139"/>
        <v/>
      </c>
    </row>
    <row r="2200" spans="1:19" s="339" customFormat="1" ht="19.899999999999999" customHeight="1">
      <c r="A2200" s="302"/>
      <c r="B2200" s="334"/>
      <c r="C2200" s="334"/>
      <c r="D2200" s="334"/>
      <c r="E2200" s="334"/>
      <c r="F2200" s="334"/>
      <c r="G2200" s="335"/>
      <c r="H2200" s="335"/>
      <c r="I2200" s="336"/>
      <c r="J2200" s="336"/>
      <c r="K2200" s="336"/>
      <c r="L2200" s="336"/>
      <c r="M2200" s="336"/>
      <c r="N2200" s="337" t="str">
        <f t="shared" ca="1" si="136"/>
        <v/>
      </c>
      <c r="O2200" s="337" t="s">
        <v>19143</v>
      </c>
      <c r="P2200" s="338"/>
      <c r="Q2200" s="339" t="str">
        <f t="shared" si="137"/>
        <v/>
      </c>
      <c r="R2200" s="339" t="b">
        <f t="shared" si="138"/>
        <v>1</v>
      </c>
      <c r="S2200" s="339" t="str">
        <f t="shared" si="139"/>
        <v/>
      </c>
    </row>
    <row r="2201" spans="1:19" s="339" customFormat="1" ht="19.899999999999999" customHeight="1">
      <c r="A2201" s="302"/>
      <c r="B2201" s="334"/>
      <c r="C2201" s="334"/>
      <c r="D2201" s="334"/>
      <c r="E2201" s="334"/>
      <c r="F2201" s="334"/>
      <c r="G2201" s="335"/>
      <c r="H2201" s="335"/>
      <c r="I2201" s="336"/>
      <c r="J2201" s="336"/>
      <c r="K2201" s="336"/>
      <c r="L2201" s="336"/>
      <c r="M2201" s="336"/>
      <c r="N2201" s="337" t="str">
        <f t="shared" ca="1" si="136"/>
        <v/>
      </c>
      <c r="O2201" s="337" t="s">
        <v>19143</v>
      </c>
      <c r="P2201" s="338"/>
      <c r="Q2201" s="339" t="str">
        <f t="shared" si="137"/>
        <v/>
      </c>
      <c r="R2201" s="339" t="b">
        <f t="shared" si="138"/>
        <v>1</v>
      </c>
      <c r="S2201" s="339" t="str">
        <f t="shared" si="139"/>
        <v/>
      </c>
    </row>
    <row r="2202" spans="1:19" s="339" customFormat="1" ht="19.899999999999999" customHeight="1">
      <c r="A2202" s="302"/>
      <c r="B2202" s="334"/>
      <c r="C2202" s="334"/>
      <c r="D2202" s="334"/>
      <c r="E2202" s="334"/>
      <c r="F2202" s="334"/>
      <c r="G2202" s="335"/>
      <c r="H2202" s="335"/>
      <c r="I2202" s="336"/>
      <c r="J2202" s="336"/>
      <c r="K2202" s="336"/>
      <c r="L2202" s="336"/>
      <c r="M2202" s="336"/>
      <c r="N2202" s="337" t="str">
        <f t="shared" ca="1" si="136"/>
        <v/>
      </c>
      <c r="O2202" s="337" t="s">
        <v>19143</v>
      </c>
      <c r="P2202" s="338"/>
      <c r="Q2202" s="339" t="str">
        <f t="shared" si="137"/>
        <v/>
      </c>
      <c r="R2202" s="339" t="b">
        <f t="shared" si="138"/>
        <v>1</v>
      </c>
      <c r="S2202" s="339" t="str">
        <f t="shared" si="139"/>
        <v/>
      </c>
    </row>
    <row r="2203" spans="1:19" s="339" customFormat="1" ht="19.899999999999999" customHeight="1">
      <c r="A2203" s="302"/>
      <c r="B2203" s="334"/>
      <c r="C2203" s="334"/>
      <c r="D2203" s="334"/>
      <c r="E2203" s="334"/>
      <c r="F2203" s="334"/>
      <c r="G2203" s="335"/>
      <c r="H2203" s="335"/>
      <c r="I2203" s="336"/>
      <c r="J2203" s="336"/>
      <c r="K2203" s="336"/>
      <c r="L2203" s="336"/>
      <c r="M2203" s="336"/>
      <c r="N2203" s="337" t="str">
        <f t="shared" ca="1" si="136"/>
        <v/>
      </c>
      <c r="O2203" s="337" t="s">
        <v>19143</v>
      </c>
      <c r="P2203" s="338"/>
      <c r="Q2203" s="339" t="str">
        <f t="shared" si="137"/>
        <v/>
      </c>
      <c r="R2203" s="339" t="b">
        <f t="shared" si="138"/>
        <v>1</v>
      </c>
      <c r="S2203" s="339" t="str">
        <f t="shared" si="139"/>
        <v/>
      </c>
    </row>
    <row r="2204" spans="1:19" s="339" customFormat="1" ht="19.899999999999999" customHeight="1">
      <c r="A2204" s="302"/>
      <c r="B2204" s="334"/>
      <c r="C2204" s="334"/>
      <c r="D2204" s="334"/>
      <c r="E2204" s="334"/>
      <c r="F2204" s="334"/>
      <c r="G2204" s="335"/>
      <c r="H2204" s="335"/>
      <c r="I2204" s="336"/>
      <c r="J2204" s="336"/>
      <c r="K2204" s="336"/>
      <c r="L2204" s="336"/>
      <c r="M2204" s="336"/>
      <c r="N2204" s="337" t="str">
        <f t="shared" ca="1" si="136"/>
        <v/>
      </c>
      <c r="O2204" s="337" t="s">
        <v>19143</v>
      </c>
      <c r="P2204" s="338"/>
      <c r="Q2204" s="339" t="str">
        <f t="shared" si="137"/>
        <v/>
      </c>
      <c r="R2204" s="339" t="b">
        <f t="shared" si="138"/>
        <v>1</v>
      </c>
      <c r="S2204" s="339" t="str">
        <f t="shared" si="139"/>
        <v/>
      </c>
    </row>
    <row r="2205" spans="1:19" s="339" customFormat="1" ht="19.899999999999999" customHeight="1">
      <c r="A2205" s="302"/>
      <c r="B2205" s="334"/>
      <c r="C2205" s="334"/>
      <c r="D2205" s="334"/>
      <c r="E2205" s="334"/>
      <c r="F2205" s="334"/>
      <c r="G2205" s="335"/>
      <c r="H2205" s="335"/>
      <c r="I2205" s="336"/>
      <c r="J2205" s="336"/>
      <c r="K2205" s="336"/>
      <c r="L2205" s="336"/>
      <c r="M2205" s="336"/>
      <c r="N2205" s="337" t="str">
        <f t="shared" ca="1" si="136"/>
        <v/>
      </c>
      <c r="O2205" s="337" t="s">
        <v>19143</v>
      </c>
      <c r="P2205" s="338"/>
      <c r="Q2205" s="339" t="str">
        <f t="shared" si="137"/>
        <v/>
      </c>
      <c r="R2205" s="339" t="b">
        <f t="shared" si="138"/>
        <v>1</v>
      </c>
      <c r="S2205" s="339" t="str">
        <f t="shared" si="139"/>
        <v/>
      </c>
    </row>
    <row r="2206" spans="1:19" s="339" customFormat="1" ht="19.899999999999999" customHeight="1">
      <c r="A2206" s="302"/>
      <c r="B2206" s="334"/>
      <c r="C2206" s="334"/>
      <c r="D2206" s="334"/>
      <c r="E2206" s="334"/>
      <c r="F2206" s="334"/>
      <c r="G2206" s="335"/>
      <c r="H2206" s="335"/>
      <c r="I2206" s="336"/>
      <c r="J2206" s="336"/>
      <c r="K2206" s="336"/>
      <c r="L2206" s="336"/>
      <c r="M2206" s="336"/>
      <c r="N2206" s="337" t="str">
        <f t="shared" ca="1" si="136"/>
        <v/>
      </c>
      <c r="O2206" s="337" t="s">
        <v>19143</v>
      </c>
      <c r="P2206" s="338"/>
      <c r="Q2206" s="339" t="str">
        <f t="shared" si="137"/>
        <v/>
      </c>
      <c r="R2206" s="339" t="b">
        <f t="shared" si="138"/>
        <v>1</v>
      </c>
      <c r="S2206" s="339" t="str">
        <f t="shared" si="139"/>
        <v/>
      </c>
    </row>
    <row r="2207" spans="1:19" s="339" customFormat="1" ht="19.899999999999999" customHeight="1">
      <c r="A2207" s="302"/>
      <c r="B2207" s="334"/>
      <c r="C2207" s="334"/>
      <c r="D2207" s="334"/>
      <c r="E2207" s="334"/>
      <c r="F2207" s="334"/>
      <c r="G2207" s="335"/>
      <c r="H2207" s="335"/>
      <c r="I2207" s="336"/>
      <c r="J2207" s="336"/>
      <c r="K2207" s="336"/>
      <c r="L2207" s="336"/>
      <c r="M2207" s="336"/>
      <c r="N2207" s="337" t="str">
        <f t="shared" ca="1" si="136"/>
        <v/>
      </c>
      <c r="O2207" s="337" t="s">
        <v>19143</v>
      </c>
      <c r="P2207" s="338"/>
      <c r="Q2207" s="339" t="str">
        <f t="shared" si="137"/>
        <v/>
      </c>
      <c r="R2207" s="339" t="b">
        <f t="shared" si="138"/>
        <v>1</v>
      </c>
      <c r="S2207" s="339" t="str">
        <f t="shared" si="139"/>
        <v/>
      </c>
    </row>
    <row r="2208" spans="1:19" s="339" customFormat="1" ht="19.899999999999999" customHeight="1">
      <c r="A2208" s="302"/>
      <c r="B2208" s="334"/>
      <c r="C2208" s="334"/>
      <c r="D2208" s="334"/>
      <c r="E2208" s="334"/>
      <c r="F2208" s="334"/>
      <c r="G2208" s="335"/>
      <c r="H2208" s="335"/>
      <c r="I2208" s="336"/>
      <c r="J2208" s="336"/>
      <c r="K2208" s="336"/>
      <c r="L2208" s="336"/>
      <c r="M2208" s="336"/>
      <c r="N2208" s="337" t="str">
        <f t="shared" ca="1" si="136"/>
        <v/>
      </c>
      <c r="O2208" s="337" t="s">
        <v>19143</v>
      </c>
      <c r="P2208" s="338"/>
      <c r="Q2208" s="339" t="str">
        <f t="shared" si="137"/>
        <v/>
      </c>
      <c r="R2208" s="339" t="b">
        <f t="shared" si="138"/>
        <v>1</v>
      </c>
      <c r="S2208" s="339" t="str">
        <f t="shared" si="139"/>
        <v/>
      </c>
    </row>
    <row r="2209" spans="1:19" s="339" customFormat="1" ht="19.899999999999999" customHeight="1">
      <c r="A2209" s="302"/>
      <c r="B2209" s="334"/>
      <c r="C2209" s="334"/>
      <c r="D2209" s="334"/>
      <c r="E2209" s="334"/>
      <c r="F2209" s="334"/>
      <c r="G2209" s="335"/>
      <c r="H2209" s="335"/>
      <c r="I2209" s="336"/>
      <c r="J2209" s="336"/>
      <c r="K2209" s="336"/>
      <c r="L2209" s="336"/>
      <c r="M2209" s="336"/>
      <c r="N2209" s="337" t="str">
        <f t="shared" ca="1" si="136"/>
        <v/>
      </c>
      <c r="O2209" s="337" t="s">
        <v>19143</v>
      </c>
      <c r="P2209" s="338"/>
      <c r="Q2209" s="339" t="str">
        <f t="shared" si="137"/>
        <v/>
      </c>
      <c r="R2209" s="339" t="b">
        <f t="shared" si="138"/>
        <v>1</v>
      </c>
      <c r="S2209" s="339" t="str">
        <f t="shared" si="139"/>
        <v/>
      </c>
    </row>
    <row r="2210" spans="1:19" s="339" customFormat="1" ht="19.899999999999999" customHeight="1">
      <c r="A2210" s="302"/>
      <c r="B2210" s="334"/>
      <c r="C2210" s="334"/>
      <c r="D2210" s="334"/>
      <c r="E2210" s="334"/>
      <c r="F2210" s="334"/>
      <c r="G2210" s="335"/>
      <c r="H2210" s="335"/>
      <c r="I2210" s="336"/>
      <c r="J2210" s="336"/>
      <c r="K2210" s="336"/>
      <c r="L2210" s="336"/>
      <c r="M2210" s="336"/>
      <c r="N2210" s="337" t="str">
        <f t="shared" ca="1" si="136"/>
        <v/>
      </c>
      <c r="O2210" s="337" t="s">
        <v>19143</v>
      </c>
      <c r="P2210" s="338"/>
      <c r="Q2210" s="339" t="str">
        <f t="shared" si="137"/>
        <v/>
      </c>
      <c r="R2210" s="339" t="b">
        <f t="shared" si="138"/>
        <v>1</v>
      </c>
      <c r="S2210" s="339" t="str">
        <f t="shared" si="139"/>
        <v/>
      </c>
    </row>
    <row r="2211" spans="1:19" s="339" customFormat="1" ht="19.899999999999999" customHeight="1">
      <c r="A2211" s="302"/>
      <c r="B2211" s="334"/>
      <c r="C2211" s="334"/>
      <c r="D2211" s="334"/>
      <c r="E2211" s="334"/>
      <c r="F2211" s="334"/>
      <c r="G2211" s="335"/>
      <c r="H2211" s="335"/>
      <c r="I2211" s="336"/>
      <c r="J2211" s="336"/>
      <c r="K2211" s="336"/>
      <c r="L2211" s="336"/>
      <c r="M2211" s="336"/>
      <c r="N2211" s="337" t="str">
        <f t="shared" ca="1" si="136"/>
        <v/>
      </c>
      <c r="O2211" s="337" t="s">
        <v>19143</v>
      </c>
      <c r="P2211" s="338"/>
      <c r="Q2211" s="339" t="str">
        <f t="shared" si="137"/>
        <v/>
      </c>
      <c r="R2211" s="339" t="b">
        <f t="shared" si="138"/>
        <v>1</v>
      </c>
      <c r="S2211" s="339" t="str">
        <f t="shared" si="139"/>
        <v/>
      </c>
    </row>
    <row r="2212" spans="1:19" s="339" customFormat="1" ht="19.899999999999999" customHeight="1">
      <c r="A2212" s="302"/>
      <c r="B2212" s="334"/>
      <c r="C2212" s="334"/>
      <c r="D2212" s="334"/>
      <c r="E2212" s="334"/>
      <c r="F2212" s="334"/>
      <c r="G2212" s="335"/>
      <c r="H2212" s="335"/>
      <c r="I2212" s="336"/>
      <c r="J2212" s="336"/>
      <c r="K2212" s="336"/>
      <c r="L2212" s="336"/>
      <c r="M2212" s="336"/>
      <c r="N2212" s="337" t="str">
        <f t="shared" ca="1" si="136"/>
        <v/>
      </c>
      <c r="O2212" s="337" t="s">
        <v>19143</v>
      </c>
      <c r="P2212" s="338"/>
      <c r="Q2212" s="339" t="str">
        <f t="shared" si="137"/>
        <v/>
      </c>
      <c r="R2212" s="339" t="b">
        <f t="shared" si="138"/>
        <v>1</v>
      </c>
      <c r="S2212" s="339" t="str">
        <f t="shared" si="139"/>
        <v/>
      </c>
    </row>
    <row r="2213" spans="1:19" s="339" customFormat="1" ht="19.899999999999999" customHeight="1">
      <c r="A2213" s="302"/>
      <c r="B2213" s="334"/>
      <c r="C2213" s="334"/>
      <c r="D2213" s="334"/>
      <c r="E2213" s="334"/>
      <c r="F2213" s="334"/>
      <c r="G2213" s="335"/>
      <c r="H2213" s="335"/>
      <c r="I2213" s="336"/>
      <c r="J2213" s="336"/>
      <c r="K2213" s="336"/>
      <c r="L2213" s="336"/>
      <c r="M2213" s="336"/>
      <c r="N2213" s="337" t="str">
        <f t="shared" ca="1" si="136"/>
        <v/>
      </c>
      <c r="O2213" s="337" t="s">
        <v>19143</v>
      </c>
      <c r="P2213" s="338"/>
      <c r="Q2213" s="339" t="str">
        <f t="shared" si="137"/>
        <v/>
      </c>
      <c r="R2213" s="339" t="b">
        <f t="shared" si="138"/>
        <v>1</v>
      </c>
      <c r="S2213" s="339" t="str">
        <f t="shared" si="139"/>
        <v/>
      </c>
    </row>
    <row r="2214" spans="1:19" s="339" customFormat="1" ht="19.899999999999999" customHeight="1">
      <c r="A2214" s="302"/>
      <c r="B2214" s="334"/>
      <c r="C2214" s="334"/>
      <c r="D2214" s="334"/>
      <c r="E2214" s="334"/>
      <c r="F2214" s="334"/>
      <c r="G2214" s="335"/>
      <c r="H2214" s="335"/>
      <c r="I2214" s="336"/>
      <c r="J2214" s="336"/>
      <c r="K2214" s="336"/>
      <c r="L2214" s="336"/>
      <c r="M2214" s="336"/>
      <c r="N2214" s="337" t="str">
        <f t="shared" ca="1" si="136"/>
        <v/>
      </c>
      <c r="O2214" s="337" t="s">
        <v>19143</v>
      </c>
      <c r="P2214" s="338"/>
      <c r="Q2214" s="339" t="str">
        <f t="shared" si="137"/>
        <v/>
      </c>
      <c r="R2214" s="339" t="b">
        <f t="shared" si="138"/>
        <v>1</v>
      </c>
      <c r="S2214" s="339" t="str">
        <f t="shared" si="139"/>
        <v/>
      </c>
    </row>
    <row r="2215" spans="1:19" s="339" customFormat="1" ht="19.899999999999999" customHeight="1">
      <c r="A2215" s="302"/>
      <c r="B2215" s="334"/>
      <c r="C2215" s="334"/>
      <c r="D2215" s="334"/>
      <c r="E2215" s="334"/>
      <c r="F2215" s="334"/>
      <c r="G2215" s="335"/>
      <c r="H2215" s="335"/>
      <c r="I2215" s="336"/>
      <c r="J2215" s="336"/>
      <c r="K2215" s="336"/>
      <c r="L2215" s="336"/>
      <c r="M2215" s="336"/>
      <c r="N2215" s="337" t="str">
        <f t="shared" ca="1" si="136"/>
        <v/>
      </c>
      <c r="O2215" s="337" t="s">
        <v>19143</v>
      </c>
      <c r="P2215" s="338"/>
      <c r="Q2215" s="339" t="str">
        <f t="shared" si="137"/>
        <v/>
      </c>
      <c r="R2215" s="339" t="b">
        <f t="shared" si="138"/>
        <v>1</v>
      </c>
      <c r="S2215" s="339" t="str">
        <f t="shared" si="139"/>
        <v/>
      </c>
    </row>
    <row r="2216" spans="1:19" s="339" customFormat="1" ht="19.899999999999999" customHeight="1">
      <c r="A2216" s="302"/>
      <c r="B2216" s="334"/>
      <c r="C2216" s="334"/>
      <c r="D2216" s="334"/>
      <c r="E2216" s="334"/>
      <c r="F2216" s="334"/>
      <c r="G2216" s="335"/>
      <c r="H2216" s="335"/>
      <c r="I2216" s="336"/>
      <c r="J2216" s="336"/>
      <c r="K2216" s="336"/>
      <c r="L2216" s="336"/>
      <c r="M2216" s="336"/>
      <c r="N2216" s="337" t="str">
        <f t="shared" ca="1" si="136"/>
        <v/>
      </c>
      <c r="O2216" s="337" t="s">
        <v>19143</v>
      </c>
      <c r="P2216" s="338"/>
      <c r="Q2216" s="339" t="str">
        <f t="shared" si="137"/>
        <v/>
      </c>
      <c r="R2216" s="339" t="b">
        <f t="shared" si="138"/>
        <v>1</v>
      </c>
      <c r="S2216" s="339" t="str">
        <f t="shared" si="139"/>
        <v/>
      </c>
    </row>
    <row r="2217" spans="1:19" s="339" customFormat="1" ht="19.899999999999999" customHeight="1">
      <c r="A2217" s="302"/>
      <c r="B2217" s="334"/>
      <c r="C2217" s="334"/>
      <c r="D2217" s="334"/>
      <c r="E2217" s="334"/>
      <c r="F2217" s="334"/>
      <c r="G2217" s="335"/>
      <c r="H2217" s="335"/>
      <c r="I2217" s="336"/>
      <c r="J2217" s="336"/>
      <c r="K2217" s="336"/>
      <c r="L2217" s="336"/>
      <c r="M2217" s="336"/>
      <c r="N2217" s="337" t="str">
        <f t="shared" ca="1" si="136"/>
        <v/>
      </c>
      <c r="O2217" s="337" t="s">
        <v>19143</v>
      </c>
      <c r="P2217" s="338"/>
      <c r="Q2217" s="339" t="str">
        <f t="shared" si="137"/>
        <v/>
      </c>
      <c r="R2217" s="339" t="b">
        <f t="shared" si="138"/>
        <v>1</v>
      </c>
      <c r="S2217" s="339" t="str">
        <f t="shared" si="139"/>
        <v/>
      </c>
    </row>
    <row r="2218" spans="1:19" s="339" customFormat="1" ht="19.899999999999999" customHeight="1">
      <c r="A2218" s="302"/>
      <c r="B2218" s="334"/>
      <c r="C2218" s="334"/>
      <c r="D2218" s="334"/>
      <c r="E2218" s="334"/>
      <c r="F2218" s="334"/>
      <c r="G2218" s="335"/>
      <c r="H2218" s="335"/>
      <c r="I2218" s="336"/>
      <c r="J2218" s="336"/>
      <c r="K2218" s="336"/>
      <c r="L2218" s="336"/>
      <c r="M2218" s="336"/>
      <c r="N2218" s="337" t="str">
        <f t="shared" ca="1" si="136"/>
        <v/>
      </c>
      <c r="O2218" s="337" t="s">
        <v>19143</v>
      </c>
      <c r="P2218" s="338"/>
      <c r="Q2218" s="339" t="str">
        <f t="shared" si="137"/>
        <v/>
      </c>
      <c r="R2218" s="339" t="b">
        <f t="shared" si="138"/>
        <v>1</v>
      </c>
      <c r="S2218" s="339" t="str">
        <f t="shared" si="139"/>
        <v/>
      </c>
    </row>
    <row r="2219" spans="1:19" s="339" customFormat="1" ht="19.899999999999999" customHeight="1">
      <c r="A2219" s="302"/>
      <c r="B2219" s="334"/>
      <c r="C2219" s="334"/>
      <c r="D2219" s="334"/>
      <c r="E2219" s="334"/>
      <c r="F2219" s="334"/>
      <c r="G2219" s="335"/>
      <c r="H2219" s="335"/>
      <c r="I2219" s="336"/>
      <c r="J2219" s="336"/>
      <c r="K2219" s="336"/>
      <c r="L2219" s="336"/>
      <c r="M2219" s="336"/>
      <c r="N2219" s="337" t="str">
        <f t="shared" ca="1" si="136"/>
        <v/>
      </c>
      <c r="O2219" s="337" t="s">
        <v>19143</v>
      </c>
      <c r="P2219" s="338"/>
      <c r="Q2219" s="339" t="str">
        <f t="shared" si="137"/>
        <v/>
      </c>
      <c r="R2219" s="339" t="b">
        <f t="shared" si="138"/>
        <v>1</v>
      </c>
      <c r="S2219" s="339" t="str">
        <f t="shared" si="139"/>
        <v/>
      </c>
    </row>
    <row r="2220" spans="1:19" s="339" customFormat="1" ht="19.899999999999999" customHeight="1">
      <c r="A2220" s="302"/>
      <c r="B2220" s="334"/>
      <c r="C2220" s="334"/>
      <c r="D2220" s="334"/>
      <c r="E2220" s="334"/>
      <c r="F2220" s="334"/>
      <c r="G2220" s="335"/>
      <c r="H2220" s="335"/>
      <c r="I2220" s="336"/>
      <c r="J2220" s="336"/>
      <c r="K2220" s="336"/>
      <c r="L2220" s="336"/>
      <c r="M2220" s="336"/>
      <c r="N2220" s="337" t="str">
        <f t="shared" ca="1" si="136"/>
        <v/>
      </c>
      <c r="O2220" s="337" t="s">
        <v>19143</v>
      </c>
      <c r="P2220" s="338"/>
      <c r="Q2220" s="339" t="str">
        <f t="shared" si="137"/>
        <v/>
      </c>
      <c r="R2220" s="339" t="b">
        <f t="shared" si="138"/>
        <v>1</v>
      </c>
      <c r="S2220" s="339" t="str">
        <f t="shared" si="139"/>
        <v/>
      </c>
    </row>
    <row r="2221" spans="1:19" s="339" customFormat="1" ht="19.899999999999999" customHeight="1">
      <c r="A2221" s="302"/>
      <c r="B2221" s="334"/>
      <c r="C2221" s="334"/>
      <c r="D2221" s="334"/>
      <c r="E2221" s="334"/>
      <c r="F2221" s="334"/>
      <c r="G2221" s="335"/>
      <c r="H2221" s="335"/>
      <c r="I2221" s="336"/>
      <c r="J2221" s="336"/>
      <c r="K2221" s="336"/>
      <c r="L2221" s="336"/>
      <c r="M2221" s="336"/>
      <c r="N2221" s="337" t="str">
        <f t="shared" ca="1" si="136"/>
        <v/>
      </c>
      <c r="O2221" s="337" t="s">
        <v>19143</v>
      </c>
      <c r="P2221" s="338"/>
      <c r="Q2221" s="339" t="str">
        <f t="shared" si="137"/>
        <v/>
      </c>
      <c r="R2221" s="339" t="b">
        <f t="shared" si="138"/>
        <v>1</v>
      </c>
      <c r="S2221" s="339" t="str">
        <f t="shared" si="139"/>
        <v/>
      </c>
    </row>
    <row r="2222" spans="1:19" s="339" customFormat="1" ht="19.899999999999999" customHeight="1">
      <c r="A2222" s="302"/>
      <c r="B2222" s="334"/>
      <c r="C2222" s="334"/>
      <c r="D2222" s="334"/>
      <c r="E2222" s="334"/>
      <c r="F2222" s="334"/>
      <c r="G2222" s="335"/>
      <c r="H2222" s="335"/>
      <c r="I2222" s="336"/>
      <c r="J2222" s="336"/>
      <c r="K2222" s="336"/>
      <c r="L2222" s="336"/>
      <c r="M2222" s="336"/>
      <c r="N2222" s="337" t="str">
        <f t="shared" ca="1" si="136"/>
        <v/>
      </c>
      <c r="O2222" s="337" t="s">
        <v>19143</v>
      </c>
      <c r="P2222" s="338"/>
      <c r="Q2222" s="339" t="str">
        <f t="shared" si="137"/>
        <v/>
      </c>
      <c r="R2222" s="339" t="b">
        <f t="shared" si="138"/>
        <v>1</v>
      </c>
      <c r="S2222" s="339" t="str">
        <f t="shared" si="139"/>
        <v/>
      </c>
    </row>
    <row r="2223" spans="1:19" s="339" customFormat="1" ht="19.899999999999999" customHeight="1">
      <c r="A2223" s="302"/>
      <c r="B2223" s="334"/>
      <c r="C2223" s="334"/>
      <c r="D2223" s="334"/>
      <c r="E2223" s="334"/>
      <c r="F2223" s="334"/>
      <c r="G2223" s="335"/>
      <c r="H2223" s="335"/>
      <c r="I2223" s="336"/>
      <c r="J2223" s="336"/>
      <c r="K2223" s="336"/>
      <c r="L2223" s="336"/>
      <c r="M2223" s="336"/>
      <c r="N2223" s="337" t="str">
        <f t="shared" ca="1" si="136"/>
        <v/>
      </c>
      <c r="O2223" s="337" t="s">
        <v>19143</v>
      </c>
      <c r="P2223" s="338"/>
      <c r="Q2223" s="339" t="str">
        <f t="shared" si="137"/>
        <v/>
      </c>
      <c r="R2223" s="339" t="b">
        <f t="shared" si="138"/>
        <v>1</v>
      </c>
      <c r="S2223" s="339" t="str">
        <f t="shared" si="139"/>
        <v/>
      </c>
    </row>
    <row r="2224" spans="1:19" s="339" customFormat="1" ht="19.899999999999999" customHeight="1">
      <c r="A2224" s="302"/>
      <c r="B2224" s="334"/>
      <c r="C2224" s="334"/>
      <c r="D2224" s="334"/>
      <c r="E2224" s="334"/>
      <c r="F2224" s="334"/>
      <c r="G2224" s="335"/>
      <c r="H2224" s="335"/>
      <c r="I2224" s="336"/>
      <c r="J2224" s="336"/>
      <c r="K2224" s="336"/>
      <c r="L2224" s="336"/>
      <c r="M2224" s="336"/>
      <c r="N2224" s="337" t="str">
        <f t="shared" ca="1" si="136"/>
        <v/>
      </c>
      <c r="O2224" s="337" t="s">
        <v>19143</v>
      </c>
      <c r="P2224" s="338"/>
      <c r="Q2224" s="339" t="str">
        <f t="shared" si="137"/>
        <v/>
      </c>
      <c r="R2224" s="339" t="b">
        <f t="shared" si="138"/>
        <v>1</v>
      </c>
      <c r="S2224" s="339" t="str">
        <f t="shared" si="139"/>
        <v/>
      </c>
    </row>
    <row r="2225" spans="1:19" s="339" customFormat="1" ht="19.899999999999999" customHeight="1">
      <c r="A2225" s="302"/>
      <c r="B2225" s="334"/>
      <c r="C2225" s="334"/>
      <c r="D2225" s="334"/>
      <c r="E2225" s="334"/>
      <c r="F2225" s="334"/>
      <c r="G2225" s="335"/>
      <c r="H2225" s="335"/>
      <c r="I2225" s="336"/>
      <c r="J2225" s="336"/>
      <c r="K2225" s="336"/>
      <c r="L2225" s="336"/>
      <c r="M2225" s="336"/>
      <c r="N2225" s="337" t="str">
        <f t="shared" ca="1" si="136"/>
        <v/>
      </c>
      <c r="O2225" s="337" t="s">
        <v>19143</v>
      </c>
      <c r="P2225" s="338"/>
      <c r="Q2225" s="339" t="str">
        <f t="shared" si="137"/>
        <v/>
      </c>
      <c r="R2225" s="339" t="b">
        <f t="shared" si="138"/>
        <v>1</v>
      </c>
      <c r="S2225" s="339" t="str">
        <f t="shared" si="139"/>
        <v/>
      </c>
    </row>
    <row r="2226" spans="1:19" s="339" customFormat="1" ht="19.899999999999999" customHeight="1">
      <c r="A2226" s="302"/>
      <c r="B2226" s="334"/>
      <c r="C2226" s="334"/>
      <c r="D2226" s="334"/>
      <c r="E2226" s="334"/>
      <c r="F2226" s="334"/>
      <c r="G2226" s="335"/>
      <c r="H2226" s="335"/>
      <c r="I2226" s="336"/>
      <c r="J2226" s="336"/>
      <c r="K2226" s="336"/>
      <c r="L2226" s="336"/>
      <c r="M2226" s="336"/>
      <c r="N2226" s="337" t="str">
        <f t="shared" ca="1" si="136"/>
        <v/>
      </c>
      <c r="O2226" s="337" t="s">
        <v>19143</v>
      </c>
      <c r="P2226" s="338"/>
      <c r="Q2226" s="339" t="str">
        <f t="shared" si="137"/>
        <v/>
      </c>
      <c r="R2226" s="339" t="b">
        <f t="shared" si="138"/>
        <v>1</v>
      </c>
      <c r="S2226" s="339" t="str">
        <f t="shared" si="139"/>
        <v/>
      </c>
    </row>
    <row r="2227" spans="1:19" s="339" customFormat="1" ht="19.899999999999999" customHeight="1">
      <c r="A2227" s="302"/>
      <c r="B2227" s="334"/>
      <c r="C2227" s="334"/>
      <c r="D2227" s="334"/>
      <c r="E2227" s="334"/>
      <c r="F2227" s="334"/>
      <c r="G2227" s="335"/>
      <c r="H2227" s="335"/>
      <c r="I2227" s="336"/>
      <c r="J2227" s="336"/>
      <c r="K2227" s="336"/>
      <c r="L2227" s="336"/>
      <c r="M2227" s="336"/>
      <c r="N2227" s="337" t="str">
        <f t="shared" ca="1" si="136"/>
        <v/>
      </c>
      <c r="O2227" s="337" t="s">
        <v>19143</v>
      </c>
      <c r="P2227" s="338"/>
      <c r="Q2227" s="339" t="str">
        <f t="shared" si="137"/>
        <v/>
      </c>
      <c r="R2227" s="339" t="b">
        <f t="shared" si="138"/>
        <v>1</v>
      </c>
      <c r="S2227" s="339" t="str">
        <f t="shared" si="139"/>
        <v/>
      </c>
    </row>
    <row r="2228" spans="1:19" s="339" customFormat="1" ht="19.899999999999999" customHeight="1">
      <c r="A2228" s="302"/>
      <c r="B2228" s="334"/>
      <c r="C2228" s="334"/>
      <c r="D2228" s="334"/>
      <c r="E2228" s="334"/>
      <c r="F2228" s="334"/>
      <c r="G2228" s="335"/>
      <c r="H2228" s="335"/>
      <c r="I2228" s="336"/>
      <c r="J2228" s="336"/>
      <c r="K2228" s="336"/>
      <c r="L2228" s="336"/>
      <c r="M2228" s="336"/>
      <c r="N2228" s="337" t="str">
        <f t="shared" ca="1" si="136"/>
        <v/>
      </c>
      <c r="O2228" s="337" t="s">
        <v>19143</v>
      </c>
      <c r="P2228" s="338"/>
      <c r="Q2228" s="339" t="str">
        <f t="shared" si="137"/>
        <v/>
      </c>
      <c r="R2228" s="339" t="b">
        <f t="shared" si="138"/>
        <v>1</v>
      </c>
      <c r="S2228" s="339" t="str">
        <f t="shared" si="139"/>
        <v/>
      </c>
    </row>
    <row r="2229" spans="1:19" s="339" customFormat="1" ht="19.899999999999999" customHeight="1">
      <c r="A2229" s="302"/>
      <c r="B2229" s="334"/>
      <c r="C2229" s="334"/>
      <c r="D2229" s="334"/>
      <c r="E2229" s="334"/>
      <c r="F2229" s="334"/>
      <c r="G2229" s="335"/>
      <c r="H2229" s="335"/>
      <c r="I2229" s="336"/>
      <c r="J2229" s="336"/>
      <c r="K2229" s="336"/>
      <c r="L2229" s="336"/>
      <c r="M2229" s="336"/>
      <c r="N2229" s="337" t="str">
        <f t="shared" ca="1" si="136"/>
        <v/>
      </c>
      <c r="O2229" s="337" t="s">
        <v>19143</v>
      </c>
      <c r="P2229" s="338"/>
      <c r="Q2229" s="339" t="str">
        <f t="shared" si="137"/>
        <v/>
      </c>
      <c r="R2229" s="339" t="b">
        <f t="shared" si="138"/>
        <v>1</v>
      </c>
      <c r="S2229" s="339" t="str">
        <f t="shared" si="139"/>
        <v/>
      </c>
    </row>
    <row r="2230" spans="1:19" s="339" customFormat="1" ht="19.899999999999999" customHeight="1">
      <c r="A2230" s="302"/>
      <c r="B2230" s="334"/>
      <c r="C2230" s="334"/>
      <c r="D2230" s="334"/>
      <c r="E2230" s="334"/>
      <c r="F2230" s="334"/>
      <c r="G2230" s="335"/>
      <c r="H2230" s="335"/>
      <c r="I2230" s="336"/>
      <c r="J2230" s="336"/>
      <c r="K2230" s="336"/>
      <c r="L2230" s="336"/>
      <c r="M2230" s="336"/>
      <c r="N2230" s="337" t="str">
        <f t="shared" ca="1" si="136"/>
        <v/>
      </c>
      <c r="O2230" s="337" t="s">
        <v>19143</v>
      </c>
      <c r="P2230" s="338"/>
      <c r="Q2230" s="339" t="str">
        <f t="shared" si="137"/>
        <v/>
      </c>
      <c r="R2230" s="339" t="b">
        <f t="shared" si="138"/>
        <v>1</v>
      </c>
      <c r="S2230" s="339" t="str">
        <f t="shared" si="139"/>
        <v/>
      </c>
    </row>
    <row r="2231" spans="1:19" s="339" customFormat="1" ht="19.899999999999999" customHeight="1">
      <c r="A2231" s="302"/>
      <c r="B2231" s="334"/>
      <c r="C2231" s="334"/>
      <c r="D2231" s="334"/>
      <c r="E2231" s="334"/>
      <c r="F2231" s="334"/>
      <c r="G2231" s="335"/>
      <c r="H2231" s="335"/>
      <c r="I2231" s="336"/>
      <c r="J2231" s="336"/>
      <c r="K2231" s="336"/>
      <c r="L2231" s="336"/>
      <c r="M2231" s="336"/>
      <c r="N2231" s="337" t="str">
        <f t="shared" ca="1" si="136"/>
        <v/>
      </c>
      <c r="O2231" s="337" t="s">
        <v>19143</v>
      </c>
      <c r="P2231" s="338"/>
      <c r="Q2231" s="339" t="str">
        <f t="shared" si="137"/>
        <v/>
      </c>
      <c r="R2231" s="339" t="b">
        <f t="shared" si="138"/>
        <v>1</v>
      </c>
      <c r="S2231" s="339" t="str">
        <f t="shared" si="139"/>
        <v/>
      </c>
    </row>
    <row r="2232" spans="1:19" s="339" customFormat="1" ht="19.899999999999999" customHeight="1">
      <c r="A2232" s="302"/>
      <c r="B2232" s="334"/>
      <c r="C2232" s="334"/>
      <c r="D2232" s="334"/>
      <c r="E2232" s="334"/>
      <c r="F2232" s="334"/>
      <c r="G2232" s="335"/>
      <c r="H2232" s="335"/>
      <c r="I2232" s="336"/>
      <c r="J2232" s="336"/>
      <c r="K2232" s="336"/>
      <c r="L2232" s="336"/>
      <c r="M2232" s="336"/>
      <c r="N2232" s="337" t="str">
        <f t="shared" ca="1" si="136"/>
        <v/>
      </c>
      <c r="O2232" s="337" t="s">
        <v>19143</v>
      </c>
      <c r="P2232" s="338"/>
      <c r="Q2232" s="339" t="str">
        <f t="shared" si="137"/>
        <v/>
      </c>
      <c r="R2232" s="339" t="b">
        <f t="shared" si="138"/>
        <v>1</v>
      </c>
      <c r="S2232" s="339" t="str">
        <f t="shared" si="139"/>
        <v/>
      </c>
    </row>
    <row r="2233" spans="1:19" s="339" customFormat="1" ht="19.899999999999999" customHeight="1">
      <c r="A2233" s="302"/>
      <c r="B2233" s="334"/>
      <c r="C2233" s="334"/>
      <c r="D2233" s="334"/>
      <c r="E2233" s="334"/>
      <c r="F2233" s="334"/>
      <c r="G2233" s="335"/>
      <c r="H2233" s="335"/>
      <c r="I2233" s="336"/>
      <c r="J2233" s="336"/>
      <c r="K2233" s="336"/>
      <c r="L2233" s="336"/>
      <c r="M2233" s="336"/>
      <c r="N2233" s="337" t="str">
        <f t="shared" ca="1" si="136"/>
        <v/>
      </c>
      <c r="O2233" s="337" t="s">
        <v>19143</v>
      </c>
      <c r="P2233" s="338"/>
      <c r="Q2233" s="339" t="str">
        <f t="shared" si="137"/>
        <v/>
      </c>
      <c r="R2233" s="339" t="b">
        <f t="shared" si="138"/>
        <v>1</v>
      </c>
      <c r="S2233" s="339" t="str">
        <f t="shared" si="139"/>
        <v/>
      </c>
    </row>
    <row r="2234" spans="1:19" s="339" customFormat="1" ht="19.899999999999999" customHeight="1">
      <c r="A2234" s="302"/>
      <c r="B2234" s="334"/>
      <c r="C2234" s="334"/>
      <c r="D2234" s="334"/>
      <c r="E2234" s="334"/>
      <c r="F2234" s="334"/>
      <c r="G2234" s="335"/>
      <c r="H2234" s="335"/>
      <c r="I2234" s="336"/>
      <c r="J2234" s="336"/>
      <c r="K2234" s="336"/>
      <c r="L2234" s="336"/>
      <c r="M2234" s="336"/>
      <c r="N2234" s="337" t="str">
        <f t="shared" ca="1" si="136"/>
        <v/>
      </c>
      <c r="O2234" s="337" t="s">
        <v>19143</v>
      </c>
      <c r="P2234" s="338"/>
      <c r="Q2234" s="339" t="str">
        <f t="shared" si="137"/>
        <v/>
      </c>
      <c r="R2234" s="339" t="b">
        <f t="shared" si="138"/>
        <v>1</v>
      </c>
      <c r="S2234" s="339" t="str">
        <f t="shared" si="139"/>
        <v/>
      </c>
    </row>
    <row r="2235" spans="1:19" s="339" customFormat="1" ht="19.899999999999999" customHeight="1">
      <c r="A2235" s="302"/>
      <c r="B2235" s="334"/>
      <c r="C2235" s="334"/>
      <c r="D2235" s="334"/>
      <c r="E2235" s="334"/>
      <c r="F2235" s="334"/>
      <c r="G2235" s="335"/>
      <c r="H2235" s="335"/>
      <c r="I2235" s="336"/>
      <c r="J2235" s="336"/>
      <c r="K2235" s="336"/>
      <c r="L2235" s="336"/>
      <c r="M2235" s="336"/>
      <c r="N2235" s="337" t="str">
        <f t="shared" ca="1" si="136"/>
        <v/>
      </c>
      <c r="O2235" s="337" t="s">
        <v>19143</v>
      </c>
      <c r="P2235" s="338"/>
      <c r="Q2235" s="339" t="str">
        <f t="shared" si="137"/>
        <v/>
      </c>
      <c r="R2235" s="339" t="b">
        <f t="shared" si="138"/>
        <v>1</v>
      </c>
      <c r="S2235" s="339" t="str">
        <f t="shared" si="139"/>
        <v/>
      </c>
    </row>
    <row r="2236" spans="1:19" s="339" customFormat="1" ht="19.899999999999999" customHeight="1">
      <c r="A2236" s="302"/>
      <c r="B2236" s="334"/>
      <c r="C2236" s="334"/>
      <c r="D2236" s="334"/>
      <c r="E2236" s="334"/>
      <c r="F2236" s="334"/>
      <c r="G2236" s="335"/>
      <c r="H2236" s="335"/>
      <c r="I2236" s="336"/>
      <c r="J2236" s="336"/>
      <c r="K2236" s="336"/>
      <c r="L2236" s="336"/>
      <c r="M2236" s="336"/>
      <c r="N2236" s="337" t="str">
        <f t="shared" ca="1" si="136"/>
        <v/>
      </c>
      <c r="O2236" s="337" t="s">
        <v>19143</v>
      </c>
      <c r="P2236" s="338"/>
      <c r="Q2236" s="339" t="str">
        <f t="shared" si="137"/>
        <v/>
      </c>
      <c r="R2236" s="339" t="b">
        <f t="shared" si="138"/>
        <v>1</v>
      </c>
      <c r="S2236" s="339" t="str">
        <f t="shared" si="139"/>
        <v/>
      </c>
    </row>
    <row r="2237" spans="1:19" s="339" customFormat="1" ht="19.899999999999999" customHeight="1">
      <c r="A2237" s="302"/>
      <c r="B2237" s="334"/>
      <c r="C2237" s="334"/>
      <c r="D2237" s="334"/>
      <c r="E2237" s="334"/>
      <c r="F2237" s="334"/>
      <c r="G2237" s="335"/>
      <c r="H2237" s="335"/>
      <c r="I2237" s="336"/>
      <c r="J2237" s="336"/>
      <c r="K2237" s="336"/>
      <c r="L2237" s="336"/>
      <c r="M2237" s="336"/>
      <c r="N2237" s="337" t="str">
        <f t="shared" ca="1" si="136"/>
        <v/>
      </c>
      <c r="O2237" s="337" t="s">
        <v>19143</v>
      </c>
      <c r="P2237" s="338"/>
      <c r="Q2237" s="339" t="str">
        <f t="shared" si="137"/>
        <v/>
      </c>
      <c r="R2237" s="339" t="b">
        <f t="shared" si="138"/>
        <v>1</v>
      </c>
      <c r="S2237" s="339" t="str">
        <f t="shared" si="139"/>
        <v/>
      </c>
    </row>
    <row r="2238" spans="1:19" s="339" customFormat="1" ht="19.899999999999999" customHeight="1">
      <c r="A2238" s="302"/>
      <c r="B2238" s="334"/>
      <c r="C2238" s="334"/>
      <c r="D2238" s="334"/>
      <c r="E2238" s="334"/>
      <c r="F2238" s="334"/>
      <c r="G2238" s="335"/>
      <c r="H2238" s="335"/>
      <c r="I2238" s="336"/>
      <c r="J2238" s="336"/>
      <c r="K2238" s="336"/>
      <c r="L2238" s="336"/>
      <c r="M2238" s="336"/>
      <c r="N2238" s="337" t="str">
        <f t="shared" ca="1" si="136"/>
        <v/>
      </c>
      <c r="O2238" s="337" t="s">
        <v>19143</v>
      </c>
      <c r="P2238" s="338"/>
      <c r="Q2238" s="339" t="str">
        <f t="shared" si="137"/>
        <v/>
      </c>
      <c r="R2238" s="339" t="b">
        <f t="shared" si="138"/>
        <v>1</v>
      </c>
      <c r="S2238" s="339" t="str">
        <f t="shared" si="139"/>
        <v/>
      </c>
    </row>
    <row r="2239" spans="1:19" s="339" customFormat="1" ht="19.899999999999999" customHeight="1">
      <c r="A2239" s="302"/>
      <c r="B2239" s="334"/>
      <c r="C2239" s="334"/>
      <c r="D2239" s="334"/>
      <c r="E2239" s="334"/>
      <c r="F2239" s="334"/>
      <c r="G2239" s="335"/>
      <c r="H2239" s="335"/>
      <c r="I2239" s="336"/>
      <c r="J2239" s="336"/>
      <c r="K2239" s="336"/>
      <c r="L2239" s="336"/>
      <c r="M2239" s="336"/>
      <c r="N2239" s="337" t="str">
        <f t="shared" ca="1" si="136"/>
        <v/>
      </c>
      <c r="O2239" s="337" t="s">
        <v>19143</v>
      </c>
      <c r="P2239" s="338"/>
      <c r="Q2239" s="339" t="str">
        <f t="shared" si="137"/>
        <v/>
      </c>
      <c r="R2239" s="339" t="b">
        <f t="shared" si="138"/>
        <v>1</v>
      </c>
      <c r="S2239" s="339" t="str">
        <f t="shared" si="139"/>
        <v/>
      </c>
    </row>
    <row r="2240" spans="1:19" s="339" customFormat="1" ht="19.899999999999999" customHeight="1">
      <c r="A2240" s="302"/>
      <c r="B2240" s="334"/>
      <c r="C2240" s="334"/>
      <c r="D2240" s="334"/>
      <c r="E2240" s="334"/>
      <c r="F2240" s="334"/>
      <c r="G2240" s="335"/>
      <c r="H2240" s="335"/>
      <c r="I2240" s="336"/>
      <c r="J2240" s="336"/>
      <c r="K2240" s="336"/>
      <c r="L2240" s="336"/>
      <c r="M2240" s="336"/>
      <c r="N2240" s="337" t="str">
        <f t="shared" ca="1" si="136"/>
        <v/>
      </c>
      <c r="O2240" s="337" t="s">
        <v>19143</v>
      </c>
      <c r="P2240" s="338"/>
      <c r="Q2240" s="339" t="str">
        <f t="shared" si="137"/>
        <v/>
      </c>
      <c r="R2240" s="339" t="b">
        <f t="shared" si="138"/>
        <v>1</v>
      </c>
      <c r="S2240" s="339" t="str">
        <f t="shared" si="139"/>
        <v/>
      </c>
    </row>
    <row r="2241" spans="1:19" s="339" customFormat="1" ht="19.899999999999999" customHeight="1">
      <c r="A2241" s="302"/>
      <c r="B2241" s="334"/>
      <c r="C2241" s="334"/>
      <c r="D2241" s="334"/>
      <c r="E2241" s="334"/>
      <c r="F2241" s="334"/>
      <c r="G2241" s="335"/>
      <c r="H2241" s="335"/>
      <c r="I2241" s="336"/>
      <c r="J2241" s="336"/>
      <c r="K2241" s="336"/>
      <c r="L2241" s="336"/>
      <c r="M2241" s="336"/>
      <c r="N2241" s="337" t="str">
        <f t="shared" ca="1" si="136"/>
        <v/>
      </c>
      <c r="O2241" s="337" t="s">
        <v>19143</v>
      </c>
      <c r="P2241" s="338"/>
      <c r="Q2241" s="339" t="str">
        <f t="shared" si="137"/>
        <v/>
      </c>
      <c r="R2241" s="339" t="b">
        <f t="shared" si="138"/>
        <v>1</v>
      </c>
      <c r="S2241" s="339" t="str">
        <f t="shared" si="139"/>
        <v/>
      </c>
    </row>
    <row r="2242" spans="1:19" s="339" customFormat="1" ht="19.899999999999999" customHeight="1">
      <c r="A2242" s="302"/>
      <c r="B2242" s="334"/>
      <c r="C2242" s="334"/>
      <c r="D2242" s="334"/>
      <c r="E2242" s="334"/>
      <c r="F2242" s="334"/>
      <c r="G2242" s="335"/>
      <c r="H2242" s="335"/>
      <c r="I2242" s="336"/>
      <c r="J2242" s="336"/>
      <c r="K2242" s="336"/>
      <c r="L2242" s="336"/>
      <c r="M2242" s="336"/>
      <c r="N2242" s="337" t="str">
        <f t="shared" ca="1" si="136"/>
        <v/>
      </c>
      <c r="O2242" s="337" t="s">
        <v>19143</v>
      </c>
      <c r="P2242" s="338"/>
      <c r="Q2242" s="339" t="str">
        <f t="shared" si="137"/>
        <v/>
      </c>
      <c r="R2242" s="339" t="b">
        <f t="shared" si="138"/>
        <v>1</v>
      </c>
      <c r="S2242" s="339" t="str">
        <f t="shared" si="139"/>
        <v/>
      </c>
    </row>
    <row r="2243" spans="1:19" s="339" customFormat="1" ht="19.899999999999999" customHeight="1">
      <c r="A2243" s="302"/>
      <c r="B2243" s="334"/>
      <c r="C2243" s="334"/>
      <c r="D2243" s="334"/>
      <c r="E2243" s="334"/>
      <c r="F2243" s="334"/>
      <c r="G2243" s="335"/>
      <c r="H2243" s="335"/>
      <c r="I2243" s="336"/>
      <c r="J2243" s="336"/>
      <c r="K2243" s="336"/>
      <c r="L2243" s="336"/>
      <c r="M2243" s="336"/>
      <c r="N2243" s="337" t="str">
        <f t="shared" ca="1" si="136"/>
        <v/>
      </c>
      <c r="O2243" s="337" t="s">
        <v>19143</v>
      </c>
      <c r="P2243" s="338"/>
      <c r="Q2243" s="339" t="str">
        <f t="shared" si="137"/>
        <v/>
      </c>
      <c r="R2243" s="339" t="b">
        <f t="shared" si="138"/>
        <v>1</v>
      </c>
      <c r="S2243" s="339" t="str">
        <f t="shared" si="139"/>
        <v/>
      </c>
    </row>
    <row r="2244" spans="1:19" s="339" customFormat="1" ht="19.899999999999999" customHeight="1">
      <c r="A2244" s="302"/>
      <c r="B2244" s="334"/>
      <c r="C2244" s="334"/>
      <c r="D2244" s="334"/>
      <c r="E2244" s="334"/>
      <c r="F2244" s="334"/>
      <c r="G2244" s="335"/>
      <c r="H2244" s="335"/>
      <c r="I2244" s="336"/>
      <c r="J2244" s="336"/>
      <c r="K2244" s="336"/>
      <c r="L2244" s="336"/>
      <c r="M2244" s="336"/>
      <c r="N2244" s="337" t="str">
        <f t="shared" ca="1" si="136"/>
        <v/>
      </c>
      <c r="O2244" s="337" t="s">
        <v>19143</v>
      </c>
      <c r="P2244" s="338"/>
      <c r="Q2244" s="339" t="str">
        <f t="shared" si="137"/>
        <v/>
      </c>
      <c r="R2244" s="339" t="b">
        <f t="shared" si="138"/>
        <v>1</v>
      </c>
      <c r="S2244" s="339" t="str">
        <f t="shared" si="139"/>
        <v/>
      </c>
    </row>
    <row r="2245" spans="1:19" s="339" customFormat="1" ht="19.89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19143</v>
      </c>
      <c r="P2245" s="338"/>
      <c r="Q2245" s="339" t="str">
        <f t="shared" ref="Q2245:Q2308" si="141">A2245&amp;B2245</f>
        <v/>
      </c>
      <c r="R2245" s="339" t="b">
        <f t="shared" ref="R2245:R2308" si="142">OR(ISBLANK(B2245),ISBLANK(C2245))</f>
        <v>1</v>
      </c>
      <c r="S2245" s="339" t="str">
        <f t="shared" ref="S2245:S2308" si="143">IF(R2245,"",A2245&amp;"+")</f>
        <v/>
      </c>
    </row>
    <row r="2246" spans="1:19" s="339" customFormat="1" ht="19.899999999999999" customHeight="1">
      <c r="A2246" s="302"/>
      <c r="B2246" s="334"/>
      <c r="C2246" s="334"/>
      <c r="D2246" s="334"/>
      <c r="E2246" s="334"/>
      <c r="F2246" s="334"/>
      <c r="G2246" s="335"/>
      <c r="H2246" s="335"/>
      <c r="I2246" s="336"/>
      <c r="J2246" s="336"/>
      <c r="K2246" s="336"/>
      <c r="L2246" s="336"/>
      <c r="M2246" s="336"/>
      <c r="N2246" s="337" t="str">
        <f t="shared" ca="1" si="140"/>
        <v/>
      </c>
      <c r="O2246" s="337" t="s">
        <v>19143</v>
      </c>
      <c r="P2246" s="338"/>
      <c r="Q2246" s="339" t="str">
        <f t="shared" si="141"/>
        <v/>
      </c>
      <c r="R2246" s="339" t="b">
        <f t="shared" si="142"/>
        <v>1</v>
      </c>
      <c r="S2246" s="339" t="str">
        <f t="shared" si="143"/>
        <v/>
      </c>
    </row>
    <row r="2247" spans="1:19" s="339" customFormat="1" ht="19.899999999999999" customHeight="1">
      <c r="A2247" s="302"/>
      <c r="B2247" s="334"/>
      <c r="C2247" s="334"/>
      <c r="D2247" s="334"/>
      <c r="E2247" s="334"/>
      <c r="F2247" s="334"/>
      <c r="G2247" s="335"/>
      <c r="H2247" s="335"/>
      <c r="I2247" s="336"/>
      <c r="J2247" s="336"/>
      <c r="K2247" s="336"/>
      <c r="L2247" s="336"/>
      <c r="M2247" s="336"/>
      <c r="N2247" s="337" t="str">
        <f t="shared" ca="1" si="140"/>
        <v/>
      </c>
      <c r="O2247" s="337" t="s">
        <v>19143</v>
      </c>
      <c r="P2247" s="338"/>
      <c r="Q2247" s="339" t="str">
        <f t="shared" si="141"/>
        <v/>
      </c>
      <c r="R2247" s="339" t="b">
        <f t="shared" si="142"/>
        <v>1</v>
      </c>
      <c r="S2247" s="339" t="str">
        <f t="shared" si="143"/>
        <v/>
      </c>
    </row>
    <row r="2248" spans="1:19" s="339" customFormat="1" ht="19.899999999999999" customHeight="1">
      <c r="A2248" s="302"/>
      <c r="B2248" s="334"/>
      <c r="C2248" s="334"/>
      <c r="D2248" s="334"/>
      <c r="E2248" s="334"/>
      <c r="F2248" s="334"/>
      <c r="G2248" s="335"/>
      <c r="H2248" s="335"/>
      <c r="I2248" s="336"/>
      <c r="J2248" s="336"/>
      <c r="K2248" s="336"/>
      <c r="L2248" s="336"/>
      <c r="M2248" s="336"/>
      <c r="N2248" s="337" t="str">
        <f t="shared" ca="1" si="140"/>
        <v/>
      </c>
      <c r="O2248" s="337" t="s">
        <v>19143</v>
      </c>
      <c r="P2248" s="338"/>
      <c r="Q2248" s="339" t="str">
        <f t="shared" si="141"/>
        <v/>
      </c>
      <c r="R2248" s="339" t="b">
        <f t="shared" si="142"/>
        <v>1</v>
      </c>
      <c r="S2248" s="339" t="str">
        <f t="shared" si="143"/>
        <v/>
      </c>
    </row>
    <row r="2249" spans="1:19" s="339" customFormat="1" ht="19.899999999999999" customHeight="1">
      <c r="A2249" s="302"/>
      <c r="B2249" s="334"/>
      <c r="C2249" s="334"/>
      <c r="D2249" s="334"/>
      <c r="E2249" s="334"/>
      <c r="F2249" s="334"/>
      <c r="G2249" s="335"/>
      <c r="H2249" s="335"/>
      <c r="I2249" s="336"/>
      <c r="J2249" s="336"/>
      <c r="K2249" s="336"/>
      <c r="L2249" s="336"/>
      <c r="M2249" s="336"/>
      <c r="N2249" s="337" t="str">
        <f t="shared" ca="1" si="140"/>
        <v/>
      </c>
      <c r="O2249" s="337" t="s">
        <v>19143</v>
      </c>
      <c r="P2249" s="338"/>
      <c r="Q2249" s="339" t="str">
        <f t="shared" si="141"/>
        <v/>
      </c>
      <c r="R2249" s="339" t="b">
        <f t="shared" si="142"/>
        <v>1</v>
      </c>
      <c r="S2249" s="339" t="str">
        <f t="shared" si="143"/>
        <v/>
      </c>
    </row>
    <row r="2250" spans="1:19" s="339" customFormat="1" ht="19.899999999999999" customHeight="1">
      <c r="A2250" s="302"/>
      <c r="B2250" s="334"/>
      <c r="C2250" s="334"/>
      <c r="D2250" s="334"/>
      <c r="E2250" s="334"/>
      <c r="F2250" s="334"/>
      <c r="G2250" s="335"/>
      <c r="H2250" s="335"/>
      <c r="I2250" s="336"/>
      <c r="J2250" s="336"/>
      <c r="K2250" s="336"/>
      <c r="L2250" s="336"/>
      <c r="M2250" s="336"/>
      <c r="N2250" s="337" t="str">
        <f t="shared" ca="1" si="140"/>
        <v/>
      </c>
      <c r="O2250" s="337" t="s">
        <v>19143</v>
      </c>
      <c r="P2250" s="338"/>
      <c r="Q2250" s="339" t="str">
        <f t="shared" si="141"/>
        <v/>
      </c>
      <c r="R2250" s="339" t="b">
        <f t="shared" si="142"/>
        <v>1</v>
      </c>
      <c r="S2250" s="339" t="str">
        <f t="shared" si="143"/>
        <v/>
      </c>
    </row>
    <row r="2251" spans="1:19" s="339" customFormat="1" ht="19.899999999999999" customHeight="1">
      <c r="A2251" s="302"/>
      <c r="B2251" s="334"/>
      <c r="C2251" s="334"/>
      <c r="D2251" s="334"/>
      <c r="E2251" s="334"/>
      <c r="F2251" s="334"/>
      <c r="G2251" s="335"/>
      <c r="H2251" s="335"/>
      <c r="I2251" s="336"/>
      <c r="J2251" s="336"/>
      <c r="K2251" s="336"/>
      <c r="L2251" s="336"/>
      <c r="M2251" s="336"/>
      <c r="N2251" s="337" t="str">
        <f t="shared" ca="1" si="140"/>
        <v/>
      </c>
      <c r="O2251" s="337" t="s">
        <v>19143</v>
      </c>
      <c r="P2251" s="338"/>
      <c r="Q2251" s="339" t="str">
        <f t="shared" si="141"/>
        <v/>
      </c>
      <c r="R2251" s="339" t="b">
        <f t="shared" si="142"/>
        <v>1</v>
      </c>
      <c r="S2251" s="339" t="str">
        <f t="shared" si="143"/>
        <v/>
      </c>
    </row>
    <row r="2252" spans="1:19" s="339" customFormat="1" ht="19.899999999999999" customHeight="1">
      <c r="A2252" s="302"/>
      <c r="B2252" s="334"/>
      <c r="C2252" s="334"/>
      <c r="D2252" s="334"/>
      <c r="E2252" s="334"/>
      <c r="F2252" s="334"/>
      <c r="G2252" s="335"/>
      <c r="H2252" s="335"/>
      <c r="I2252" s="336"/>
      <c r="J2252" s="336"/>
      <c r="K2252" s="336"/>
      <c r="L2252" s="336"/>
      <c r="M2252" s="336"/>
      <c r="N2252" s="337" t="str">
        <f t="shared" ca="1" si="140"/>
        <v/>
      </c>
      <c r="O2252" s="337" t="s">
        <v>19143</v>
      </c>
      <c r="P2252" s="338"/>
      <c r="Q2252" s="339" t="str">
        <f t="shared" si="141"/>
        <v/>
      </c>
      <c r="R2252" s="339" t="b">
        <f t="shared" si="142"/>
        <v>1</v>
      </c>
      <c r="S2252" s="339" t="str">
        <f t="shared" si="143"/>
        <v/>
      </c>
    </row>
    <row r="2253" spans="1:19" s="339" customFormat="1" ht="19.899999999999999" customHeight="1">
      <c r="A2253" s="302"/>
      <c r="B2253" s="334"/>
      <c r="C2253" s="334"/>
      <c r="D2253" s="334"/>
      <c r="E2253" s="334"/>
      <c r="F2253" s="334"/>
      <c r="G2253" s="335"/>
      <c r="H2253" s="335"/>
      <c r="I2253" s="336"/>
      <c r="J2253" s="336"/>
      <c r="K2253" s="336"/>
      <c r="L2253" s="336"/>
      <c r="M2253" s="336"/>
      <c r="N2253" s="337" t="str">
        <f t="shared" ca="1" si="140"/>
        <v/>
      </c>
      <c r="O2253" s="337" t="s">
        <v>19143</v>
      </c>
      <c r="P2253" s="338"/>
      <c r="Q2253" s="339" t="str">
        <f t="shared" si="141"/>
        <v/>
      </c>
      <c r="R2253" s="339" t="b">
        <f t="shared" si="142"/>
        <v>1</v>
      </c>
      <c r="S2253" s="339" t="str">
        <f t="shared" si="143"/>
        <v/>
      </c>
    </row>
    <row r="2254" spans="1:19" s="339" customFormat="1" ht="19.899999999999999" customHeight="1">
      <c r="A2254" s="302"/>
      <c r="B2254" s="334"/>
      <c r="C2254" s="334"/>
      <c r="D2254" s="334"/>
      <c r="E2254" s="334"/>
      <c r="F2254" s="334"/>
      <c r="G2254" s="335"/>
      <c r="H2254" s="335"/>
      <c r="I2254" s="336"/>
      <c r="J2254" s="336"/>
      <c r="K2254" s="336"/>
      <c r="L2254" s="336"/>
      <c r="M2254" s="336"/>
      <c r="N2254" s="337" t="str">
        <f t="shared" ca="1" si="140"/>
        <v/>
      </c>
      <c r="O2254" s="337" t="s">
        <v>19143</v>
      </c>
      <c r="P2254" s="338"/>
      <c r="Q2254" s="339" t="str">
        <f t="shared" si="141"/>
        <v/>
      </c>
      <c r="R2254" s="339" t="b">
        <f t="shared" si="142"/>
        <v>1</v>
      </c>
      <c r="S2254" s="339" t="str">
        <f t="shared" si="143"/>
        <v/>
      </c>
    </row>
    <row r="2255" spans="1:19" s="339" customFormat="1" ht="19.899999999999999" customHeight="1">
      <c r="A2255" s="302"/>
      <c r="B2255" s="334"/>
      <c r="C2255" s="334"/>
      <c r="D2255" s="334"/>
      <c r="E2255" s="334"/>
      <c r="F2255" s="334"/>
      <c r="G2255" s="335"/>
      <c r="H2255" s="335"/>
      <c r="I2255" s="336"/>
      <c r="J2255" s="336"/>
      <c r="K2255" s="336"/>
      <c r="L2255" s="336"/>
      <c r="M2255" s="336"/>
      <c r="N2255" s="337" t="str">
        <f t="shared" ca="1" si="140"/>
        <v/>
      </c>
      <c r="O2255" s="337" t="s">
        <v>19143</v>
      </c>
      <c r="P2255" s="338"/>
      <c r="Q2255" s="339" t="str">
        <f t="shared" si="141"/>
        <v/>
      </c>
      <c r="R2255" s="339" t="b">
        <f t="shared" si="142"/>
        <v>1</v>
      </c>
      <c r="S2255" s="339" t="str">
        <f t="shared" si="143"/>
        <v/>
      </c>
    </row>
    <row r="2256" spans="1:19" s="339" customFormat="1" ht="19.899999999999999" customHeight="1">
      <c r="A2256" s="302"/>
      <c r="B2256" s="334"/>
      <c r="C2256" s="334"/>
      <c r="D2256" s="334"/>
      <c r="E2256" s="334"/>
      <c r="F2256" s="334"/>
      <c r="G2256" s="335"/>
      <c r="H2256" s="335"/>
      <c r="I2256" s="336"/>
      <c r="J2256" s="336"/>
      <c r="K2256" s="336"/>
      <c r="L2256" s="336"/>
      <c r="M2256" s="336"/>
      <c r="N2256" s="337" t="str">
        <f t="shared" ca="1" si="140"/>
        <v/>
      </c>
      <c r="O2256" s="337" t="s">
        <v>19143</v>
      </c>
      <c r="P2256" s="338"/>
      <c r="Q2256" s="339" t="str">
        <f t="shared" si="141"/>
        <v/>
      </c>
      <c r="R2256" s="339" t="b">
        <f t="shared" si="142"/>
        <v>1</v>
      </c>
      <c r="S2256" s="339" t="str">
        <f t="shared" si="143"/>
        <v/>
      </c>
    </row>
    <row r="2257" spans="1:19" s="339" customFormat="1" ht="19.899999999999999" customHeight="1">
      <c r="A2257" s="302"/>
      <c r="B2257" s="334"/>
      <c r="C2257" s="334"/>
      <c r="D2257" s="334"/>
      <c r="E2257" s="334"/>
      <c r="F2257" s="334"/>
      <c r="G2257" s="335"/>
      <c r="H2257" s="335"/>
      <c r="I2257" s="336"/>
      <c r="J2257" s="336"/>
      <c r="K2257" s="336"/>
      <c r="L2257" s="336"/>
      <c r="M2257" s="336"/>
      <c r="N2257" s="337" t="str">
        <f t="shared" ca="1" si="140"/>
        <v/>
      </c>
      <c r="O2257" s="337" t="s">
        <v>19143</v>
      </c>
      <c r="P2257" s="338"/>
      <c r="Q2257" s="339" t="str">
        <f t="shared" si="141"/>
        <v/>
      </c>
      <c r="R2257" s="339" t="b">
        <f t="shared" si="142"/>
        <v>1</v>
      </c>
      <c r="S2257" s="339" t="str">
        <f t="shared" si="143"/>
        <v/>
      </c>
    </row>
    <row r="2258" spans="1:19" s="339" customFormat="1" ht="19.899999999999999" customHeight="1">
      <c r="A2258" s="302"/>
      <c r="B2258" s="334"/>
      <c r="C2258" s="334"/>
      <c r="D2258" s="334"/>
      <c r="E2258" s="334"/>
      <c r="F2258" s="334"/>
      <c r="G2258" s="335"/>
      <c r="H2258" s="335"/>
      <c r="I2258" s="336"/>
      <c r="J2258" s="336"/>
      <c r="K2258" s="336"/>
      <c r="L2258" s="336"/>
      <c r="M2258" s="336"/>
      <c r="N2258" s="337" t="str">
        <f t="shared" ca="1" si="140"/>
        <v/>
      </c>
      <c r="O2258" s="337" t="s">
        <v>19143</v>
      </c>
      <c r="P2258" s="338"/>
      <c r="Q2258" s="339" t="str">
        <f t="shared" si="141"/>
        <v/>
      </c>
      <c r="R2258" s="339" t="b">
        <f t="shared" si="142"/>
        <v>1</v>
      </c>
      <c r="S2258" s="339" t="str">
        <f t="shared" si="143"/>
        <v/>
      </c>
    </row>
    <row r="2259" spans="1:19" s="339" customFormat="1" ht="19.899999999999999" customHeight="1">
      <c r="A2259" s="302"/>
      <c r="B2259" s="334"/>
      <c r="C2259" s="334"/>
      <c r="D2259" s="334"/>
      <c r="E2259" s="334"/>
      <c r="F2259" s="334"/>
      <c r="G2259" s="335"/>
      <c r="H2259" s="335"/>
      <c r="I2259" s="336"/>
      <c r="J2259" s="336"/>
      <c r="K2259" s="336"/>
      <c r="L2259" s="336"/>
      <c r="M2259" s="336"/>
      <c r="N2259" s="337" t="str">
        <f t="shared" ca="1" si="140"/>
        <v/>
      </c>
      <c r="O2259" s="337" t="s">
        <v>19143</v>
      </c>
      <c r="P2259" s="338"/>
      <c r="Q2259" s="339" t="str">
        <f t="shared" si="141"/>
        <v/>
      </c>
      <c r="R2259" s="339" t="b">
        <f t="shared" si="142"/>
        <v>1</v>
      </c>
      <c r="S2259" s="339" t="str">
        <f t="shared" si="143"/>
        <v/>
      </c>
    </row>
    <row r="2260" spans="1:19" s="339" customFormat="1" ht="19.899999999999999" customHeight="1">
      <c r="A2260" s="302"/>
      <c r="B2260" s="334"/>
      <c r="C2260" s="334"/>
      <c r="D2260" s="334"/>
      <c r="E2260" s="334"/>
      <c r="F2260" s="334"/>
      <c r="G2260" s="335"/>
      <c r="H2260" s="335"/>
      <c r="I2260" s="336"/>
      <c r="J2260" s="336"/>
      <c r="K2260" s="336"/>
      <c r="L2260" s="336"/>
      <c r="M2260" s="336"/>
      <c r="N2260" s="337" t="str">
        <f t="shared" ca="1" si="140"/>
        <v/>
      </c>
      <c r="O2260" s="337" t="s">
        <v>19143</v>
      </c>
      <c r="P2260" s="338"/>
      <c r="Q2260" s="339" t="str">
        <f t="shared" si="141"/>
        <v/>
      </c>
      <c r="R2260" s="339" t="b">
        <f t="shared" si="142"/>
        <v>1</v>
      </c>
      <c r="S2260" s="339" t="str">
        <f t="shared" si="143"/>
        <v/>
      </c>
    </row>
    <row r="2261" spans="1:19" s="339" customFormat="1" ht="19.899999999999999" customHeight="1">
      <c r="A2261" s="302"/>
      <c r="B2261" s="334"/>
      <c r="C2261" s="334"/>
      <c r="D2261" s="334"/>
      <c r="E2261" s="334"/>
      <c r="F2261" s="334"/>
      <c r="G2261" s="335"/>
      <c r="H2261" s="335"/>
      <c r="I2261" s="336"/>
      <c r="J2261" s="336"/>
      <c r="K2261" s="336"/>
      <c r="L2261" s="336"/>
      <c r="M2261" s="336"/>
      <c r="N2261" s="337" t="str">
        <f t="shared" ca="1" si="140"/>
        <v/>
      </c>
      <c r="O2261" s="337" t="s">
        <v>19143</v>
      </c>
      <c r="P2261" s="338"/>
      <c r="Q2261" s="339" t="str">
        <f t="shared" si="141"/>
        <v/>
      </c>
      <c r="R2261" s="339" t="b">
        <f t="shared" si="142"/>
        <v>1</v>
      </c>
      <c r="S2261" s="339" t="str">
        <f t="shared" si="143"/>
        <v/>
      </c>
    </row>
    <row r="2262" spans="1:19" s="339" customFormat="1" ht="19.899999999999999" customHeight="1">
      <c r="A2262" s="302"/>
      <c r="B2262" s="334"/>
      <c r="C2262" s="334"/>
      <c r="D2262" s="334"/>
      <c r="E2262" s="334"/>
      <c r="F2262" s="334"/>
      <c r="G2262" s="335"/>
      <c r="H2262" s="335"/>
      <c r="I2262" s="336"/>
      <c r="J2262" s="336"/>
      <c r="K2262" s="336"/>
      <c r="L2262" s="336"/>
      <c r="M2262" s="336"/>
      <c r="N2262" s="337" t="str">
        <f t="shared" ca="1" si="140"/>
        <v/>
      </c>
      <c r="O2262" s="337" t="s">
        <v>19143</v>
      </c>
      <c r="P2262" s="338"/>
      <c r="Q2262" s="339" t="str">
        <f t="shared" si="141"/>
        <v/>
      </c>
      <c r="R2262" s="339" t="b">
        <f t="shared" si="142"/>
        <v>1</v>
      </c>
      <c r="S2262" s="339" t="str">
        <f t="shared" si="143"/>
        <v/>
      </c>
    </row>
    <row r="2263" spans="1:19" s="339" customFormat="1" ht="19.899999999999999" customHeight="1">
      <c r="A2263" s="302"/>
      <c r="B2263" s="334"/>
      <c r="C2263" s="334"/>
      <c r="D2263" s="334"/>
      <c r="E2263" s="334"/>
      <c r="F2263" s="334"/>
      <c r="G2263" s="335"/>
      <c r="H2263" s="335"/>
      <c r="I2263" s="336"/>
      <c r="J2263" s="336"/>
      <c r="K2263" s="336"/>
      <c r="L2263" s="336"/>
      <c r="M2263" s="336"/>
      <c r="N2263" s="337" t="str">
        <f t="shared" ca="1" si="140"/>
        <v/>
      </c>
      <c r="O2263" s="337" t="s">
        <v>19143</v>
      </c>
      <c r="P2263" s="338"/>
      <c r="Q2263" s="339" t="str">
        <f t="shared" si="141"/>
        <v/>
      </c>
      <c r="R2263" s="339" t="b">
        <f t="shared" si="142"/>
        <v>1</v>
      </c>
      <c r="S2263" s="339" t="str">
        <f t="shared" si="143"/>
        <v/>
      </c>
    </row>
    <row r="2264" spans="1:19" s="339" customFormat="1" ht="19.899999999999999" customHeight="1">
      <c r="A2264" s="302"/>
      <c r="B2264" s="334"/>
      <c r="C2264" s="334"/>
      <c r="D2264" s="334"/>
      <c r="E2264" s="334"/>
      <c r="F2264" s="334"/>
      <c r="G2264" s="335"/>
      <c r="H2264" s="335"/>
      <c r="I2264" s="336"/>
      <c r="J2264" s="336"/>
      <c r="K2264" s="336"/>
      <c r="L2264" s="336"/>
      <c r="M2264" s="336"/>
      <c r="N2264" s="337" t="str">
        <f t="shared" ca="1" si="140"/>
        <v/>
      </c>
      <c r="O2264" s="337" t="s">
        <v>19143</v>
      </c>
      <c r="P2264" s="338"/>
      <c r="Q2264" s="339" t="str">
        <f t="shared" si="141"/>
        <v/>
      </c>
      <c r="R2264" s="339" t="b">
        <f t="shared" si="142"/>
        <v>1</v>
      </c>
      <c r="S2264" s="339" t="str">
        <f t="shared" si="143"/>
        <v/>
      </c>
    </row>
    <row r="2265" spans="1:19" s="339" customFormat="1" ht="19.899999999999999" customHeight="1">
      <c r="A2265" s="302"/>
      <c r="B2265" s="334"/>
      <c r="C2265" s="334"/>
      <c r="D2265" s="334"/>
      <c r="E2265" s="334"/>
      <c r="F2265" s="334"/>
      <c r="G2265" s="335"/>
      <c r="H2265" s="335"/>
      <c r="I2265" s="336"/>
      <c r="J2265" s="336"/>
      <c r="K2265" s="336"/>
      <c r="L2265" s="336"/>
      <c r="M2265" s="336"/>
      <c r="N2265" s="337" t="str">
        <f t="shared" ca="1" si="140"/>
        <v/>
      </c>
      <c r="O2265" s="337" t="s">
        <v>19143</v>
      </c>
      <c r="P2265" s="338"/>
      <c r="Q2265" s="339" t="str">
        <f t="shared" si="141"/>
        <v/>
      </c>
      <c r="R2265" s="339" t="b">
        <f t="shared" si="142"/>
        <v>1</v>
      </c>
      <c r="S2265" s="339" t="str">
        <f t="shared" si="143"/>
        <v/>
      </c>
    </row>
    <row r="2266" spans="1:19" s="339" customFormat="1" ht="19.899999999999999" customHeight="1">
      <c r="A2266" s="302"/>
      <c r="B2266" s="334"/>
      <c r="C2266" s="334"/>
      <c r="D2266" s="334"/>
      <c r="E2266" s="334"/>
      <c r="F2266" s="334"/>
      <c r="G2266" s="335"/>
      <c r="H2266" s="335"/>
      <c r="I2266" s="336"/>
      <c r="J2266" s="336"/>
      <c r="K2266" s="336"/>
      <c r="L2266" s="336"/>
      <c r="M2266" s="336"/>
      <c r="N2266" s="337" t="str">
        <f t="shared" ca="1" si="140"/>
        <v/>
      </c>
      <c r="O2266" s="337" t="s">
        <v>19143</v>
      </c>
      <c r="P2266" s="338"/>
      <c r="Q2266" s="339" t="str">
        <f t="shared" si="141"/>
        <v/>
      </c>
      <c r="R2266" s="339" t="b">
        <f t="shared" si="142"/>
        <v>1</v>
      </c>
      <c r="S2266" s="339" t="str">
        <f t="shared" si="143"/>
        <v/>
      </c>
    </row>
    <row r="2267" spans="1:19" s="339" customFormat="1" ht="19.899999999999999" customHeight="1">
      <c r="A2267" s="302"/>
      <c r="B2267" s="334"/>
      <c r="C2267" s="334"/>
      <c r="D2267" s="334"/>
      <c r="E2267" s="334"/>
      <c r="F2267" s="334"/>
      <c r="G2267" s="335"/>
      <c r="H2267" s="335"/>
      <c r="I2267" s="336"/>
      <c r="J2267" s="336"/>
      <c r="K2267" s="336"/>
      <c r="L2267" s="336"/>
      <c r="M2267" s="336"/>
      <c r="N2267" s="337" t="str">
        <f t="shared" ca="1" si="140"/>
        <v/>
      </c>
      <c r="O2267" s="337" t="s">
        <v>19143</v>
      </c>
      <c r="P2267" s="338"/>
      <c r="Q2267" s="339" t="str">
        <f t="shared" si="141"/>
        <v/>
      </c>
      <c r="R2267" s="339" t="b">
        <f t="shared" si="142"/>
        <v>1</v>
      </c>
      <c r="S2267" s="339" t="str">
        <f t="shared" si="143"/>
        <v/>
      </c>
    </row>
    <row r="2268" spans="1:19" s="339" customFormat="1" ht="19.899999999999999" customHeight="1">
      <c r="A2268" s="302"/>
      <c r="B2268" s="334"/>
      <c r="C2268" s="334"/>
      <c r="D2268" s="334"/>
      <c r="E2268" s="334"/>
      <c r="F2268" s="334"/>
      <c r="G2268" s="335"/>
      <c r="H2268" s="335"/>
      <c r="I2268" s="336"/>
      <c r="J2268" s="336"/>
      <c r="K2268" s="336"/>
      <c r="L2268" s="336"/>
      <c r="M2268" s="336"/>
      <c r="N2268" s="337" t="str">
        <f t="shared" ca="1" si="140"/>
        <v/>
      </c>
      <c r="O2268" s="337" t="s">
        <v>19143</v>
      </c>
      <c r="P2268" s="338"/>
      <c r="Q2268" s="339" t="str">
        <f t="shared" si="141"/>
        <v/>
      </c>
      <c r="R2268" s="339" t="b">
        <f t="shared" si="142"/>
        <v>1</v>
      </c>
      <c r="S2268" s="339" t="str">
        <f t="shared" si="143"/>
        <v/>
      </c>
    </row>
    <row r="2269" spans="1:19" s="339" customFormat="1" ht="19.899999999999999" customHeight="1">
      <c r="A2269" s="302"/>
      <c r="B2269" s="334"/>
      <c r="C2269" s="334"/>
      <c r="D2269" s="334"/>
      <c r="E2269" s="334"/>
      <c r="F2269" s="334"/>
      <c r="G2269" s="335"/>
      <c r="H2269" s="335"/>
      <c r="I2269" s="336"/>
      <c r="J2269" s="336"/>
      <c r="K2269" s="336"/>
      <c r="L2269" s="336"/>
      <c r="M2269" s="336"/>
      <c r="N2269" s="337" t="str">
        <f t="shared" ca="1" si="140"/>
        <v/>
      </c>
      <c r="O2269" s="337" t="s">
        <v>19143</v>
      </c>
      <c r="P2269" s="338"/>
      <c r="Q2269" s="339" t="str">
        <f t="shared" si="141"/>
        <v/>
      </c>
      <c r="R2269" s="339" t="b">
        <f t="shared" si="142"/>
        <v>1</v>
      </c>
      <c r="S2269" s="339" t="str">
        <f t="shared" si="143"/>
        <v/>
      </c>
    </row>
    <row r="2270" spans="1:19" s="339" customFormat="1" ht="19.899999999999999" customHeight="1">
      <c r="A2270" s="302"/>
      <c r="B2270" s="334"/>
      <c r="C2270" s="334"/>
      <c r="D2270" s="334"/>
      <c r="E2270" s="334"/>
      <c r="F2270" s="334"/>
      <c r="G2270" s="335"/>
      <c r="H2270" s="335"/>
      <c r="I2270" s="336"/>
      <c r="J2270" s="336"/>
      <c r="K2270" s="336"/>
      <c r="L2270" s="336"/>
      <c r="M2270" s="336"/>
      <c r="N2270" s="337" t="str">
        <f t="shared" ca="1" si="140"/>
        <v/>
      </c>
      <c r="O2270" s="337" t="s">
        <v>19143</v>
      </c>
      <c r="P2270" s="338"/>
      <c r="Q2270" s="339" t="str">
        <f t="shared" si="141"/>
        <v/>
      </c>
      <c r="R2270" s="339" t="b">
        <f t="shared" si="142"/>
        <v>1</v>
      </c>
      <c r="S2270" s="339" t="str">
        <f t="shared" si="143"/>
        <v/>
      </c>
    </row>
    <row r="2271" spans="1:19" s="339" customFormat="1" ht="19.899999999999999" customHeight="1">
      <c r="A2271" s="302"/>
      <c r="B2271" s="334"/>
      <c r="C2271" s="334"/>
      <c r="D2271" s="334"/>
      <c r="E2271" s="334"/>
      <c r="F2271" s="334"/>
      <c r="G2271" s="335"/>
      <c r="H2271" s="335"/>
      <c r="I2271" s="336"/>
      <c r="J2271" s="336"/>
      <c r="K2271" s="336"/>
      <c r="L2271" s="336"/>
      <c r="M2271" s="336"/>
      <c r="N2271" s="337" t="str">
        <f t="shared" ca="1" si="140"/>
        <v/>
      </c>
      <c r="O2271" s="337" t="s">
        <v>19143</v>
      </c>
      <c r="P2271" s="338"/>
      <c r="Q2271" s="339" t="str">
        <f t="shared" si="141"/>
        <v/>
      </c>
      <c r="R2271" s="339" t="b">
        <f t="shared" si="142"/>
        <v>1</v>
      </c>
      <c r="S2271" s="339" t="str">
        <f t="shared" si="143"/>
        <v/>
      </c>
    </row>
    <row r="2272" spans="1:19" s="339" customFormat="1" ht="19.899999999999999" customHeight="1">
      <c r="A2272" s="302"/>
      <c r="B2272" s="334"/>
      <c r="C2272" s="334"/>
      <c r="D2272" s="334"/>
      <c r="E2272" s="334"/>
      <c r="F2272" s="334"/>
      <c r="G2272" s="335"/>
      <c r="H2272" s="335"/>
      <c r="I2272" s="336"/>
      <c r="J2272" s="336"/>
      <c r="K2272" s="336"/>
      <c r="L2272" s="336"/>
      <c r="M2272" s="336"/>
      <c r="N2272" s="337" t="str">
        <f t="shared" ca="1" si="140"/>
        <v/>
      </c>
      <c r="O2272" s="337" t="s">
        <v>19143</v>
      </c>
      <c r="P2272" s="338"/>
      <c r="Q2272" s="339" t="str">
        <f t="shared" si="141"/>
        <v/>
      </c>
      <c r="R2272" s="339" t="b">
        <f t="shared" si="142"/>
        <v>1</v>
      </c>
      <c r="S2272" s="339" t="str">
        <f t="shared" si="143"/>
        <v/>
      </c>
    </row>
    <row r="2273" spans="1:19" s="339" customFormat="1" ht="19.899999999999999" customHeight="1">
      <c r="A2273" s="302"/>
      <c r="B2273" s="334"/>
      <c r="C2273" s="334"/>
      <c r="D2273" s="334"/>
      <c r="E2273" s="334"/>
      <c r="F2273" s="334"/>
      <c r="G2273" s="335"/>
      <c r="H2273" s="335"/>
      <c r="I2273" s="336"/>
      <c r="J2273" s="336"/>
      <c r="K2273" s="336"/>
      <c r="L2273" s="336"/>
      <c r="M2273" s="336"/>
      <c r="N2273" s="337" t="str">
        <f t="shared" ca="1" si="140"/>
        <v/>
      </c>
      <c r="O2273" s="337" t="s">
        <v>19143</v>
      </c>
      <c r="P2273" s="338"/>
      <c r="Q2273" s="339" t="str">
        <f t="shared" si="141"/>
        <v/>
      </c>
      <c r="R2273" s="339" t="b">
        <f t="shared" si="142"/>
        <v>1</v>
      </c>
      <c r="S2273" s="339" t="str">
        <f t="shared" si="143"/>
        <v/>
      </c>
    </row>
    <row r="2274" spans="1:19" s="339" customFormat="1" ht="19.899999999999999" customHeight="1">
      <c r="A2274" s="302"/>
      <c r="B2274" s="334"/>
      <c r="C2274" s="334"/>
      <c r="D2274" s="334"/>
      <c r="E2274" s="334"/>
      <c r="F2274" s="334"/>
      <c r="G2274" s="335"/>
      <c r="H2274" s="335"/>
      <c r="I2274" s="336"/>
      <c r="J2274" s="336"/>
      <c r="K2274" s="336"/>
      <c r="L2274" s="336"/>
      <c r="M2274" s="336"/>
      <c r="N2274" s="337" t="str">
        <f t="shared" ca="1" si="140"/>
        <v/>
      </c>
      <c r="O2274" s="337" t="s">
        <v>19143</v>
      </c>
      <c r="P2274" s="338"/>
      <c r="Q2274" s="339" t="str">
        <f t="shared" si="141"/>
        <v/>
      </c>
      <c r="R2274" s="339" t="b">
        <f t="shared" si="142"/>
        <v>1</v>
      </c>
      <c r="S2274" s="339" t="str">
        <f t="shared" si="143"/>
        <v/>
      </c>
    </row>
    <row r="2275" spans="1:19" s="339" customFormat="1" ht="19.899999999999999" customHeight="1">
      <c r="A2275" s="302"/>
      <c r="B2275" s="334"/>
      <c r="C2275" s="334"/>
      <c r="D2275" s="334"/>
      <c r="E2275" s="334"/>
      <c r="F2275" s="334"/>
      <c r="G2275" s="335"/>
      <c r="H2275" s="335"/>
      <c r="I2275" s="336"/>
      <c r="J2275" s="336"/>
      <c r="K2275" s="336"/>
      <c r="L2275" s="336"/>
      <c r="M2275" s="336"/>
      <c r="N2275" s="337" t="str">
        <f t="shared" ca="1" si="140"/>
        <v/>
      </c>
      <c r="O2275" s="337" t="s">
        <v>19143</v>
      </c>
      <c r="P2275" s="338"/>
      <c r="Q2275" s="339" t="str">
        <f t="shared" si="141"/>
        <v/>
      </c>
      <c r="R2275" s="339" t="b">
        <f t="shared" si="142"/>
        <v>1</v>
      </c>
      <c r="S2275" s="339" t="str">
        <f t="shared" si="143"/>
        <v/>
      </c>
    </row>
    <row r="2276" spans="1:19" s="339" customFormat="1" ht="19.899999999999999" customHeight="1">
      <c r="A2276" s="302"/>
      <c r="B2276" s="334"/>
      <c r="C2276" s="334"/>
      <c r="D2276" s="334"/>
      <c r="E2276" s="334"/>
      <c r="F2276" s="334"/>
      <c r="G2276" s="335"/>
      <c r="H2276" s="335"/>
      <c r="I2276" s="336"/>
      <c r="J2276" s="336"/>
      <c r="K2276" s="336"/>
      <c r="L2276" s="336"/>
      <c r="M2276" s="336"/>
      <c r="N2276" s="337" t="str">
        <f t="shared" ca="1" si="140"/>
        <v/>
      </c>
      <c r="O2276" s="337" t="s">
        <v>19143</v>
      </c>
      <c r="P2276" s="338"/>
      <c r="Q2276" s="339" t="str">
        <f t="shared" si="141"/>
        <v/>
      </c>
      <c r="R2276" s="339" t="b">
        <f t="shared" si="142"/>
        <v>1</v>
      </c>
      <c r="S2276" s="339" t="str">
        <f t="shared" si="143"/>
        <v/>
      </c>
    </row>
    <row r="2277" spans="1:19" s="339" customFormat="1" ht="19.899999999999999" customHeight="1">
      <c r="A2277" s="302"/>
      <c r="B2277" s="334"/>
      <c r="C2277" s="334"/>
      <c r="D2277" s="334"/>
      <c r="E2277" s="334"/>
      <c r="F2277" s="334"/>
      <c r="G2277" s="335"/>
      <c r="H2277" s="335"/>
      <c r="I2277" s="336"/>
      <c r="J2277" s="336"/>
      <c r="K2277" s="336"/>
      <c r="L2277" s="336"/>
      <c r="M2277" s="336"/>
      <c r="N2277" s="337" t="str">
        <f t="shared" ca="1" si="140"/>
        <v/>
      </c>
      <c r="O2277" s="337" t="s">
        <v>19143</v>
      </c>
      <c r="P2277" s="338"/>
      <c r="Q2277" s="339" t="str">
        <f t="shared" si="141"/>
        <v/>
      </c>
      <c r="R2277" s="339" t="b">
        <f t="shared" si="142"/>
        <v>1</v>
      </c>
      <c r="S2277" s="339" t="str">
        <f t="shared" si="143"/>
        <v/>
      </c>
    </row>
    <row r="2278" spans="1:19" s="339" customFormat="1" ht="19.899999999999999" customHeight="1">
      <c r="A2278" s="302"/>
      <c r="B2278" s="334"/>
      <c r="C2278" s="334"/>
      <c r="D2278" s="334"/>
      <c r="E2278" s="334"/>
      <c r="F2278" s="334"/>
      <c r="G2278" s="335"/>
      <c r="H2278" s="335"/>
      <c r="I2278" s="336"/>
      <c r="J2278" s="336"/>
      <c r="K2278" s="336"/>
      <c r="L2278" s="336"/>
      <c r="M2278" s="336"/>
      <c r="N2278" s="337" t="str">
        <f t="shared" ca="1" si="140"/>
        <v/>
      </c>
      <c r="O2278" s="337" t="s">
        <v>19143</v>
      </c>
      <c r="P2278" s="338"/>
      <c r="Q2278" s="339" t="str">
        <f t="shared" si="141"/>
        <v/>
      </c>
      <c r="R2278" s="339" t="b">
        <f t="shared" si="142"/>
        <v>1</v>
      </c>
      <c r="S2278" s="339" t="str">
        <f t="shared" si="143"/>
        <v/>
      </c>
    </row>
    <row r="2279" spans="1:19" s="339" customFormat="1" ht="19.899999999999999" customHeight="1">
      <c r="A2279" s="302"/>
      <c r="B2279" s="334"/>
      <c r="C2279" s="334"/>
      <c r="D2279" s="334"/>
      <c r="E2279" s="334"/>
      <c r="F2279" s="334"/>
      <c r="G2279" s="335"/>
      <c r="H2279" s="335"/>
      <c r="I2279" s="336"/>
      <c r="J2279" s="336"/>
      <c r="K2279" s="336"/>
      <c r="L2279" s="336"/>
      <c r="M2279" s="336"/>
      <c r="N2279" s="337" t="str">
        <f t="shared" ca="1" si="140"/>
        <v/>
      </c>
      <c r="O2279" s="337" t="s">
        <v>19143</v>
      </c>
      <c r="P2279" s="338"/>
      <c r="Q2279" s="339" t="str">
        <f t="shared" si="141"/>
        <v/>
      </c>
      <c r="R2279" s="339" t="b">
        <f t="shared" si="142"/>
        <v>1</v>
      </c>
      <c r="S2279" s="339" t="str">
        <f t="shared" si="143"/>
        <v/>
      </c>
    </row>
    <row r="2280" spans="1:19" s="339" customFormat="1" ht="19.899999999999999" customHeight="1">
      <c r="A2280" s="302"/>
      <c r="B2280" s="334"/>
      <c r="C2280" s="334"/>
      <c r="D2280" s="334"/>
      <c r="E2280" s="334"/>
      <c r="F2280" s="334"/>
      <c r="G2280" s="335"/>
      <c r="H2280" s="335"/>
      <c r="I2280" s="336"/>
      <c r="J2280" s="336"/>
      <c r="K2280" s="336"/>
      <c r="L2280" s="336"/>
      <c r="M2280" s="336"/>
      <c r="N2280" s="337" t="str">
        <f t="shared" ca="1" si="140"/>
        <v/>
      </c>
      <c r="O2280" s="337" t="s">
        <v>19143</v>
      </c>
      <c r="P2280" s="338"/>
      <c r="Q2280" s="339" t="str">
        <f t="shared" si="141"/>
        <v/>
      </c>
      <c r="R2280" s="339" t="b">
        <f t="shared" si="142"/>
        <v>1</v>
      </c>
      <c r="S2280" s="339" t="str">
        <f t="shared" si="143"/>
        <v/>
      </c>
    </row>
    <row r="2281" spans="1:19" s="339" customFormat="1" ht="19.899999999999999" customHeight="1">
      <c r="A2281" s="302"/>
      <c r="B2281" s="334"/>
      <c r="C2281" s="334"/>
      <c r="D2281" s="334"/>
      <c r="E2281" s="334"/>
      <c r="F2281" s="334"/>
      <c r="G2281" s="335"/>
      <c r="H2281" s="335"/>
      <c r="I2281" s="336"/>
      <c r="J2281" s="336"/>
      <c r="K2281" s="336"/>
      <c r="L2281" s="336"/>
      <c r="M2281" s="336"/>
      <c r="N2281" s="337" t="str">
        <f t="shared" ca="1" si="140"/>
        <v/>
      </c>
      <c r="O2281" s="337" t="s">
        <v>19143</v>
      </c>
      <c r="P2281" s="338"/>
      <c r="Q2281" s="339" t="str">
        <f t="shared" si="141"/>
        <v/>
      </c>
      <c r="R2281" s="339" t="b">
        <f t="shared" si="142"/>
        <v>1</v>
      </c>
      <c r="S2281" s="339" t="str">
        <f t="shared" si="143"/>
        <v/>
      </c>
    </row>
    <row r="2282" spans="1:19" s="339" customFormat="1" ht="19.899999999999999" customHeight="1">
      <c r="A2282" s="302"/>
      <c r="B2282" s="334"/>
      <c r="C2282" s="334"/>
      <c r="D2282" s="334"/>
      <c r="E2282" s="334"/>
      <c r="F2282" s="334"/>
      <c r="G2282" s="335"/>
      <c r="H2282" s="335"/>
      <c r="I2282" s="336"/>
      <c r="J2282" s="336"/>
      <c r="K2282" s="336"/>
      <c r="L2282" s="336"/>
      <c r="M2282" s="336"/>
      <c r="N2282" s="337" t="str">
        <f t="shared" ca="1" si="140"/>
        <v/>
      </c>
      <c r="O2282" s="337" t="s">
        <v>19143</v>
      </c>
      <c r="P2282" s="338"/>
      <c r="Q2282" s="339" t="str">
        <f t="shared" si="141"/>
        <v/>
      </c>
      <c r="R2282" s="339" t="b">
        <f t="shared" si="142"/>
        <v>1</v>
      </c>
      <c r="S2282" s="339" t="str">
        <f t="shared" si="143"/>
        <v/>
      </c>
    </row>
    <row r="2283" spans="1:19" s="339" customFormat="1" ht="19.899999999999999" customHeight="1">
      <c r="A2283" s="302"/>
      <c r="B2283" s="334"/>
      <c r="C2283" s="334"/>
      <c r="D2283" s="334"/>
      <c r="E2283" s="334"/>
      <c r="F2283" s="334"/>
      <c r="G2283" s="335"/>
      <c r="H2283" s="335"/>
      <c r="I2283" s="336"/>
      <c r="J2283" s="336"/>
      <c r="K2283" s="336"/>
      <c r="L2283" s="336"/>
      <c r="M2283" s="336"/>
      <c r="N2283" s="337" t="str">
        <f t="shared" ca="1" si="140"/>
        <v/>
      </c>
      <c r="O2283" s="337" t="s">
        <v>19143</v>
      </c>
      <c r="P2283" s="338"/>
      <c r="Q2283" s="339" t="str">
        <f t="shared" si="141"/>
        <v/>
      </c>
      <c r="R2283" s="339" t="b">
        <f t="shared" si="142"/>
        <v>1</v>
      </c>
      <c r="S2283" s="339" t="str">
        <f t="shared" si="143"/>
        <v/>
      </c>
    </row>
    <row r="2284" spans="1:19" s="339" customFormat="1" ht="19.899999999999999" customHeight="1">
      <c r="A2284" s="302"/>
      <c r="B2284" s="334"/>
      <c r="C2284" s="334"/>
      <c r="D2284" s="334"/>
      <c r="E2284" s="334"/>
      <c r="F2284" s="334"/>
      <c r="G2284" s="335"/>
      <c r="H2284" s="335"/>
      <c r="I2284" s="336"/>
      <c r="J2284" s="336"/>
      <c r="K2284" s="336"/>
      <c r="L2284" s="336"/>
      <c r="M2284" s="336"/>
      <c r="N2284" s="337" t="str">
        <f t="shared" ca="1" si="140"/>
        <v/>
      </c>
      <c r="O2284" s="337" t="s">
        <v>19143</v>
      </c>
      <c r="P2284" s="338"/>
      <c r="Q2284" s="339" t="str">
        <f t="shared" si="141"/>
        <v/>
      </c>
      <c r="R2284" s="339" t="b">
        <f t="shared" si="142"/>
        <v>1</v>
      </c>
      <c r="S2284" s="339" t="str">
        <f t="shared" si="143"/>
        <v/>
      </c>
    </row>
    <row r="2285" spans="1:19" s="339" customFormat="1" ht="19.899999999999999" customHeight="1">
      <c r="A2285" s="302"/>
      <c r="B2285" s="334"/>
      <c r="C2285" s="334"/>
      <c r="D2285" s="334"/>
      <c r="E2285" s="334"/>
      <c r="F2285" s="334"/>
      <c r="G2285" s="335"/>
      <c r="H2285" s="335"/>
      <c r="I2285" s="336"/>
      <c r="J2285" s="336"/>
      <c r="K2285" s="336"/>
      <c r="L2285" s="336"/>
      <c r="M2285" s="336"/>
      <c r="N2285" s="337" t="str">
        <f t="shared" ca="1" si="140"/>
        <v/>
      </c>
      <c r="O2285" s="337" t="s">
        <v>19143</v>
      </c>
      <c r="P2285" s="338"/>
      <c r="Q2285" s="339" t="str">
        <f t="shared" si="141"/>
        <v/>
      </c>
      <c r="R2285" s="339" t="b">
        <f t="shared" si="142"/>
        <v>1</v>
      </c>
      <c r="S2285" s="339" t="str">
        <f t="shared" si="143"/>
        <v/>
      </c>
    </row>
    <row r="2286" spans="1:19" s="339" customFormat="1" ht="19.899999999999999" customHeight="1">
      <c r="A2286" s="302"/>
      <c r="B2286" s="334"/>
      <c r="C2286" s="334"/>
      <c r="D2286" s="334"/>
      <c r="E2286" s="334"/>
      <c r="F2286" s="334"/>
      <c r="G2286" s="335"/>
      <c r="H2286" s="335"/>
      <c r="I2286" s="336"/>
      <c r="J2286" s="336"/>
      <c r="K2286" s="336"/>
      <c r="L2286" s="336"/>
      <c r="M2286" s="336"/>
      <c r="N2286" s="337" t="str">
        <f t="shared" ca="1" si="140"/>
        <v/>
      </c>
      <c r="O2286" s="337" t="s">
        <v>19143</v>
      </c>
      <c r="P2286" s="338"/>
      <c r="Q2286" s="339" t="str">
        <f t="shared" si="141"/>
        <v/>
      </c>
      <c r="R2286" s="339" t="b">
        <f t="shared" si="142"/>
        <v>1</v>
      </c>
      <c r="S2286" s="339" t="str">
        <f t="shared" si="143"/>
        <v/>
      </c>
    </row>
    <row r="2287" spans="1:19" s="339" customFormat="1" ht="19.899999999999999" customHeight="1">
      <c r="A2287" s="302"/>
      <c r="B2287" s="334"/>
      <c r="C2287" s="334"/>
      <c r="D2287" s="334"/>
      <c r="E2287" s="334"/>
      <c r="F2287" s="334"/>
      <c r="G2287" s="335"/>
      <c r="H2287" s="335"/>
      <c r="I2287" s="336"/>
      <c r="J2287" s="336"/>
      <c r="K2287" s="336"/>
      <c r="L2287" s="336"/>
      <c r="M2287" s="336"/>
      <c r="N2287" s="337" t="str">
        <f t="shared" ca="1" si="140"/>
        <v/>
      </c>
      <c r="O2287" s="337" t="s">
        <v>19143</v>
      </c>
      <c r="P2287" s="338"/>
      <c r="Q2287" s="339" t="str">
        <f t="shared" si="141"/>
        <v/>
      </c>
      <c r="R2287" s="339" t="b">
        <f t="shared" si="142"/>
        <v>1</v>
      </c>
      <c r="S2287" s="339" t="str">
        <f t="shared" si="143"/>
        <v/>
      </c>
    </row>
    <row r="2288" spans="1:19" s="339" customFormat="1" ht="19.899999999999999" customHeight="1">
      <c r="A2288" s="302"/>
      <c r="B2288" s="334"/>
      <c r="C2288" s="334"/>
      <c r="D2288" s="334"/>
      <c r="E2288" s="334"/>
      <c r="F2288" s="334"/>
      <c r="G2288" s="335"/>
      <c r="H2288" s="335"/>
      <c r="I2288" s="336"/>
      <c r="J2288" s="336"/>
      <c r="K2288" s="336"/>
      <c r="L2288" s="336"/>
      <c r="M2288" s="336"/>
      <c r="N2288" s="337" t="str">
        <f t="shared" ca="1" si="140"/>
        <v/>
      </c>
      <c r="O2288" s="337" t="s">
        <v>19143</v>
      </c>
      <c r="P2288" s="338"/>
      <c r="Q2288" s="339" t="str">
        <f t="shared" si="141"/>
        <v/>
      </c>
      <c r="R2288" s="339" t="b">
        <f t="shared" si="142"/>
        <v>1</v>
      </c>
      <c r="S2288" s="339" t="str">
        <f t="shared" si="143"/>
        <v/>
      </c>
    </row>
    <row r="2289" spans="1:19" s="339" customFormat="1" ht="19.899999999999999" customHeight="1">
      <c r="A2289" s="302"/>
      <c r="B2289" s="334"/>
      <c r="C2289" s="334"/>
      <c r="D2289" s="334"/>
      <c r="E2289" s="334"/>
      <c r="F2289" s="334"/>
      <c r="G2289" s="335"/>
      <c r="H2289" s="335"/>
      <c r="I2289" s="336"/>
      <c r="J2289" s="336"/>
      <c r="K2289" s="336"/>
      <c r="L2289" s="336"/>
      <c r="M2289" s="336"/>
      <c r="N2289" s="337" t="str">
        <f t="shared" ca="1" si="140"/>
        <v/>
      </c>
      <c r="O2289" s="337" t="s">
        <v>19143</v>
      </c>
      <c r="P2289" s="338"/>
      <c r="Q2289" s="339" t="str">
        <f t="shared" si="141"/>
        <v/>
      </c>
      <c r="R2289" s="339" t="b">
        <f t="shared" si="142"/>
        <v>1</v>
      </c>
      <c r="S2289" s="339" t="str">
        <f t="shared" si="143"/>
        <v/>
      </c>
    </row>
    <row r="2290" spans="1:19" s="339" customFormat="1" ht="19.899999999999999" customHeight="1">
      <c r="A2290" s="302"/>
      <c r="B2290" s="334"/>
      <c r="C2290" s="334"/>
      <c r="D2290" s="334"/>
      <c r="E2290" s="334"/>
      <c r="F2290" s="334"/>
      <c r="G2290" s="335"/>
      <c r="H2290" s="335"/>
      <c r="I2290" s="336"/>
      <c r="J2290" s="336"/>
      <c r="K2290" s="336"/>
      <c r="L2290" s="336"/>
      <c r="M2290" s="336"/>
      <c r="N2290" s="337" t="str">
        <f t="shared" ca="1" si="140"/>
        <v/>
      </c>
      <c r="O2290" s="337" t="s">
        <v>19143</v>
      </c>
      <c r="P2290" s="338"/>
      <c r="Q2290" s="339" t="str">
        <f t="shared" si="141"/>
        <v/>
      </c>
      <c r="R2290" s="339" t="b">
        <f t="shared" si="142"/>
        <v>1</v>
      </c>
      <c r="S2290" s="339" t="str">
        <f t="shared" si="143"/>
        <v/>
      </c>
    </row>
    <row r="2291" spans="1:19" s="339" customFormat="1" ht="19.899999999999999" customHeight="1">
      <c r="A2291" s="302"/>
      <c r="B2291" s="334"/>
      <c r="C2291" s="334"/>
      <c r="D2291" s="334"/>
      <c r="E2291" s="334"/>
      <c r="F2291" s="334"/>
      <c r="G2291" s="335"/>
      <c r="H2291" s="335"/>
      <c r="I2291" s="336"/>
      <c r="J2291" s="336"/>
      <c r="K2291" s="336"/>
      <c r="L2291" s="336"/>
      <c r="M2291" s="336"/>
      <c r="N2291" s="337" t="str">
        <f t="shared" ca="1" si="140"/>
        <v/>
      </c>
      <c r="O2291" s="337" t="s">
        <v>19143</v>
      </c>
      <c r="P2291" s="338"/>
      <c r="Q2291" s="339" t="str">
        <f t="shared" si="141"/>
        <v/>
      </c>
      <c r="R2291" s="339" t="b">
        <f t="shared" si="142"/>
        <v>1</v>
      </c>
      <c r="S2291" s="339" t="str">
        <f t="shared" si="143"/>
        <v/>
      </c>
    </row>
    <row r="2292" spans="1:19" s="339" customFormat="1" ht="19.899999999999999" customHeight="1">
      <c r="A2292" s="302"/>
      <c r="B2292" s="334"/>
      <c r="C2292" s="334"/>
      <c r="D2292" s="334"/>
      <c r="E2292" s="334"/>
      <c r="F2292" s="334"/>
      <c r="G2292" s="335"/>
      <c r="H2292" s="335"/>
      <c r="I2292" s="336"/>
      <c r="J2292" s="336"/>
      <c r="K2292" s="336"/>
      <c r="L2292" s="336"/>
      <c r="M2292" s="336"/>
      <c r="N2292" s="337" t="str">
        <f t="shared" ca="1" si="140"/>
        <v/>
      </c>
      <c r="O2292" s="337" t="s">
        <v>19143</v>
      </c>
      <c r="P2292" s="338"/>
      <c r="Q2292" s="339" t="str">
        <f t="shared" si="141"/>
        <v/>
      </c>
      <c r="R2292" s="339" t="b">
        <f t="shared" si="142"/>
        <v>1</v>
      </c>
      <c r="S2292" s="339" t="str">
        <f t="shared" si="143"/>
        <v/>
      </c>
    </row>
    <row r="2293" spans="1:19" s="339" customFormat="1" ht="19.899999999999999" customHeight="1">
      <c r="A2293" s="302"/>
      <c r="B2293" s="334"/>
      <c r="C2293" s="334"/>
      <c r="D2293" s="334"/>
      <c r="E2293" s="334"/>
      <c r="F2293" s="334"/>
      <c r="G2293" s="335"/>
      <c r="H2293" s="335"/>
      <c r="I2293" s="336"/>
      <c r="J2293" s="336"/>
      <c r="K2293" s="336"/>
      <c r="L2293" s="336"/>
      <c r="M2293" s="336"/>
      <c r="N2293" s="337" t="str">
        <f t="shared" ca="1" si="140"/>
        <v/>
      </c>
      <c r="O2293" s="337" t="s">
        <v>19143</v>
      </c>
      <c r="P2293" s="338"/>
      <c r="Q2293" s="339" t="str">
        <f t="shared" si="141"/>
        <v/>
      </c>
      <c r="R2293" s="339" t="b">
        <f t="shared" si="142"/>
        <v>1</v>
      </c>
      <c r="S2293" s="339" t="str">
        <f t="shared" si="143"/>
        <v/>
      </c>
    </row>
    <row r="2294" spans="1:19" s="339" customFormat="1" ht="19.899999999999999" customHeight="1">
      <c r="A2294" s="302"/>
      <c r="B2294" s="334"/>
      <c r="C2294" s="334"/>
      <c r="D2294" s="334"/>
      <c r="E2294" s="334"/>
      <c r="F2294" s="334"/>
      <c r="G2294" s="335"/>
      <c r="H2294" s="335"/>
      <c r="I2294" s="336"/>
      <c r="J2294" s="336"/>
      <c r="K2294" s="336"/>
      <c r="L2294" s="336"/>
      <c r="M2294" s="336"/>
      <c r="N2294" s="337" t="str">
        <f t="shared" ca="1" si="140"/>
        <v/>
      </c>
      <c r="O2294" s="337" t="s">
        <v>19143</v>
      </c>
      <c r="P2294" s="338"/>
      <c r="Q2294" s="339" t="str">
        <f t="shared" si="141"/>
        <v/>
      </c>
      <c r="R2294" s="339" t="b">
        <f t="shared" si="142"/>
        <v>1</v>
      </c>
      <c r="S2294" s="339" t="str">
        <f t="shared" si="143"/>
        <v/>
      </c>
    </row>
    <row r="2295" spans="1:19" s="339" customFormat="1" ht="19.899999999999999" customHeight="1">
      <c r="A2295" s="302"/>
      <c r="B2295" s="334"/>
      <c r="C2295" s="334"/>
      <c r="D2295" s="334"/>
      <c r="E2295" s="334"/>
      <c r="F2295" s="334"/>
      <c r="G2295" s="335"/>
      <c r="H2295" s="335"/>
      <c r="I2295" s="336"/>
      <c r="J2295" s="336"/>
      <c r="K2295" s="336"/>
      <c r="L2295" s="336"/>
      <c r="M2295" s="336"/>
      <c r="N2295" s="337" t="str">
        <f t="shared" ca="1" si="140"/>
        <v/>
      </c>
      <c r="O2295" s="337" t="s">
        <v>19143</v>
      </c>
      <c r="P2295" s="338"/>
      <c r="Q2295" s="339" t="str">
        <f t="shared" si="141"/>
        <v/>
      </c>
      <c r="R2295" s="339" t="b">
        <f t="shared" si="142"/>
        <v>1</v>
      </c>
      <c r="S2295" s="339" t="str">
        <f t="shared" si="143"/>
        <v/>
      </c>
    </row>
    <row r="2296" spans="1:19" s="339" customFormat="1" ht="19.899999999999999" customHeight="1">
      <c r="A2296" s="302"/>
      <c r="B2296" s="334"/>
      <c r="C2296" s="334"/>
      <c r="D2296" s="334"/>
      <c r="E2296" s="334"/>
      <c r="F2296" s="334"/>
      <c r="G2296" s="335"/>
      <c r="H2296" s="335"/>
      <c r="I2296" s="336"/>
      <c r="J2296" s="336"/>
      <c r="K2296" s="336"/>
      <c r="L2296" s="336"/>
      <c r="M2296" s="336"/>
      <c r="N2296" s="337" t="str">
        <f t="shared" ca="1" si="140"/>
        <v/>
      </c>
      <c r="O2296" s="337" t="s">
        <v>19143</v>
      </c>
      <c r="P2296" s="338"/>
      <c r="Q2296" s="339" t="str">
        <f t="shared" si="141"/>
        <v/>
      </c>
      <c r="R2296" s="339" t="b">
        <f t="shared" si="142"/>
        <v>1</v>
      </c>
      <c r="S2296" s="339" t="str">
        <f t="shared" si="143"/>
        <v/>
      </c>
    </row>
    <row r="2297" spans="1:19" s="339" customFormat="1" ht="19.899999999999999" customHeight="1">
      <c r="A2297" s="302"/>
      <c r="B2297" s="334"/>
      <c r="C2297" s="334"/>
      <c r="D2297" s="334"/>
      <c r="E2297" s="334"/>
      <c r="F2297" s="334"/>
      <c r="G2297" s="335"/>
      <c r="H2297" s="335"/>
      <c r="I2297" s="336"/>
      <c r="J2297" s="336"/>
      <c r="K2297" s="336"/>
      <c r="L2297" s="336"/>
      <c r="M2297" s="336"/>
      <c r="N2297" s="337" t="str">
        <f t="shared" ca="1" si="140"/>
        <v/>
      </c>
      <c r="O2297" s="337" t="s">
        <v>19143</v>
      </c>
      <c r="P2297" s="338"/>
      <c r="Q2297" s="339" t="str">
        <f t="shared" si="141"/>
        <v/>
      </c>
      <c r="R2297" s="339" t="b">
        <f t="shared" si="142"/>
        <v>1</v>
      </c>
      <c r="S2297" s="339" t="str">
        <f t="shared" si="143"/>
        <v/>
      </c>
    </row>
    <row r="2298" spans="1:19" s="339" customFormat="1" ht="19.899999999999999" customHeight="1">
      <c r="A2298" s="302"/>
      <c r="B2298" s="334"/>
      <c r="C2298" s="334"/>
      <c r="D2298" s="334"/>
      <c r="E2298" s="334"/>
      <c r="F2298" s="334"/>
      <c r="G2298" s="335"/>
      <c r="H2298" s="335"/>
      <c r="I2298" s="336"/>
      <c r="J2298" s="336"/>
      <c r="K2298" s="336"/>
      <c r="L2298" s="336"/>
      <c r="M2298" s="336"/>
      <c r="N2298" s="337" t="str">
        <f t="shared" ca="1" si="140"/>
        <v/>
      </c>
      <c r="O2298" s="337" t="s">
        <v>19143</v>
      </c>
      <c r="P2298" s="338"/>
      <c r="Q2298" s="339" t="str">
        <f t="shared" si="141"/>
        <v/>
      </c>
      <c r="R2298" s="339" t="b">
        <f t="shared" si="142"/>
        <v>1</v>
      </c>
      <c r="S2298" s="339" t="str">
        <f t="shared" si="143"/>
        <v/>
      </c>
    </row>
    <row r="2299" spans="1:19" s="339" customFormat="1" ht="19.899999999999999" customHeight="1">
      <c r="A2299" s="302"/>
      <c r="B2299" s="334"/>
      <c r="C2299" s="334"/>
      <c r="D2299" s="334"/>
      <c r="E2299" s="334"/>
      <c r="F2299" s="334"/>
      <c r="G2299" s="335"/>
      <c r="H2299" s="335"/>
      <c r="I2299" s="336"/>
      <c r="J2299" s="336"/>
      <c r="K2299" s="336"/>
      <c r="L2299" s="336"/>
      <c r="M2299" s="336"/>
      <c r="N2299" s="337" t="str">
        <f t="shared" ca="1" si="140"/>
        <v/>
      </c>
      <c r="O2299" s="337" t="s">
        <v>19143</v>
      </c>
      <c r="P2299" s="338"/>
      <c r="Q2299" s="339" t="str">
        <f t="shared" si="141"/>
        <v/>
      </c>
      <c r="R2299" s="339" t="b">
        <f t="shared" si="142"/>
        <v>1</v>
      </c>
      <c r="S2299" s="339" t="str">
        <f t="shared" si="143"/>
        <v/>
      </c>
    </row>
    <row r="2300" spans="1:19" s="339" customFormat="1" ht="19.899999999999999" customHeight="1">
      <c r="A2300" s="302"/>
      <c r="B2300" s="334"/>
      <c r="C2300" s="334"/>
      <c r="D2300" s="334"/>
      <c r="E2300" s="334"/>
      <c r="F2300" s="334"/>
      <c r="G2300" s="335"/>
      <c r="H2300" s="335"/>
      <c r="I2300" s="336"/>
      <c r="J2300" s="336"/>
      <c r="K2300" s="336"/>
      <c r="L2300" s="336"/>
      <c r="M2300" s="336"/>
      <c r="N2300" s="337" t="str">
        <f t="shared" ca="1" si="140"/>
        <v/>
      </c>
      <c r="O2300" s="337" t="s">
        <v>19143</v>
      </c>
      <c r="P2300" s="338"/>
      <c r="Q2300" s="339" t="str">
        <f t="shared" si="141"/>
        <v/>
      </c>
      <c r="R2300" s="339" t="b">
        <f t="shared" si="142"/>
        <v>1</v>
      </c>
      <c r="S2300" s="339" t="str">
        <f t="shared" si="143"/>
        <v/>
      </c>
    </row>
    <row r="2301" spans="1:19" s="339" customFormat="1" ht="19.899999999999999" customHeight="1">
      <c r="A2301" s="302"/>
      <c r="B2301" s="334"/>
      <c r="C2301" s="334"/>
      <c r="D2301" s="334"/>
      <c r="E2301" s="334"/>
      <c r="F2301" s="334"/>
      <c r="G2301" s="335"/>
      <c r="H2301" s="335"/>
      <c r="I2301" s="336"/>
      <c r="J2301" s="336"/>
      <c r="K2301" s="336"/>
      <c r="L2301" s="336"/>
      <c r="M2301" s="336"/>
      <c r="N2301" s="337" t="str">
        <f t="shared" ca="1" si="140"/>
        <v/>
      </c>
      <c r="O2301" s="337" t="s">
        <v>19143</v>
      </c>
      <c r="P2301" s="338"/>
      <c r="Q2301" s="339" t="str">
        <f t="shared" si="141"/>
        <v/>
      </c>
      <c r="R2301" s="339" t="b">
        <f t="shared" si="142"/>
        <v>1</v>
      </c>
      <c r="S2301" s="339" t="str">
        <f t="shared" si="143"/>
        <v/>
      </c>
    </row>
    <row r="2302" spans="1:19" s="339" customFormat="1" ht="19.899999999999999" customHeight="1">
      <c r="A2302" s="302"/>
      <c r="B2302" s="334"/>
      <c r="C2302" s="334"/>
      <c r="D2302" s="334"/>
      <c r="E2302" s="334"/>
      <c r="F2302" s="334"/>
      <c r="G2302" s="335"/>
      <c r="H2302" s="335"/>
      <c r="I2302" s="336"/>
      <c r="J2302" s="336"/>
      <c r="K2302" s="336"/>
      <c r="L2302" s="336"/>
      <c r="M2302" s="336"/>
      <c r="N2302" s="337" t="str">
        <f t="shared" ca="1" si="140"/>
        <v/>
      </c>
      <c r="O2302" s="337" t="s">
        <v>19143</v>
      </c>
      <c r="P2302" s="338"/>
      <c r="Q2302" s="339" t="str">
        <f t="shared" si="141"/>
        <v/>
      </c>
      <c r="R2302" s="339" t="b">
        <f t="shared" si="142"/>
        <v>1</v>
      </c>
      <c r="S2302" s="339" t="str">
        <f t="shared" si="143"/>
        <v/>
      </c>
    </row>
    <row r="2303" spans="1:19" s="339" customFormat="1" ht="19.899999999999999" customHeight="1">
      <c r="A2303" s="302"/>
      <c r="B2303" s="334"/>
      <c r="C2303" s="334"/>
      <c r="D2303" s="334"/>
      <c r="E2303" s="334"/>
      <c r="F2303" s="334"/>
      <c r="G2303" s="335"/>
      <c r="H2303" s="335"/>
      <c r="I2303" s="336"/>
      <c r="J2303" s="336"/>
      <c r="K2303" s="336"/>
      <c r="L2303" s="336"/>
      <c r="M2303" s="336"/>
      <c r="N2303" s="337" t="str">
        <f t="shared" ca="1" si="140"/>
        <v/>
      </c>
      <c r="O2303" s="337" t="s">
        <v>19143</v>
      </c>
      <c r="P2303" s="338"/>
      <c r="Q2303" s="339" t="str">
        <f t="shared" si="141"/>
        <v/>
      </c>
      <c r="R2303" s="339" t="b">
        <f t="shared" si="142"/>
        <v>1</v>
      </c>
      <c r="S2303" s="339" t="str">
        <f t="shared" si="143"/>
        <v/>
      </c>
    </row>
    <row r="2304" spans="1:19" s="339" customFormat="1" ht="19.899999999999999" customHeight="1">
      <c r="A2304" s="302"/>
      <c r="B2304" s="334"/>
      <c r="C2304" s="334"/>
      <c r="D2304" s="334"/>
      <c r="E2304" s="334"/>
      <c r="F2304" s="334"/>
      <c r="G2304" s="335"/>
      <c r="H2304" s="335"/>
      <c r="I2304" s="336"/>
      <c r="J2304" s="336"/>
      <c r="K2304" s="336"/>
      <c r="L2304" s="336"/>
      <c r="M2304" s="336"/>
      <c r="N2304" s="337" t="str">
        <f t="shared" ca="1" si="140"/>
        <v/>
      </c>
      <c r="O2304" s="337" t="s">
        <v>19143</v>
      </c>
      <c r="P2304" s="338"/>
      <c r="Q2304" s="339" t="str">
        <f t="shared" si="141"/>
        <v/>
      </c>
      <c r="R2304" s="339" t="b">
        <f t="shared" si="142"/>
        <v>1</v>
      </c>
      <c r="S2304" s="339" t="str">
        <f t="shared" si="143"/>
        <v/>
      </c>
    </row>
    <row r="2305" spans="1:19" s="339" customFormat="1" ht="19.899999999999999" customHeight="1">
      <c r="A2305" s="302"/>
      <c r="B2305" s="334"/>
      <c r="C2305" s="334"/>
      <c r="D2305" s="334"/>
      <c r="E2305" s="334"/>
      <c r="F2305" s="334"/>
      <c r="G2305" s="335"/>
      <c r="H2305" s="335"/>
      <c r="I2305" s="336"/>
      <c r="J2305" s="336"/>
      <c r="K2305" s="336"/>
      <c r="L2305" s="336"/>
      <c r="M2305" s="336"/>
      <c r="N2305" s="337" t="str">
        <f t="shared" ca="1" si="140"/>
        <v/>
      </c>
      <c r="O2305" s="337" t="s">
        <v>19143</v>
      </c>
      <c r="P2305" s="338"/>
      <c r="Q2305" s="339" t="str">
        <f t="shared" si="141"/>
        <v/>
      </c>
      <c r="R2305" s="339" t="b">
        <f t="shared" si="142"/>
        <v>1</v>
      </c>
      <c r="S2305" s="339" t="str">
        <f t="shared" si="143"/>
        <v/>
      </c>
    </row>
    <row r="2306" spans="1:19" s="339" customFormat="1" ht="19.899999999999999" customHeight="1">
      <c r="A2306" s="302"/>
      <c r="B2306" s="334"/>
      <c r="C2306" s="334"/>
      <c r="D2306" s="334"/>
      <c r="E2306" s="334"/>
      <c r="F2306" s="334"/>
      <c r="G2306" s="335"/>
      <c r="H2306" s="335"/>
      <c r="I2306" s="336"/>
      <c r="J2306" s="336"/>
      <c r="K2306" s="336"/>
      <c r="L2306" s="336"/>
      <c r="M2306" s="336"/>
      <c r="N2306" s="337" t="str">
        <f t="shared" ca="1" si="140"/>
        <v/>
      </c>
      <c r="O2306" s="337" t="s">
        <v>19143</v>
      </c>
      <c r="P2306" s="338"/>
      <c r="Q2306" s="339" t="str">
        <f t="shared" si="141"/>
        <v/>
      </c>
      <c r="R2306" s="339" t="b">
        <f t="shared" si="142"/>
        <v>1</v>
      </c>
      <c r="S2306" s="339" t="str">
        <f t="shared" si="143"/>
        <v/>
      </c>
    </row>
    <row r="2307" spans="1:19" s="339" customFormat="1" ht="19.899999999999999" customHeight="1">
      <c r="A2307" s="302"/>
      <c r="B2307" s="334"/>
      <c r="C2307" s="334"/>
      <c r="D2307" s="334"/>
      <c r="E2307" s="334"/>
      <c r="F2307" s="334"/>
      <c r="G2307" s="335"/>
      <c r="H2307" s="335"/>
      <c r="I2307" s="336"/>
      <c r="J2307" s="336"/>
      <c r="K2307" s="336"/>
      <c r="L2307" s="336"/>
      <c r="M2307" s="336"/>
      <c r="N2307" s="337" t="str">
        <f t="shared" ca="1" si="140"/>
        <v/>
      </c>
      <c r="O2307" s="337" t="s">
        <v>19143</v>
      </c>
      <c r="P2307" s="338"/>
      <c r="Q2307" s="339" t="str">
        <f t="shared" si="141"/>
        <v/>
      </c>
      <c r="R2307" s="339" t="b">
        <f t="shared" si="142"/>
        <v>1</v>
      </c>
      <c r="S2307" s="339" t="str">
        <f t="shared" si="143"/>
        <v/>
      </c>
    </row>
    <row r="2308" spans="1:19" s="339" customFormat="1" ht="19.899999999999999" customHeight="1">
      <c r="A2308" s="302"/>
      <c r="B2308" s="334"/>
      <c r="C2308" s="334"/>
      <c r="D2308" s="334"/>
      <c r="E2308" s="334"/>
      <c r="F2308" s="334"/>
      <c r="G2308" s="335"/>
      <c r="H2308" s="335"/>
      <c r="I2308" s="336"/>
      <c r="J2308" s="336"/>
      <c r="K2308" s="336"/>
      <c r="L2308" s="336"/>
      <c r="M2308" s="336"/>
      <c r="N2308" s="337" t="str">
        <f t="shared" ca="1" si="140"/>
        <v/>
      </c>
      <c r="O2308" s="337" t="s">
        <v>19143</v>
      </c>
      <c r="P2308" s="338"/>
      <c r="Q2308" s="339" t="str">
        <f t="shared" si="141"/>
        <v/>
      </c>
      <c r="R2308" s="339" t="b">
        <f t="shared" si="142"/>
        <v>1</v>
      </c>
      <c r="S2308" s="339" t="str">
        <f t="shared" si="143"/>
        <v/>
      </c>
    </row>
    <row r="2309" spans="1:19" s="339" customFormat="1" ht="19.89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19143</v>
      </c>
      <c r="P2309" s="338"/>
      <c r="Q2309" s="339" t="str">
        <f t="shared" ref="Q2309:Q2372" si="145">A2309&amp;B2309</f>
        <v/>
      </c>
      <c r="R2309" s="339" t="b">
        <f t="shared" ref="R2309:R2372" si="146">OR(ISBLANK(B2309),ISBLANK(C2309))</f>
        <v>1</v>
      </c>
      <c r="S2309" s="339" t="str">
        <f t="shared" ref="S2309:S2372" si="147">IF(R2309,"",A2309&amp;"+")</f>
        <v/>
      </c>
    </row>
    <row r="2310" spans="1:19" s="339" customFormat="1" ht="19.899999999999999" customHeight="1">
      <c r="A2310" s="302"/>
      <c r="B2310" s="334"/>
      <c r="C2310" s="334"/>
      <c r="D2310" s="334"/>
      <c r="E2310" s="334"/>
      <c r="F2310" s="334"/>
      <c r="G2310" s="335"/>
      <c r="H2310" s="335"/>
      <c r="I2310" s="336"/>
      <c r="J2310" s="336"/>
      <c r="K2310" s="336"/>
      <c r="L2310" s="336"/>
      <c r="M2310" s="336"/>
      <c r="N2310" s="337" t="str">
        <f t="shared" ca="1" si="144"/>
        <v/>
      </c>
      <c r="O2310" s="337" t="s">
        <v>19143</v>
      </c>
      <c r="P2310" s="338"/>
      <c r="Q2310" s="339" t="str">
        <f t="shared" si="145"/>
        <v/>
      </c>
      <c r="R2310" s="339" t="b">
        <f t="shared" si="146"/>
        <v>1</v>
      </c>
      <c r="S2310" s="339" t="str">
        <f t="shared" si="147"/>
        <v/>
      </c>
    </row>
    <row r="2311" spans="1:19" s="339" customFormat="1" ht="19.899999999999999" customHeight="1">
      <c r="A2311" s="302"/>
      <c r="B2311" s="334"/>
      <c r="C2311" s="334"/>
      <c r="D2311" s="334"/>
      <c r="E2311" s="334"/>
      <c r="F2311" s="334"/>
      <c r="G2311" s="335"/>
      <c r="H2311" s="335"/>
      <c r="I2311" s="336"/>
      <c r="J2311" s="336"/>
      <c r="K2311" s="336"/>
      <c r="L2311" s="336"/>
      <c r="M2311" s="336"/>
      <c r="N2311" s="337" t="str">
        <f t="shared" ca="1" si="144"/>
        <v/>
      </c>
      <c r="O2311" s="337" t="s">
        <v>19143</v>
      </c>
      <c r="P2311" s="338"/>
      <c r="Q2311" s="339" t="str">
        <f t="shared" si="145"/>
        <v/>
      </c>
      <c r="R2311" s="339" t="b">
        <f t="shared" si="146"/>
        <v>1</v>
      </c>
      <c r="S2311" s="339" t="str">
        <f t="shared" si="147"/>
        <v/>
      </c>
    </row>
    <row r="2312" spans="1:19" s="339" customFormat="1" ht="19.899999999999999" customHeight="1">
      <c r="A2312" s="302"/>
      <c r="B2312" s="334"/>
      <c r="C2312" s="334"/>
      <c r="D2312" s="334"/>
      <c r="E2312" s="334"/>
      <c r="F2312" s="334"/>
      <c r="G2312" s="335"/>
      <c r="H2312" s="335"/>
      <c r="I2312" s="336"/>
      <c r="J2312" s="336"/>
      <c r="K2312" s="336"/>
      <c r="L2312" s="336"/>
      <c r="M2312" s="336"/>
      <c r="N2312" s="337" t="str">
        <f t="shared" ca="1" si="144"/>
        <v/>
      </c>
      <c r="O2312" s="337" t="s">
        <v>19143</v>
      </c>
      <c r="P2312" s="338"/>
      <c r="Q2312" s="339" t="str">
        <f t="shared" si="145"/>
        <v/>
      </c>
      <c r="R2312" s="339" t="b">
        <f t="shared" si="146"/>
        <v>1</v>
      </c>
      <c r="S2312" s="339" t="str">
        <f t="shared" si="147"/>
        <v/>
      </c>
    </row>
    <row r="2313" spans="1:19" s="339" customFormat="1" ht="19.899999999999999" customHeight="1">
      <c r="A2313" s="302"/>
      <c r="B2313" s="334"/>
      <c r="C2313" s="334"/>
      <c r="D2313" s="334"/>
      <c r="E2313" s="334"/>
      <c r="F2313" s="334"/>
      <c r="G2313" s="335"/>
      <c r="H2313" s="335"/>
      <c r="I2313" s="336"/>
      <c r="J2313" s="336"/>
      <c r="K2313" s="336"/>
      <c r="L2313" s="336"/>
      <c r="M2313" s="336"/>
      <c r="N2313" s="337" t="str">
        <f t="shared" ca="1" si="144"/>
        <v/>
      </c>
      <c r="O2313" s="337" t="s">
        <v>19143</v>
      </c>
      <c r="P2313" s="338"/>
      <c r="Q2313" s="339" t="str">
        <f t="shared" si="145"/>
        <v/>
      </c>
      <c r="R2313" s="339" t="b">
        <f t="shared" si="146"/>
        <v>1</v>
      </c>
      <c r="S2313" s="339" t="str">
        <f t="shared" si="147"/>
        <v/>
      </c>
    </row>
    <row r="2314" spans="1:19" s="339" customFormat="1" ht="19.899999999999999" customHeight="1">
      <c r="A2314" s="302"/>
      <c r="B2314" s="334"/>
      <c r="C2314" s="334"/>
      <c r="D2314" s="334"/>
      <c r="E2314" s="334"/>
      <c r="F2314" s="334"/>
      <c r="G2314" s="335"/>
      <c r="H2314" s="335"/>
      <c r="I2314" s="336"/>
      <c r="J2314" s="336"/>
      <c r="K2314" s="336"/>
      <c r="L2314" s="336"/>
      <c r="M2314" s="336"/>
      <c r="N2314" s="337" t="str">
        <f t="shared" ca="1" si="144"/>
        <v/>
      </c>
      <c r="O2314" s="337" t="s">
        <v>19143</v>
      </c>
      <c r="P2314" s="338"/>
      <c r="Q2314" s="339" t="str">
        <f t="shared" si="145"/>
        <v/>
      </c>
      <c r="R2314" s="339" t="b">
        <f t="shared" si="146"/>
        <v>1</v>
      </c>
      <c r="S2314" s="339" t="str">
        <f t="shared" si="147"/>
        <v/>
      </c>
    </row>
    <row r="2315" spans="1:19" s="339" customFormat="1" ht="19.899999999999999" customHeight="1">
      <c r="A2315" s="302"/>
      <c r="B2315" s="334"/>
      <c r="C2315" s="334"/>
      <c r="D2315" s="334"/>
      <c r="E2315" s="334"/>
      <c r="F2315" s="334"/>
      <c r="G2315" s="335"/>
      <c r="H2315" s="335"/>
      <c r="I2315" s="336"/>
      <c r="J2315" s="336"/>
      <c r="K2315" s="336"/>
      <c r="L2315" s="336"/>
      <c r="M2315" s="336"/>
      <c r="N2315" s="337" t="str">
        <f t="shared" ca="1" si="144"/>
        <v/>
      </c>
      <c r="O2315" s="337" t="s">
        <v>19143</v>
      </c>
      <c r="P2315" s="338"/>
      <c r="Q2315" s="339" t="str">
        <f t="shared" si="145"/>
        <v/>
      </c>
      <c r="R2315" s="339" t="b">
        <f t="shared" si="146"/>
        <v>1</v>
      </c>
      <c r="S2315" s="339" t="str">
        <f t="shared" si="147"/>
        <v/>
      </c>
    </row>
    <row r="2316" spans="1:19" s="339" customFormat="1" ht="19.899999999999999" customHeight="1">
      <c r="A2316" s="302"/>
      <c r="B2316" s="334"/>
      <c r="C2316" s="334"/>
      <c r="D2316" s="334"/>
      <c r="E2316" s="334"/>
      <c r="F2316" s="334"/>
      <c r="G2316" s="335"/>
      <c r="H2316" s="335"/>
      <c r="I2316" s="336"/>
      <c r="J2316" s="336"/>
      <c r="K2316" s="336"/>
      <c r="L2316" s="336"/>
      <c r="M2316" s="336"/>
      <c r="N2316" s="337" t="str">
        <f t="shared" ca="1" si="144"/>
        <v/>
      </c>
      <c r="O2316" s="337" t="s">
        <v>19143</v>
      </c>
      <c r="P2316" s="338"/>
      <c r="Q2316" s="339" t="str">
        <f t="shared" si="145"/>
        <v/>
      </c>
      <c r="R2316" s="339" t="b">
        <f t="shared" si="146"/>
        <v>1</v>
      </c>
      <c r="S2316" s="339" t="str">
        <f t="shared" si="147"/>
        <v/>
      </c>
    </row>
    <row r="2317" spans="1:19" s="339" customFormat="1" ht="19.899999999999999" customHeight="1">
      <c r="A2317" s="302"/>
      <c r="B2317" s="334"/>
      <c r="C2317" s="334"/>
      <c r="D2317" s="334"/>
      <c r="E2317" s="334"/>
      <c r="F2317" s="334"/>
      <c r="G2317" s="335"/>
      <c r="H2317" s="335"/>
      <c r="I2317" s="336"/>
      <c r="J2317" s="336"/>
      <c r="K2317" s="336"/>
      <c r="L2317" s="336"/>
      <c r="M2317" s="336"/>
      <c r="N2317" s="337" t="str">
        <f t="shared" ca="1" si="144"/>
        <v/>
      </c>
      <c r="O2317" s="337" t="s">
        <v>19143</v>
      </c>
      <c r="P2317" s="338"/>
      <c r="Q2317" s="339" t="str">
        <f t="shared" si="145"/>
        <v/>
      </c>
      <c r="R2317" s="339" t="b">
        <f t="shared" si="146"/>
        <v>1</v>
      </c>
      <c r="S2317" s="339" t="str">
        <f t="shared" si="147"/>
        <v/>
      </c>
    </row>
    <row r="2318" spans="1:19" s="339" customFormat="1" ht="19.899999999999999" customHeight="1">
      <c r="A2318" s="302"/>
      <c r="B2318" s="334"/>
      <c r="C2318" s="334"/>
      <c r="D2318" s="334"/>
      <c r="E2318" s="334"/>
      <c r="F2318" s="334"/>
      <c r="G2318" s="335"/>
      <c r="H2318" s="335"/>
      <c r="I2318" s="336"/>
      <c r="J2318" s="336"/>
      <c r="K2318" s="336"/>
      <c r="L2318" s="336"/>
      <c r="M2318" s="336"/>
      <c r="N2318" s="337" t="str">
        <f t="shared" ca="1" si="144"/>
        <v/>
      </c>
      <c r="O2318" s="337" t="s">
        <v>19143</v>
      </c>
      <c r="P2318" s="338"/>
      <c r="Q2318" s="339" t="str">
        <f t="shared" si="145"/>
        <v/>
      </c>
      <c r="R2318" s="339" t="b">
        <f t="shared" si="146"/>
        <v>1</v>
      </c>
      <c r="S2318" s="339" t="str">
        <f t="shared" si="147"/>
        <v/>
      </c>
    </row>
    <row r="2319" spans="1:19" s="339" customFormat="1" ht="19.899999999999999" customHeight="1">
      <c r="A2319" s="302"/>
      <c r="B2319" s="334"/>
      <c r="C2319" s="334"/>
      <c r="D2319" s="334"/>
      <c r="E2319" s="334"/>
      <c r="F2319" s="334"/>
      <c r="G2319" s="335"/>
      <c r="H2319" s="335"/>
      <c r="I2319" s="336"/>
      <c r="J2319" s="336"/>
      <c r="K2319" s="336"/>
      <c r="L2319" s="336"/>
      <c r="M2319" s="336"/>
      <c r="N2319" s="337" t="str">
        <f t="shared" ca="1" si="144"/>
        <v/>
      </c>
      <c r="O2319" s="337" t="s">
        <v>19143</v>
      </c>
      <c r="P2319" s="338"/>
      <c r="Q2319" s="339" t="str">
        <f t="shared" si="145"/>
        <v/>
      </c>
      <c r="R2319" s="339" t="b">
        <f t="shared" si="146"/>
        <v>1</v>
      </c>
      <c r="S2319" s="339" t="str">
        <f t="shared" si="147"/>
        <v/>
      </c>
    </row>
    <row r="2320" spans="1:19" s="339" customFormat="1" ht="19.899999999999999" customHeight="1">
      <c r="A2320" s="302"/>
      <c r="B2320" s="334"/>
      <c r="C2320" s="334"/>
      <c r="D2320" s="334"/>
      <c r="E2320" s="334"/>
      <c r="F2320" s="334"/>
      <c r="G2320" s="335"/>
      <c r="H2320" s="335"/>
      <c r="I2320" s="336"/>
      <c r="J2320" s="336"/>
      <c r="K2320" s="336"/>
      <c r="L2320" s="336"/>
      <c r="M2320" s="336"/>
      <c r="N2320" s="337" t="str">
        <f t="shared" ca="1" si="144"/>
        <v/>
      </c>
      <c r="O2320" s="337" t="s">
        <v>19143</v>
      </c>
      <c r="P2320" s="338"/>
      <c r="Q2320" s="339" t="str">
        <f t="shared" si="145"/>
        <v/>
      </c>
      <c r="R2320" s="339" t="b">
        <f t="shared" si="146"/>
        <v>1</v>
      </c>
      <c r="S2320" s="339" t="str">
        <f t="shared" si="147"/>
        <v/>
      </c>
    </row>
    <row r="2321" spans="1:19" s="339" customFormat="1" ht="19.899999999999999" customHeight="1">
      <c r="A2321" s="302"/>
      <c r="B2321" s="334"/>
      <c r="C2321" s="334"/>
      <c r="D2321" s="334"/>
      <c r="E2321" s="334"/>
      <c r="F2321" s="334"/>
      <c r="G2321" s="335"/>
      <c r="H2321" s="335"/>
      <c r="I2321" s="336"/>
      <c r="J2321" s="336"/>
      <c r="K2321" s="336"/>
      <c r="L2321" s="336"/>
      <c r="M2321" s="336"/>
      <c r="N2321" s="337" t="str">
        <f t="shared" ca="1" si="144"/>
        <v/>
      </c>
      <c r="O2321" s="337" t="s">
        <v>19143</v>
      </c>
      <c r="P2321" s="338"/>
      <c r="Q2321" s="339" t="str">
        <f t="shared" si="145"/>
        <v/>
      </c>
      <c r="R2321" s="339" t="b">
        <f t="shared" si="146"/>
        <v>1</v>
      </c>
      <c r="S2321" s="339" t="str">
        <f t="shared" si="147"/>
        <v/>
      </c>
    </row>
    <row r="2322" spans="1:19" s="339" customFormat="1" ht="19.899999999999999" customHeight="1">
      <c r="A2322" s="302"/>
      <c r="B2322" s="334"/>
      <c r="C2322" s="334"/>
      <c r="D2322" s="334"/>
      <c r="E2322" s="334"/>
      <c r="F2322" s="334"/>
      <c r="G2322" s="335"/>
      <c r="H2322" s="335"/>
      <c r="I2322" s="336"/>
      <c r="J2322" s="336"/>
      <c r="K2322" s="336"/>
      <c r="L2322" s="336"/>
      <c r="M2322" s="336"/>
      <c r="N2322" s="337" t="str">
        <f t="shared" ca="1" si="144"/>
        <v/>
      </c>
      <c r="O2322" s="337" t="s">
        <v>19143</v>
      </c>
      <c r="P2322" s="338"/>
      <c r="Q2322" s="339" t="str">
        <f t="shared" si="145"/>
        <v/>
      </c>
      <c r="R2322" s="339" t="b">
        <f t="shared" si="146"/>
        <v>1</v>
      </c>
      <c r="S2322" s="339" t="str">
        <f t="shared" si="147"/>
        <v/>
      </c>
    </row>
    <row r="2323" spans="1:19" s="339" customFormat="1" ht="19.899999999999999" customHeight="1">
      <c r="A2323" s="302"/>
      <c r="B2323" s="334"/>
      <c r="C2323" s="334"/>
      <c r="D2323" s="334"/>
      <c r="E2323" s="334"/>
      <c r="F2323" s="334"/>
      <c r="G2323" s="335"/>
      <c r="H2323" s="335"/>
      <c r="I2323" s="336"/>
      <c r="J2323" s="336"/>
      <c r="K2323" s="336"/>
      <c r="L2323" s="336"/>
      <c r="M2323" s="336"/>
      <c r="N2323" s="337" t="str">
        <f t="shared" ca="1" si="144"/>
        <v/>
      </c>
      <c r="O2323" s="337" t="s">
        <v>19143</v>
      </c>
      <c r="P2323" s="338"/>
      <c r="Q2323" s="339" t="str">
        <f t="shared" si="145"/>
        <v/>
      </c>
      <c r="R2323" s="339" t="b">
        <f t="shared" si="146"/>
        <v>1</v>
      </c>
      <c r="S2323" s="339" t="str">
        <f t="shared" si="147"/>
        <v/>
      </c>
    </row>
    <row r="2324" spans="1:19" s="339" customFormat="1" ht="19.899999999999999" customHeight="1">
      <c r="A2324" s="302"/>
      <c r="B2324" s="334"/>
      <c r="C2324" s="334"/>
      <c r="D2324" s="334"/>
      <c r="E2324" s="334"/>
      <c r="F2324" s="334"/>
      <c r="G2324" s="335"/>
      <c r="H2324" s="335"/>
      <c r="I2324" s="336"/>
      <c r="J2324" s="336"/>
      <c r="K2324" s="336"/>
      <c r="L2324" s="336"/>
      <c r="M2324" s="336"/>
      <c r="N2324" s="337" t="str">
        <f t="shared" ca="1" si="144"/>
        <v/>
      </c>
      <c r="O2324" s="337" t="s">
        <v>19143</v>
      </c>
      <c r="P2324" s="338"/>
      <c r="Q2324" s="339" t="str">
        <f t="shared" si="145"/>
        <v/>
      </c>
      <c r="R2324" s="339" t="b">
        <f t="shared" si="146"/>
        <v>1</v>
      </c>
      <c r="S2324" s="339" t="str">
        <f t="shared" si="147"/>
        <v/>
      </c>
    </row>
    <row r="2325" spans="1:19" s="339" customFormat="1" ht="19.899999999999999" customHeight="1">
      <c r="A2325" s="302"/>
      <c r="B2325" s="334"/>
      <c r="C2325" s="334"/>
      <c r="D2325" s="334"/>
      <c r="E2325" s="334"/>
      <c r="F2325" s="334"/>
      <c r="G2325" s="335"/>
      <c r="H2325" s="335"/>
      <c r="I2325" s="336"/>
      <c r="J2325" s="336"/>
      <c r="K2325" s="336"/>
      <c r="L2325" s="336"/>
      <c r="M2325" s="336"/>
      <c r="N2325" s="337" t="str">
        <f t="shared" ca="1" si="144"/>
        <v/>
      </c>
      <c r="O2325" s="337" t="s">
        <v>19143</v>
      </c>
      <c r="P2325" s="338"/>
      <c r="Q2325" s="339" t="str">
        <f t="shared" si="145"/>
        <v/>
      </c>
      <c r="R2325" s="339" t="b">
        <f t="shared" si="146"/>
        <v>1</v>
      </c>
      <c r="S2325" s="339" t="str">
        <f t="shared" si="147"/>
        <v/>
      </c>
    </row>
    <row r="2326" spans="1:19" s="339" customFormat="1" ht="19.899999999999999" customHeight="1">
      <c r="A2326" s="302"/>
      <c r="B2326" s="334"/>
      <c r="C2326" s="334"/>
      <c r="D2326" s="334"/>
      <c r="E2326" s="334"/>
      <c r="F2326" s="334"/>
      <c r="G2326" s="335"/>
      <c r="H2326" s="335"/>
      <c r="I2326" s="336"/>
      <c r="J2326" s="336"/>
      <c r="K2326" s="336"/>
      <c r="L2326" s="336"/>
      <c r="M2326" s="336"/>
      <c r="N2326" s="337" t="str">
        <f t="shared" ca="1" si="144"/>
        <v/>
      </c>
      <c r="O2326" s="337" t="s">
        <v>19143</v>
      </c>
      <c r="P2326" s="338"/>
      <c r="Q2326" s="339" t="str">
        <f t="shared" si="145"/>
        <v/>
      </c>
      <c r="R2326" s="339" t="b">
        <f t="shared" si="146"/>
        <v>1</v>
      </c>
      <c r="S2326" s="339" t="str">
        <f t="shared" si="147"/>
        <v/>
      </c>
    </row>
    <row r="2327" spans="1:19" s="339" customFormat="1" ht="19.899999999999999" customHeight="1">
      <c r="A2327" s="302"/>
      <c r="B2327" s="334"/>
      <c r="C2327" s="334"/>
      <c r="D2327" s="334"/>
      <c r="E2327" s="334"/>
      <c r="F2327" s="334"/>
      <c r="G2327" s="335"/>
      <c r="H2327" s="335"/>
      <c r="I2327" s="336"/>
      <c r="J2327" s="336"/>
      <c r="K2327" s="336"/>
      <c r="L2327" s="336"/>
      <c r="M2327" s="336"/>
      <c r="N2327" s="337" t="str">
        <f t="shared" ca="1" si="144"/>
        <v/>
      </c>
      <c r="O2327" s="337" t="s">
        <v>19143</v>
      </c>
      <c r="P2327" s="338"/>
      <c r="Q2327" s="339" t="str">
        <f t="shared" si="145"/>
        <v/>
      </c>
      <c r="R2327" s="339" t="b">
        <f t="shared" si="146"/>
        <v>1</v>
      </c>
      <c r="S2327" s="339" t="str">
        <f t="shared" si="147"/>
        <v/>
      </c>
    </row>
    <row r="2328" spans="1:19" s="339" customFormat="1" ht="19.899999999999999" customHeight="1">
      <c r="A2328" s="302"/>
      <c r="B2328" s="334"/>
      <c r="C2328" s="334"/>
      <c r="D2328" s="334"/>
      <c r="E2328" s="334"/>
      <c r="F2328" s="334"/>
      <c r="G2328" s="335"/>
      <c r="H2328" s="335"/>
      <c r="I2328" s="336"/>
      <c r="J2328" s="336"/>
      <c r="K2328" s="336"/>
      <c r="L2328" s="336"/>
      <c r="M2328" s="336"/>
      <c r="N2328" s="337" t="str">
        <f t="shared" ca="1" si="144"/>
        <v/>
      </c>
      <c r="O2328" s="337" t="s">
        <v>19143</v>
      </c>
      <c r="P2328" s="338"/>
      <c r="Q2328" s="339" t="str">
        <f t="shared" si="145"/>
        <v/>
      </c>
      <c r="R2328" s="339" t="b">
        <f t="shared" si="146"/>
        <v>1</v>
      </c>
      <c r="S2328" s="339" t="str">
        <f t="shared" si="147"/>
        <v/>
      </c>
    </row>
    <row r="2329" spans="1:19" s="339" customFormat="1" ht="19.899999999999999" customHeight="1">
      <c r="A2329" s="302"/>
      <c r="B2329" s="334"/>
      <c r="C2329" s="334"/>
      <c r="D2329" s="334"/>
      <c r="E2329" s="334"/>
      <c r="F2329" s="334"/>
      <c r="G2329" s="335"/>
      <c r="H2329" s="335"/>
      <c r="I2329" s="336"/>
      <c r="J2329" s="336"/>
      <c r="K2329" s="336"/>
      <c r="L2329" s="336"/>
      <c r="M2329" s="336"/>
      <c r="N2329" s="337" t="str">
        <f t="shared" ca="1" si="144"/>
        <v/>
      </c>
      <c r="O2329" s="337" t="s">
        <v>19143</v>
      </c>
      <c r="P2329" s="338"/>
      <c r="Q2329" s="339" t="str">
        <f t="shared" si="145"/>
        <v/>
      </c>
      <c r="R2329" s="339" t="b">
        <f t="shared" si="146"/>
        <v>1</v>
      </c>
      <c r="S2329" s="339" t="str">
        <f t="shared" si="147"/>
        <v/>
      </c>
    </row>
    <row r="2330" spans="1:19" s="339" customFormat="1" ht="19.899999999999999" customHeight="1">
      <c r="A2330" s="302"/>
      <c r="B2330" s="334"/>
      <c r="C2330" s="334"/>
      <c r="D2330" s="334"/>
      <c r="E2330" s="334"/>
      <c r="F2330" s="334"/>
      <c r="G2330" s="335"/>
      <c r="H2330" s="335"/>
      <c r="I2330" s="336"/>
      <c r="J2330" s="336"/>
      <c r="K2330" s="336"/>
      <c r="L2330" s="336"/>
      <c r="M2330" s="336"/>
      <c r="N2330" s="337" t="str">
        <f t="shared" ca="1" si="144"/>
        <v/>
      </c>
      <c r="O2330" s="337" t="s">
        <v>19143</v>
      </c>
      <c r="P2330" s="338"/>
      <c r="Q2330" s="339" t="str">
        <f t="shared" si="145"/>
        <v/>
      </c>
      <c r="R2330" s="339" t="b">
        <f t="shared" si="146"/>
        <v>1</v>
      </c>
      <c r="S2330" s="339" t="str">
        <f t="shared" si="147"/>
        <v/>
      </c>
    </row>
    <row r="2331" spans="1:19" s="339" customFormat="1" ht="19.899999999999999" customHeight="1">
      <c r="A2331" s="302"/>
      <c r="B2331" s="334"/>
      <c r="C2331" s="334"/>
      <c r="D2331" s="334"/>
      <c r="E2331" s="334"/>
      <c r="F2331" s="334"/>
      <c r="G2331" s="335"/>
      <c r="H2331" s="335"/>
      <c r="I2331" s="336"/>
      <c r="J2331" s="336"/>
      <c r="K2331" s="336"/>
      <c r="L2331" s="336"/>
      <c r="M2331" s="336"/>
      <c r="N2331" s="337" t="str">
        <f t="shared" ca="1" si="144"/>
        <v/>
      </c>
      <c r="O2331" s="337" t="s">
        <v>19143</v>
      </c>
      <c r="P2331" s="338"/>
      <c r="Q2331" s="339" t="str">
        <f t="shared" si="145"/>
        <v/>
      </c>
      <c r="R2331" s="339" t="b">
        <f t="shared" si="146"/>
        <v>1</v>
      </c>
      <c r="S2331" s="339" t="str">
        <f t="shared" si="147"/>
        <v/>
      </c>
    </row>
    <row r="2332" spans="1:19" s="339" customFormat="1" ht="19.899999999999999" customHeight="1">
      <c r="A2332" s="302"/>
      <c r="B2332" s="334"/>
      <c r="C2332" s="334"/>
      <c r="D2332" s="334"/>
      <c r="E2332" s="334"/>
      <c r="F2332" s="334"/>
      <c r="G2332" s="335"/>
      <c r="H2332" s="335"/>
      <c r="I2332" s="336"/>
      <c r="J2332" s="336"/>
      <c r="K2332" s="336"/>
      <c r="L2332" s="336"/>
      <c r="M2332" s="336"/>
      <c r="N2332" s="337" t="str">
        <f t="shared" ca="1" si="144"/>
        <v/>
      </c>
      <c r="O2332" s="337" t="s">
        <v>19143</v>
      </c>
      <c r="P2332" s="338"/>
      <c r="Q2332" s="339" t="str">
        <f t="shared" si="145"/>
        <v/>
      </c>
      <c r="R2332" s="339" t="b">
        <f t="shared" si="146"/>
        <v>1</v>
      </c>
      <c r="S2332" s="339" t="str">
        <f t="shared" si="147"/>
        <v/>
      </c>
    </row>
    <row r="2333" spans="1:19" s="339" customFormat="1" ht="19.899999999999999" customHeight="1">
      <c r="A2333" s="302"/>
      <c r="B2333" s="334"/>
      <c r="C2333" s="334"/>
      <c r="D2333" s="334"/>
      <c r="E2333" s="334"/>
      <c r="F2333" s="334"/>
      <c r="G2333" s="335"/>
      <c r="H2333" s="335"/>
      <c r="I2333" s="336"/>
      <c r="J2333" s="336"/>
      <c r="K2333" s="336"/>
      <c r="L2333" s="336"/>
      <c r="M2333" s="336"/>
      <c r="N2333" s="337" t="str">
        <f t="shared" ca="1" si="144"/>
        <v/>
      </c>
      <c r="O2333" s="337" t="s">
        <v>19143</v>
      </c>
      <c r="P2333" s="338"/>
      <c r="Q2333" s="339" t="str">
        <f t="shared" si="145"/>
        <v/>
      </c>
      <c r="R2333" s="339" t="b">
        <f t="shared" si="146"/>
        <v>1</v>
      </c>
      <c r="S2333" s="339" t="str">
        <f t="shared" si="147"/>
        <v/>
      </c>
    </row>
    <row r="2334" spans="1:19" s="339" customFormat="1" ht="19.899999999999999" customHeight="1">
      <c r="A2334" s="302"/>
      <c r="B2334" s="334"/>
      <c r="C2334" s="334"/>
      <c r="D2334" s="334"/>
      <c r="E2334" s="334"/>
      <c r="F2334" s="334"/>
      <c r="G2334" s="335"/>
      <c r="H2334" s="335"/>
      <c r="I2334" s="336"/>
      <c r="J2334" s="336"/>
      <c r="K2334" s="336"/>
      <c r="L2334" s="336"/>
      <c r="M2334" s="336"/>
      <c r="N2334" s="337" t="str">
        <f t="shared" ca="1" si="144"/>
        <v/>
      </c>
      <c r="O2334" s="337" t="s">
        <v>19143</v>
      </c>
      <c r="P2334" s="338"/>
      <c r="Q2334" s="339" t="str">
        <f t="shared" si="145"/>
        <v/>
      </c>
      <c r="R2334" s="339" t="b">
        <f t="shared" si="146"/>
        <v>1</v>
      </c>
      <c r="S2334" s="339" t="str">
        <f t="shared" si="147"/>
        <v/>
      </c>
    </row>
    <row r="2335" spans="1:19" s="339" customFormat="1" ht="19.899999999999999" customHeight="1">
      <c r="A2335" s="302"/>
      <c r="B2335" s="334"/>
      <c r="C2335" s="334"/>
      <c r="D2335" s="334"/>
      <c r="E2335" s="334"/>
      <c r="F2335" s="334"/>
      <c r="G2335" s="335"/>
      <c r="H2335" s="335"/>
      <c r="I2335" s="336"/>
      <c r="J2335" s="336"/>
      <c r="K2335" s="336"/>
      <c r="L2335" s="336"/>
      <c r="M2335" s="336"/>
      <c r="N2335" s="337" t="str">
        <f t="shared" ca="1" si="144"/>
        <v/>
      </c>
      <c r="O2335" s="337" t="s">
        <v>19143</v>
      </c>
      <c r="P2335" s="338"/>
      <c r="Q2335" s="339" t="str">
        <f t="shared" si="145"/>
        <v/>
      </c>
      <c r="R2335" s="339" t="b">
        <f t="shared" si="146"/>
        <v>1</v>
      </c>
      <c r="S2335" s="339" t="str">
        <f t="shared" si="147"/>
        <v/>
      </c>
    </row>
    <row r="2336" spans="1:19" s="339" customFormat="1" ht="19.899999999999999" customHeight="1">
      <c r="A2336" s="302"/>
      <c r="B2336" s="334"/>
      <c r="C2336" s="334"/>
      <c r="D2336" s="334"/>
      <c r="E2336" s="334"/>
      <c r="F2336" s="334"/>
      <c r="G2336" s="335"/>
      <c r="H2336" s="335"/>
      <c r="I2336" s="336"/>
      <c r="J2336" s="336"/>
      <c r="K2336" s="336"/>
      <c r="L2336" s="336"/>
      <c r="M2336" s="336"/>
      <c r="N2336" s="337" t="str">
        <f t="shared" ca="1" si="144"/>
        <v/>
      </c>
      <c r="O2336" s="337" t="s">
        <v>19143</v>
      </c>
      <c r="P2336" s="338"/>
      <c r="Q2336" s="339" t="str">
        <f t="shared" si="145"/>
        <v/>
      </c>
      <c r="R2336" s="339" t="b">
        <f t="shared" si="146"/>
        <v>1</v>
      </c>
      <c r="S2336" s="339" t="str">
        <f t="shared" si="147"/>
        <v/>
      </c>
    </row>
    <row r="2337" spans="1:19" s="339" customFormat="1" ht="19.899999999999999" customHeight="1">
      <c r="A2337" s="302"/>
      <c r="B2337" s="334"/>
      <c r="C2337" s="334"/>
      <c r="D2337" s="334"/>
      <c r="E2337" s="334"/>
      <c r="F2337" s="334"/>
      <c r="G2337" s="335"/>
      <c r="H2337" s="335"/>
      <c r="I2337" s="336"/>
      <c r="J2337" s="336"/>
      <c r="K2337" s="336"/>
      <c r="L2337" s="336"/>
      <c r="M2337" s="336"/>
      <c r="N2337" s="337" t="str">
        <f t="shared" ca="1" si="144"/>
        <v/>
      </c>
      <c r="O2337" s="337" t="s">
        <v>19143</v>
      </c>
      <c r="P2337" s="338"/>
      <c r="Q2337" s="339" t="str">
        <f t="shared" si="145"/>
        <v/>
      </c>
      <c r="R2337" s="339" t="b">
        <f t="shared" si="146"/>
        <v>1</v>
      </c>
      <c r="S2337" s="339" t="str">
        <f t="shared" si="147"/>
        <v/>
      </c>
    </row>
    <row r="2338" spans="1:19" s="339" customFormat="1" ht="19.899999999999999" customHeight="1">
      <c r="A2338" s="302"/>
      <c r="B2338" s="334"/>
      <c r="C2338" s="334"/>
      <c r="D2338" s="334"/>
      <c r="E2338" s="334"/>
      <c r="F2338" s="334"/>
      <c r="G2338" s="335"/>
      <c r="H2338" s="335"/>
      <c r="I2338" s="336"/>
      <c r="J2338" s="336"/>
      <c r="K2338" s="336"/>
      <c r="L2338" s="336"/>
      <c r="M2338" s="336"/>
      <c r="N2338" s="337" t="str">
        <f t="shared" ca="1" si="144"/>
        <v/>
      </c>
      <c r="O2338" s="337" t="s">
        <v>19143</v>
      </c>
      <c r="P2338" s="338"/>
      <c r="Q2338" s="339" t="str">
        <f t="shared" si="145"/>
        <v/>
      </c>
      <c r="R2338" s="339" t="b">
        <f t="shared" si="146"/>
        <v>1</v>
      </c>
      <c r="S2338" s="339" t="str">
        <f t="shared" si="147"/>
        <v/>
      </c>
    </row>
    <row r="2339" spans="1:19" s="339" customFormat="1" ht="19.899999999999999" customHeight="1">
      <c r="A2339" s="302"/>
      <c r="B2339" s="334"/>
      <c r="C2339" s="334"/>
      <c r="D2339" s="334"/>
      <c r="E2339" s="334"/>
      <c r="F2339" s="334"/>
      <c r="G2339" s="335"/>
      <c r="H2339" s="335"/>
      <c r="I2339" s="336"/>
      <c r="J2339" s="336"/>
      <c r="K2339" s="336"/>
      <c r="L2339" s="336"/>
      <c r="M2339" s="336"/>
      <c r="N2339" s="337" t="str">
        <f t="shared" ca="1" si="144"/>
        <v/>
      </c>
      <c r="O2339" s="337" t="s">
        <v>19143</v>
      </c>
      <c r="P2339" s="338"/>
      <c r="Q2339" s="339" t="str">
        <f t="shared" si="145"/>
        <v/>
      </c>
      <c r="R2339" s="339" t="b">
        <f t="shared" si="146"/>
        <v>1</v>
      </c>
      <c r="S2339" s="339" t="str">
        <f t="shared" si="147"/>
        <v/>
      </c>
    </row>
    <row r="2340" spans="1:19" s="339" customFormat="1" ht="19.899999999999999" customHeight="1">
      <c r="A2340" s="302"/>
      <c r="B2340" s="334"/>
      <c r="C2340" s="334"/>
      <c r="D2340" s="334"/>
      <c r="E2340" s="334"/>
      <c r="F2340" s="334"/>
      <c r="G2340" s="335"/>
      <c r="H2340" s="335"/>
      <c r="I2340" s="336"/>
      <c r="J2340" s="336"/>
      <c r="K2340" s="336"/>
      <c r="L2340" s="336"/>
      <c r="M2340" s="336"/>
      <c r="N2340" s="337" t="str">
        <f t="shared" ca="1" si="144"/>
        <v/>
      </c>
      <c r="O2340" s="337" t="s">
        <v>19143</v>
      </c>
      <c r="P2340" s="338"/>
      <c r="Q2340" s="339" t="str">
        <f t="shared" si="145"/>
        <v/>
      </c>
      <c r="R2340" s="339" t="b">
        <f t="shared" si="146"/>
        <v>1</v>
      </c>
      <c r="S2340" s="339" t="str">
        <f t="shared" si="147"/>
        <v/>
      </c>
    </row>
    <row r="2341" spans="1:19" s="339" customFormat="1" ht="19.899999999999999" customHeight="1">
      <c r="A2341" s="302"/>
      <c r="B2341" s="334"/>
      <c r="C2341" s="334"/>
      <c r="D2341" s="334"/>
      <c r="E2341" s="334"/>
      <c r="F2341" s="334"/>
      <c r="G2341" s="335"/>
      <c r="H2341" s="335"/>
      <c r="I2341" s="336"/>
      <c r="J2341" s="336"/>
      <c r="K2341" s="336"/>
      <c r="L2341" s="336"/>
      <c r="M2341" s="336"/>
      <c r="N2341" s="337" t="str">
        <f t="shared" ca="1" si="144"/>
        <v/>
      </c>
      <c r="O2341" s="337" t="s">
        <v>19143</v>
      </c>
      <c r="P2341" s="338"/>
      <c r="Q2341" s="339" t="str">
        <f t="shared" si="145"/>
        <v/>
      </c>
      <c r="R2341" s="339" t="b">
        <f t="shared" si="146"/>
        <v>1</v>
      </c>
      <c r="S2341" s="339" t="str">
        <f t="shared" si="147"/>
        <v/>
      </c>
    </row>
    <row r="2342" spans="1:19" s="339" customFormat="1" ht="19.899999999999999" customHeight="1">
      <c r="A2342" s="302"/>
      <c r="B2342" s="334"/>
      <c r="C2342" s="334"/>
      <c r="D2342" s="334"/>
      <c r="E2342" s="334"/>
      <c r="F2342" s="334"/>
      <c r="G2342" s="335"/>
      <c r="H2342" s="335"/>
      <c r="I2342" s="336"/>
      <c r="J2342" s="336"/>
      <c r="K2342" s="336"/>
      <c r="L2342" s="336"/>
      <c r="M2342" s="336"/>
      <c r="N2342" s="337" t="str">
        <f t="shared" ca="1" si="144"/>
        <v/>
      </c>
      <c r="O2342" s="337" t="s">
        <v>19143</v>
      </c>
      <c r="P2342" s="338"/>
      <c r="Q2342" s="339" t="str">
        <f t="shared" si="145"/>
        <v/>
      </c>
      <c r="R2342" s="339" t="b">
        <f t="shared" si="146"/>
        <v>1</v>
      </c>
      <c r="S2342" s="339" t="str">
        <f t="shared" si="147"/>
        <v/>
      </c>
    </row>
    <row r="2343" spans="1:19" s="339" customFormat="1" ht="19.899999999999999" customHeight="1">
      <c r="A2343" s="302"/>
      <c r="B2343" s="334"/>
      <c r="C2343" s="334"/>
      <c r="D2343" s="334"/>
      <c r="E2343" s="334"/>
      <c r="F2343" s="334"/>
      <c r="G2343" s="335"/>
      <c r="H2343" s="335"/>
      <c r="I2343" s="336"/>
      <c r="J2343" s="336"/>
      <c r="K2343" s="336"/>
      <c r="L2343" s="336"/>
      <c r="M2343" s="336"/>
      <c r="N2343" s="337" t="str">
        <f t="shared" ca="1" si="144"/>
        <v/>
      </c>
      <c r="O2343" s="337" t="s">
        <v>19143</v>
      </c>
      <c r="P2343" s="338"/>
      <c r="Q2343" s="339" t="str">
        <f t="shared" si="145"/>
        <v/>
      </c>
      <c r="R2343" s="339" t="b">
        <f t="shared" si="146"/>
        <v>1</v>
      </c>
      <c r="S2343" s="339" t="str">
        <f t="shared" si="147"/>
        <v/>
      </c>
    </row>
    <row r="2344" spans="1:19" s="339" customFormat="1" ht="19.899999999999999" customHeight="1">
      <c r="A2344" s="302"/>
      <c r="B2344" s="334"/>
      <c r="C2344" s="334"/>
      <c r="D2344" s="334"/>
      <c r="E2344" s="334"/>
      <c r="F2344" s="334"/>
      <c r="G2344" s="335"/>
      <c r="H2344" s="335"/>
      <c r="I2344" s="336"/>
      <c r="J2344" s="336"/>
      <c r="K2344" s="336"/>
      <c r="L2344" s="336"/>
      <c r="M2344" s="336"/>
      <c r="N2344" s="337" t="str">
        <f t="shared" ca="1" si="144"/>
        <v/>
      </c>
      <c r="O2344" s="337" t="s">
        <v>19143</v>
      </c>
      <c r="P2344" s="338"/>
      <c r="Q2344" s="339" t="str">
        <f t="shared" si="145"/>
        <v/>
      </c>
      <c r="R2344" s="339" t="b">
        <f t="shared" si="146"/>
        <v>1</v>
      </c>
      <c r="S2344" s="339" t="str">
        <f t="shared" si="147"/>
        <v/>
      </c>
    </row>
    <row r="2345" spans="1:19" s="339" customFormat="1" ht="19.899999999999999" customHeight="1">
      <c r="A2345" s="302"/>
      <c r="B2345" s="334"/>
      <c r="C2345" s="334"/>
      <c r="D2345" s="334"/>
      <c r="E2345" s="334"/>
      <c r="F2345" s="334"/>
      <c r="G2345" s="335"/>
      <c r="H2345" s="335"/>
      <c r="I2345" s="336"/>
      <c r="J2345" s="336"/>
      <c r="K2345" s="336"/>
      <c r="L2345" s="336"/>
      <c r="M2345" s="336"/>
      <c r="N2345" s="337" t="str">
        <f t="shared" ca="1" si="144"/>
        <v/>
      </c>
      <c r="O2345" s="337" t="s">
        <v>19143</v>
      </c>
      <c r="P2345" s="338"/>
      <c r="Q2345" s="339" t="str">
        <f t="shared" si="145"/>
        <v/>
      </c>
      <c r="R2345" s="339" t="b">
        <f t="shared" si="146"/>
        <v>1</v>
      </c>
      <c r="S2345" s="339" t="str">
        <f t="shared" si="147"/>
        <v/>
      </c>
    </row>
    <row r="2346" spans="1:19" s="339" customFormat="1" ht="19.899999999999999" customHeight="1">
      <c r="A2346" s="302"/>
      <c r="B2346" s="334"/>
      <c r="C2346" s="334"/>
      <c r="D2346" s="334"/>
      <c r="E2346" s="334"/>
      <c r="F2346" s="334"/>
      <c r="G2346" s="335"/>
      <c r="H2346" s="335"/>
      <c r="I2346" s="336"/>
      <c r="J2346" s="336"/>
      <c r="K2346" s="336"/>
      <c r="L2346" s="336"/>
      <c r="M2346" s="336"/>
      <c r="N2346" s="337" t="str">
        <f t="shared" ca="1" si="144"/>
        <v/>
      </c>
      <c r="O2346" s="337" t="s">
        <v>19143</v>
      </c>
      <c r="P2346" s="338"/>
      <c r="Q2346" s="339" t="str">
        <f t="shared" si="145"/>
        <v/>
      </c>
      <c r="R2346" s="339" t="b">
        <f t="shared" si="146"/>
        <v>1</v>
      </c>
      <c r="S2346" s="339" t="str">
        <f t="shared" si="147"/>
        <v/>
      </c>
    </row>
    <row r="2347" spans="1:19" s="339" customFormat="1" ht="19.899999999999999" customHeight="1">
      <c r="A2347" s="302"/>
      <c r="B2347" s="334"/>
      <c r="C2347" s="334"/>
      <c r="D2347" s="334"/>
      <c r="E2347" s="334"/>
      <c r="F2347" s="334"/>
      <c r="G2347" s="335"/>
      <c r="H2347" s="335"/>
      <c r="I2347" s="336"/>
      <c r="J2347" s="336"/>
      <c r="K2347" s="336"/>
      <c r="L2347" s="336"/>
      <c r="M2347" s="336"/>
      <c r="N2347" s="337" t="str">
        <f t="shared" ca="1" si="144"/>
        <v/>
      </c>
      <c r="O2347" s="337" t="s">
        <v>19143</v>
      </c>
      <c r="P2347" s="338"/>
      <c r="Q2347" s="339" t="str">
        <f t="shared" si="145"/>
        <v/>
      </c>
      <c r="R2347" s="339" t="b">
        <f t="shared" si="146"/>
        <v>1</v>
      </c>
      <c r="S2347" s="339" t="str">
        <f t="shared" si="147"/>
        <v/>
      </c>
    </row>
    <row r="2348" spans="1:19" s="339" customFormat="1" ht="19.899999999999999" customHeight="1">
      <c r="A2348" s="302"/>
      <c r="B2348" s="334"/>
      <c r="C2348" s="334"/>
      <c r="D2348" s="334"/>
      <c r="E2348" s="334"/>
      <c r="F2348" s="334"/>
      <c r="G2348" s="335"/>
      <c r="H2348" s="335"/>
      <c r="I2348" s="336"/>
      <c r="J2348" s="336"/>
      <c r="K2348" s="336"/>
      <c r="L2348" s="336"/>
      <c r="M2348" s="336"/>
      <c r="N2348" s="337" t="str">
        <f t="shared" ca="1" si="144"/>
        <v/>
      </c>
      <c r="O2348" s="337" t="s">
        <v>19143</v>
      </c>
      <c r="P2348" s="338"/>
      <c r="Q2348" s="339" t="str">
        <f t="shared" si="145"/>
        <v/>
      </c>
      <c r="R2348" s="339" t="b">
        <f t="shared" si="146"/>
        <v>1</v>
      </c>
      <c r="S2348" s="339" t="str">
        <f t="shared" si="147"/>
        <v/>
      </c>
    </row>
    <row r="2349" spans="1:19" s="339" customFormat="1" ht="19.899999999999999" customHeight="1">
      <c r="A2349" s="302"/>
      <c r="B2349" s="334"/>
      <c r="C2349" s="334"/>
      <c r="D2349" s="334"/>
      <c r="E2349" s="334"/>
      <c r="F2349" s="334"/>
      <c r="G2349" s="335"/>
      <c r="H2349" s="335"/>
      <c r="I2349" s="336"/>
      <c r="J2349" s="336"/>
      <c r="K2349" s="336"/>
      <c r="L2349" s="336"/>
      <c r="M2349" s="336"/>
      <c r="N2349" s="337" t="str">
        <f t="shared" ca="1" si="144"/>
        <v/>
      </c>
      <c r="O2349" s="337" t="s">
        <v>19143</v>
      </c>
      <c r="P2349" s="338"/>
      <c r="Q2349" s="339" t="str">
        <f t="shared" si="145"/>
        <v/>
      </c>
      <c r="R2349" s="339" t="b">
        <f t="shared" si="146"/>
        <v>1</v>
      </c>
      <c r="S2349" s="339" t="str">
        <f t="shared" si="147"/>
        <v/>
      </c>
    </row>
    <row r="2350" spans="1:19" s="339" customFormat="1" ht="19.899999999999999" customHeight="1">
      <c r="A2350" s="302"/>
      <c r="B2350" s="334"/>
      <c r="C2350" s="334"/>
      <c r="D2350" s="334"/>
      <c r="E2350" s="334"/>
      <c r="F2350" s="334"/>
      <c r="G2350" s="335"/>
      <c r="H2350" s="335"/>
      <c r="I2350" s="336"/>
      <c r="J2350" s="336"/>
      <c r="K2350" s="336"/>
      <c r="L2350" s="336"/>
      <c r="M2350" s="336"/>
      <c r="N2350" s="337" t="str">
        <f t="shared" ca="1" si="144"/>
        <v/>
      </c>
      <c r="O2350" s="337" t="s">
        <v>19143</v>
      </c>
      <c r="P2350" s="338"/>
      <c r="Q2350" s="339" t="str">
        <f t="shared" si="145"/>
        <v/>
      </c>
      <c r="R2350" s="339" t="b">
        <f t="shared" si="146"/>
        <v>1</v>
      </c>
      <c r="S2350" s="339" t="str">
        <f t="shared" si="147"/>
        <v/>
      </c>
    </row>
    <row r="2351" spans="1:19" s="339" customFormat="1" ht="19.899999999999999" customHeight="1">
      <c r="A2351" s="302"/>
      <c r="B2351" s="334"/>
      <c r="C2351" s="334"/>
      <c r="D2351" s="334"/>
      <c r="E2351" s="334"/>
      <c r="F2351" s="334"/>
      <c r="G2351" s="335"/>
      <c r="H2351" s="335"/>
      <c r="I2351" s="336"/>
      <c r="J2351" s="336"/>
      <c r="K2351" s="336"/>
      <c r="L2351" s="336"/>
      <c r="M2351" s="336"/>
      <c r="N2351" s="337" t="str">
        <f t="shared" ca="1" si="144"/>
        <v/>
      </c>
      <c r="O2351" s="337" t="s">
        <v>19143</v>
      </c>
      <c r="P2351" s="338"/>
      <c r="Q2351" s="339" t="str">
        <f t="shared" si="145"/>
        <v/>
      </c>
      <c r="R2351" s="339" t="b">
        <f t="shared" si="146"/>
        <v>1</v>
      </c>
      <c r="S2351" s="339" t="str">
        <f t="shared" si="147"/>
        <v/>
      </c>
    </row>
    <row r="2352" spans="1:19" s="339" customFormat="1" ht="19.899999999999999" customHeight="1">
      <c r="A2352" s="302"/>
      <c r="B2352" s="334"/>
      <c r="C2352" s="334"/>
      <c r="D2352" s="334"/>
      <c r="E2352" s="334"/>
      <c r="F2352" s="334"/>
      <c r="G2352" s="335"/>
      <c r="H2352" s="335"/>
      <c r="I2352" s="336"/>
      <c r="J2352" s="336"/>
      <c r="K2352" s="336"/>
      <c r="L2352" s="336"/>
      <c r="M2352" s="336"/>
      <c r="N2352" s="337" t="str">
        <f t="shared" ca="1" si="144"/>
        <v/>
      </c>
      <c r="O2352" s="337" t="s">
        <v>19143</v>
      </c>
      <c r="P2352" s="338"/>
      <c r="Q2352" s="339" t="str">
        <f t="shared" si="145"/>
        <v/>
      </c>
      <c r="R2352" s="339" t="b">
        <f t="shared" si="146"/>
        <v>1</v>
      </c>
      <c r="S2352" s="339" t="str">
        <f t="shared" si="147"/>
        <v/>
      </c>
    </row>
    <row r="2353" spans="1:19" s="339" customFormat="1" ht="19.899999999999999" customHeight="1">
      <c r="A2353" s="302"/>
      <c r="B2353" s="334"/>
      <c r="C2353" s="334"/>
      <c r="D2353" s="334"/>
      <c r="E2353" s="334"/>
      <c r="F2353" s="334"/>
      <c r="G2353" s="335"/>
      <c r="H2353" s="335"/>
      <c r="I2353" s="336"/>
      <c r="J2353" s="336"/>
      <c r="K2353" s="336"/>
      <c r="L2353" s="336"/>
      <c r="M2353" s="336"/>
      <c r="N2353" s="337" t="str">
        <f t="shared" ca="1" si="144"/>
        <v/>
      </c>
      <c r="O2353" s="337" t="s">
        <v>19143</v>
      </c>
      <c r="P2353" s="338"/>
      <c r="Q2353" s="339" t="str">
        <f t="shared" si="145"/>
        <v/>
      </c>
      <c r="R2353" s="339" t="b">
        <f t="shared" si="146"/>
        <v>1</v>
      </c>
      <c r="S2353" s="339" t="str">
        <f t="shared" si="147"/>
        <v/>
      </c>
    </row>
    <row r="2354" spans="1:19" s="339" customFormat="1" ht="19.899999999999999" customHeight="1">
      <c r="A2354" s="302"/>
      <c r="B2354" s="334"/>
      <c r="C2354" s="334"/>
      <c r="D2354" s="334"/>
      <c r="E2354" s="334"/>
      <c r="F2354" s="334"/>
      <c r="G2354" s="335"/>
      <c r="H2354" s="335"/>
      <c r="I2354" s="336"/>
      <c r="J2354" s="336"/>
      <c r="K2354" s="336"/>
      <c r="L2354" s="336"/>
      <c r="M2354" s="336"/>
      <c r="N2354" s="337" t="str">
        <f t="shared" ca="1" si="144"/>
        <v/>
      </c>
      <c r="O2354" s="337" t="s">
        <v>19143</v>
      </c>
      <c r="P2354" s="338"/>
      <c r="Q2354" s="339" t="str">
        <f t="shared" si="145"/>
        <v/>
      </c>
      <c r="R2354" s="339" t="b">
        <f t="shared" si="146"/>
        <v>1</v>
      </c>
      <c r="S2354" s="339" t="str">
        <f t="shared" si="147"/>
        <v/>
      </c>
    </row>
    <row r="2355" spans="1:19" s="339" customFormat="1" ht="19.899999999999999" customHeight="1">
      <c r="A2355" s="302"/>
      <c r="B2355" s="334"/>
      <c r="C2355" s="334"/>
      <c r="D2355" s="334"/>
      <c r="E2355" s="334"/>
      <c r="F2355" s="334"/>
      <c r="G2355" s="335"/>
      <c r="H2355" s="335"/>
      <c r="I2355" s="336"/>
      <c r="J2355" s="336"/>
      <c r="K2355" s="336"/>
      <c r="L2355" s="336"/>
      <c r="M2355" s="336"/>
      <c r="N2355" s="337" t="str">
        <f t="shared" ca="1" si="144"/>
        <v/>
      </c>
      <c r="O2355" s="337" t="s">
        <v>19143</v>
      </c>
      <c r="P2355" s="338"/>
      <c r="Q2355" s="339" t="str">
        <f t="shared" si="145"/>
        <v/>
      </c>
      <c r="R2355" s="339" t="b">
        <f t="shared" si="146"/>
        <v>1</v>
      </c>
      <c r="S2355" s="339" t="str">
        <f t="shared" si="147"/>
        <v/>
      </c>
    </row>
    <row r="2356" spans="1:19" s="339" customFormat="1" ht="19.899999999999999" customHeight="1">
      <c r="A2356" s="302"/>
      <c r="B2356" s="334"/>
      <c r="C2356" s="334"/>
      <c r="D2356" s="334"/>
      <c r="E2356" s="334"/>
      <c r="F2356" s="334"/>
      <c r="G2356" s="335"/>
      <c r="H2356" s="335"/>
      <c r="I2356" s="336"/>
      <c r="J2356" s="336"/>
      <c r="K2356" s="336"/>
      <c r="L2356" s="336"/>
      <c r="M2356" s="336"/>
      <c r="N2356" s="337" t="str">
        <f t="shared" ca="1" si="144"/>
        <v/>
      </c>
      <c r="O2356" s="337" t="s">
        <v>19143</v>
      </c>
      <c r="P2356" s="338"/>
      <c r="Q2356" s="339" t="str">
        <f t="shared" si="145"/>
        <v/>
      </c>
      <c r="R2356" s="339" t="b">
        <f t="shared" si="146"/>
        <v>1</v>
      </c>
      <c r="S2356" s="339" t="str">
        <f t="shared" si="147"/>
        <v/>
      </c>
    </row>
    <row r="2357" spans="1:19" s="339" customFormat="1" ht="19.899999999999999" customHeight="1">
      <c r="A2357" s="302"/>
      <c r="B2357" s="334"/>
      <c r="C2357" s="334"/>
      <c r="D2357" s="334"/>
      <c r="E2357" s="334"/>
      <c r="F2357" s="334"/>
      <c r="G2357" s="335"/>
      <c r="H2357" s="335"/>
      <c r="I2357" s="336"/>
      <c r="J2357" s="336"/>
      <c r="K2357" s="336"/>
      <c r="L2357" s="336"/>
      <c r="M2357" s="336"/>
      <c r="N2357" s="337" t="str">
        <f t="shared" ca="1" si="144"/>
        <v/>
      </c>
      <c r="O2357" s="337" t="s">
        <v>19143</v>
      </c>
      <c r="P2357" s="338"/>
      <c r="Q2357" s="339" t="str">
        <f t="shared" si="145"/>
        <v/>
      </c>
      <c r="R2357" s="339" t="b">
        <f t="shared" si="146"/>
        <v>1</v>
      </c>
      <c r="S2357" s="339" t="str">
        <f t="shared" si="147"/>
        <v/>
      </c>
    </row>
    <row r="2358" spans="1:19" s="339" customFormat="1" ht="19.899999999999999" customHeight="1">
      <c r="A2358" s="302"/>
      <c r="B2358" s="334"/>
      <c r="C2358" s="334"/>
      <c r="D2358" s="334"/>
      <c r="E2358" s="334"/>
      <c r="F2358" s="334"/>
      <c r="G2358" s="335"/>
      <c r="H2358" s="335"/>
      <c r="I2358" s="336"/>
      <c r="J2358" s="336"/>
      <c r="K2358" s="336"/>
      <c r="L2358" s="336"/>
      <c r="M2358" s="336"/>
      <c r="N2358" s="337" t="str">
        <f t="shared" ca="1" si="144"/>
        <v/>
      </c>
      <c r="O2358" s="337" t="s">
        <v>19143</v>
      </c>
      <c r="P2358" s="338"/>
      <c r="Q2358" s="339" t="str">
        <f t="shared" si="145"/>
        <v/>
      </c>
      <c r="R2358" s="339" t="b">
        <f t="shared" si="146"/>
        <v>1</v>
      </c>
      <c r="S2358" s="339" t="str">
        <f t="shared" si="147"/>
        <v/>
      </c>
    </row>
    <row r="2359" spans="1:19" s="339" customFormat="1" ht="19.899999999999999" customHeight="1">
      <c r="A2359" s="302"/>
      <c r="B2359" s="334"/>
      <c r="C2359" s="334"/>
      <c r="D2359" s="334"/>
      <c r="E2359" s="334"/>
      <c r="F2359" s="334"/>
      <c r="G2359" s="335"/>
      <c r="H2359" s="335"/>
      <c r="I2359" s="336"/>
      <c r="J2359" s="336"/>
      <c r="K2359" s="336"/>
      <c r="L2359" s="336"/>
      <c r="M2359" s="336"/>
      <c r="N2359" s="337" t="str">
        <f t="shared" ca="1" si="144"/>
        <v/>
      </c>
      <c r="O2359" s="337" t="s">
        <v>19143</v>
      </c>
      <c r="P2359" s="338"/>
      <c r="Q2359" s="339" t="str">
        <f t="shared" si="145"/>
        <v/>
      </c>
      <c r="R2359" s="339" t="b">
        <f t="shared" si="146"/>
        <v>1</v>
      </c>
      <c r="S2359" s="339" t="str">
        <f t="shared" si="147"/>
        <v/>
      </c>
    </row>
    <row r="2360" spans="1:19" s="339" customFormat="1" ht="19.899999999999999" customHeight="1">
      <c r="A2360" s="302"/>
      <c r="B2360" s="334"/>
      <c r="C2360" s="334"/>
      <c r="D2360" s="334"/>
      <c r="E2360" s="334"/>
      <c r="F2360" s="334"/>
      <c r="G2360" s="335"/>
      <c r="H2360" s="335"/>
      <c r="I2360" s="336"/>
      <c r="J2360" s="336"/>
      <c r="K2360" s="336"/>
      <c r="L2360" s="336"/>
      <c r="M2360" s="336"/>
      <c r="N2360" s="337" t="str">
        <f t="shared" ca="1" si="144"/>
        <v/>
      </c>
      <c r="O2360" s="337" t="s">
        <v>19143</v>
      </c>
      <c r="P2360" s="338"/>
      <c r="Q2360" s="339" t="str">
        <f t="shared" si="145"/>
        <v/>
      </c>
      <c r="R2360" s="339" t="b">
        <f t="shared" si="146"/>
        <v>1</v>
      </c>
      <c r="S2360" s="339" t="str">
        <f t="shared" si="147"/>
        <v/>
      </c>
    </row>
    <row r="2361" spans="1:19" s="339" customFormat="1" ht="19.899999999999999" customHeight="1">
      <c r="A2361" s="302"/>
      <c r="B2361" s="334"/>
      <c r="C2361" s="334"/>
      <c r="D2361" s="334"/>
      <c r="E2361" s="334"/>
      <c r="F2361" s="334"/>
      <c r="G2361" s="335"/>
      <c r="H2361" s="335"/>
      <c r="I2361" s="336"/>
      <c r="J2361" s="336"/>
      <c r="K2361" s="336"/>
      <c r="L2361" s="336"/>
      <c r="M2361" s="336"/>
      <c r="N2361" s="337" t="str">
        <f t="shared" ca="1" si="144"/>
        <v/>
      </c>
      <c r="O2361" s="337" t="s">
        <v>19143</v>
      </c>
      <c r="P2361" s="338"/>
      <c r="Q2361" s="339" t="str">
        <f t="shared" si="145"/>
        <v/>
      </c>
      <c r="R2361" s="339" t="b">
        <f t="shared" si="146"/>
        <v>1</v>
      </c>
      <c r="S2361" s="339" t="str">
        <f t="shared" si="147"/>
        <v/>
      </c>
    </row>
    <row r="2362" spans="1:19" s="339" customFormat="1" ht="19.899999999999999" customHeight="1">
      <c r="A2362" s="302"/>
      <c r="B2362" s="334"/>
      <c r="C2362" s="334"/>
      <c r="D2362" s="334"/>
      <c r="E2362" s="334"/>
      <c r="F2362" s="334"/>
      <c r="G2362" s="335"/>
      <c r="H2362" s="335"/>
      <c r="I2362" s="336"/>
      <c r="J2362" s="336"/>
      <c r="K2362" s="336"/>
      <c r="L2362" s="336"/>
      <c r="M2362" s="336"/>
      <c r="N2362" s="337" t="str">
        <f t="shared" ca="1" si="144"/>
        <v/>
      </c>
      <c r="O2362" s="337" t="s">
        <v>19143</v>
      </c>
      <c r="P2362" s="338"/>
      <c r="Q2362" s="339" t="str">
        <f t="shared" si="145"/>
        <v/>
      </c>
      <c r="R2362" s="339" t="b">
        <f t="shared" si="146"/>
        <v>1</v>
      </c>
      <c r="S2362" s="339" t="str">
        <f t="shared" si="147"/>
        <v/>
      </c>
    </row>
    <row r="2363" spans="1:19" s="339" customFormat="1" ht="19.899999999999999" customHeight="1">
      <c r="A2363" s="302"/>
      <c r="B2363" s="334"/>
      <c r="C2363" s="334"/>
      <c r="D2363" s="334"/>
      <c r="E2363" s="334"/>
      <c r="F2363" s="334"/>
      <c r="G2363" s="335"/>
      <c r="H2363" s="335"/>
      <c r="I2363" s="336"/>
      <c r="J2363" s="336"/>
      <c r="K2363" s="336"/>
      <c r="L2363" s="336"/>
      <c r="M2363" s="336"/>
      <c r="N2363" s="337" t="str">
        <f t="shared" ca="1" si="144"/>
        <v/>
      </c>
      <c r="O2363" s="337" t="s">
        <v>19143</v>
      </c>
      <c r="P2363" s="338"/>
      <c r="Q2363" s="339" t="str">
        <f t="shared" si="145"/>
        <v/>
      </c>
      <c r="R2363" s="339" t="b">
        <f t="shared" si="146"/>
        <v>1</v>
      </c>
      <c r="S2363" s="339" t="str">
        <f t="shared" si="147"/>
        <v/>
      </c>
    </row>
    <row r="2364" spans="1:19" s="339" customFormat="1" ht="19.899999999999999" customHeight="1">
      <c r="A2364" s="302"/>
      <c r="B2364" s="334"/>
      <c r="C2364" s="334"/>
      <c r="D2364" s="334"/>
      <c r="E2364" s="334"/>
      <c r="F2364" s="334"/>
      <c r="G2364" s="335"/>
      <c r="H2364" s="335"/>
      <c r="I2364" s="336"/>
      <c r="J2364" s="336"/>
      <c r="K2364" s="336"/>
      <c r="L2364" s="336"/>
      <c r="M2364" s="336"/>
      <c r="N2364" s="337" t="str">
        <f t="shared" ca="1" si="144"/>
        <v/>
      </c>
      <c r="O2364" s="337" t="s">
        <v>19143</v>
      </c>
      <c r="P2364" s="338"/>
      <c r="Q2364" s="339" t="str">
        <f t="shared" si="145"/>
        <v/>
      </c>
      <c r="R2364" s="339" t="b">
        <f t="shared" si="146"/>
        <v>1</v>
      </c>
      <c r="S2364" s="339" t="str">
        <f t="shared" si="147"/>
        <v/>
      </c>
    </row>
    <row r="2365" spans="1:19" s="339" customFormat="1" ht="19.899999999999999" customHeight="1">
      <c r="A2365" s="302"/>
      <c r="B2365" s="334"/>
      <c r="C2365" s="334"/>
      <c r="D2365" s="334"/>
      <c r="E2365" s="334"/>
      <c r="F2365" s="334"/>
      <c r="G2365" s="335"/>
      <c r="H2365" s="335"/>
      <c r="I2365" s="336"/>
      <c r="J2365" s="336"/>
      <c r="K2365" s="336"/>
      <c r="L2365" s="336"/>
      <c r="M2365" s="336"/>
      <c r="N2365" s="337" t="str">
        <f t="shared" ca="1" si="144"/>
        <v/>
      </c>
      <c r="O2365" s="337" t="s">
        <v>19143</v>
      </c>
      <c r="P2365" s="338"/>
      <c r="Q2365" s="339" t="str">
        <f t="shared" si="145"/>
        <v/>
      </c>
      <c r="R2365" s="339" t="b">
        <f t="shared" si="146"/>
        <v>1</v>
      </c>
      <c r="S2365" s="339" t="str">
        <f t="shared" si="147"/>
        <v/>
      </c>
    </row>
    <row r="2366" spans="1:19" s="339" customFormat="1" ht="19.899999999999999" customHeight="1">
      <c r="A2366" s="302"/>
      <c r="B2366" s="334"/>
      <c r="C2366" s="334"/>
      <c r="D2366" s="334"/>
      <c r="E2366" s="334"/>
      <c r="F2366" s="334"/>
      <c r="G2366" s="335"/>
      <c r="H2366" s="335"/>
      <c r="I2366" s="336"/>
      <c r="J2366" s="336"/>
      <c r="K2366" s="336"/>
      <c r="L2366" s="336"/>
      <c r="M2366" s="336"/>
      <c r="N2366" s="337" t="str">
        <f t="shared" ca="1" si="144"/>
        <v/>
      </c>
      <c r="O2366" s="337" t="s">
        <v>19143</v>
      </c>
      <c r="P2366" s="338"/>
      <c r="Q2366" s="339" t="str">
        <f t="shared" si="145"/>
        <v/>
      </c>
      <c r="R2366" s="339" t="b">
        <f t="shared" si="146"/>
        <v>1</v>
      </c>
      <c r="S2366" s="339" t="str">
        <f t="shared" si="147"/>
        <v/>
      </c>
    </row>
    <row r="2367" spans="1:19" s="339" customFormat="1" ht="19.899999999999999" customHeight="1">
      <c r="A2367" s="302"/>
      <c r="B2367" s="334"/>
      <c r="C2367" s="334"/>
      <c r="D2367" s="334"/>
      <c r="E2367" s="334"/>
      <c r="F2367" s="334"/>
      <c r="G2367" s="335"/>
      <c r="H2367" s="335"/>
      <c r="I2367" s="336"/>
      <c r="J2367" s="336"/>
      <c r="K2367" s="336"/>
      <c r="L2367" s="336"/>
      <c r="M2367" s="336"/>
      <c r="N2367" s="337" t="str">
        <f t="shared" ca="1" si="144"/>
        <v/>
      </c>
      <c r="O2367" s="337" t="s">
        <v>19143</v>
      </c>
      <c r="P2367" s="338"/>
      <c r="Q2367" s="339" t="str">
        <f t="shared" si="145"/>
        <v/>
      </c>
      <c r="R2367" s="339" t="b">
        <f t="shared" si="146"/>
        <v>1</v>
      </c>
      <c r="S2367" s="339" t="str">
        <f t="shared" si="147"/>
        <v/>
      </c>
    </row>
    <row r="2368" spans="1:19" s="339" customFormat="1" ht="19.899999999999999" customHeight="1">
      <c r="A2368" s="302"/>
      <c r="B2368" s="334"/>
      <c r="C2368" s="334"/>
      <c r="D2368" s="334"/>
      <c r="E2368" s="334"/>
      <c r="F2368" s="334"/>
      <c r="G2368" s="335"/>
      <c r="H2368" s="335"/>
      <c r="I2368" s="336"/>
      <c r="J2368" s="336"/>
      <c r="K2368" s="336"/>
      <c r="L2368" s="336"/>
      <c r="M2368" s="336"/>
      <c r="N2368" s="337" t="str">
        <f t="shared" ca="1" si="144"/>
        <v/>
      </c>
      <c r="O2368" s="337" t="s">
        <v>19143</v>
      </c>
      <c r="P2368" s="338"/>
      <c r="Q2368" s="339" t="str">
        <f t="shared" si="145"/>
        <v/>
      </c>
      <c r="R2368" s="339" t="b">
        <f t="shared" si="146"/>
        <v>1</v>
      </c>
      <c r="S2368" s="339" t="str">
        <f t="shared" si="147"/>
        <v/>
      </c>
    </row>
    <row r="2369" spans="1:19" s="339" customFormat="1" ht="19.899999999999999" customHeight="1">
      <c r="A2369" s="302"/>
      <c r="B2369" s="334"/>
      <c r="C2369" s="334"/>
      <c r="D2369" s="334"/>
      <c r="E2369" s="334"/>
      <c r="F2369" s="334"/>
      <c r="G2369" s="335"/>
      <c r="H2369" s="335"/>
      <c r="I2369" s="336"/>
      <c r="J2369" s="336"/>
      <c r="K2369" s="336"/>
      <c r="L2369" s="336"/>
      <c r="M2369" s="336"/>
      <c r="N2369" s="337" t="str">
        <f t="shared" ca="1" si="144"/>
        <v/>
      </c>
      <c r="O2369" s="337" t="s">
        <v>19143</v>
      </c>
      <c r="P2369" s="338"/>
      <c r="Q2369" s="339" t="str">
        <f t="shared" si="145"/>
        <v/>
      </c>
      <c r="R2369" s="339" t="b">
        <f t="shared" si="146"/>
        <v>1</v>
      </c>
      <c r="S2369" s="339" t="str">
        <f t="shared" si="147"/>
        <v/>
      </c>
    </row>
    <row r="2370" spans="1:19" s="339" customFormat="1" ht="19.899999999999999" customHeight="1">
      <c r="A2370" s="302"/>
      <c r="B2370" s="334"/>
      <c r="C2370" s="334"/>
      <c r="D2370" s="334"/>
      <c r="E2370" s="334"/>
      <c r="F2370" s="334"/>
      <c r="G2370" s="335"/>
      <c r="H2370" s="335"/>
      <c r="I2370" s="336"/>
      <c r="J2370" s="336"/>
      <c r="K2370" s="336"/>
      <c r="L2370" s="336"/>
      <c r="M2370" s="336"/>
      <c r="N2370" s="337" t="str">
        <f t="shared" ca="1" si="144"/>
        <v/>
      </c>
      <c r="O2370" s="337" t="s">
        <v>19143</v>
      </c>
      <c r="P2370" s="338"/>
      <c r="Q2370" s="339" t="str">
        <f t="shared" si="145"/>
        <v/>
      </c>
      <c r="R2370" s="339" t="b">
        <f t="shared" si="146"/>
        <v>1</v>
      </c>
      <c r="S2370" s="339" t="str">
        <f t="shared" si="147"/>
        <v/>
      </c>
    </row>
    <row r="2371" spans="1:19" s="339" customFormat="1" ht="19.899999999999999" customHeight="1">
      <c r="A2371" s="302"/>
      <c r="B2371" s="334"/>
      <c r="C2371" s="334"/>
      <c r="D2371" s="334"/>
      <c r="E2371" s="334"/>
      <c r="F2371" s="334"/>
      <c r="G2371" s="335"/>
      <c r="H2371" s="335"/>
      <c r="I2371" s="336"/>
      <c r="J2371" s="336"/>
      <c r="K2371" s="336"/>
      <c r="L2371" s="336"/>
      <c r="M2371" s="336"/>
      <c r="N2371" s="337" t="str">
        <f t="shared" ca="1" si="144"/>
        <v/>
      </c>
      <c r="O2371" s="337" t="s">
        <v>19143</v>
      </c>
      <c r="P2371" s="338"/>
      <c r="Q2371" s="339" t="str">
        <f t="shared" si="145"/>
        <v/>
      </c>
      <c r="R2371" s="339" t="b">
        <f t="shared" si="146"/>
        <v>1</v>
      </c>
      <c r="S2371" s="339" t="str">
        <f t="shared" si="147"/>
        <v/>
      </c>
    </row>
    <row r="2372" spans="1:19" s="339" customFormat="1" ht="19.899999999999999" customHeight="1">
      <c r="A2372" s="302"/>
      <c r="B2372" s="334"/>
      <c r="C2372" s="334"/>
      <c r="D2372" s="334"/>
      <c r="E2372" s="334"/>
      <c r="F2372" s="334"/>
      <c r="G2372" s="335"/>
      <c r="H2372" s="335"/>
      <c r="I2372" s="336"/>
      <c r="J2372" s="336"/>
      <c r="K2372" s="336"/>
      <c r="L2372" s="336"/>
      <c r="M2372" s="336"/>
      <c r="N2372" s="337" t="str">
        <f t="shared" ca="1" si="144"/>
        <v/>
      </c>
      <c r="O2372" s="337" t="s">
        <v>19143</v>
      </c>
      <c r="P2372" s="338"/>
      <c r="Q2372" s="339" t="str">
        <f t="shared" si="145"/>
        <v/>
      </c>
      <c r="R2372" s="339" t="b">
        <f t="shared" si="146"/>
        <v>1</v>
      </c>
      <c r="S2372" s="339" t="str">
        <f t="shared" si="147"/>
        <v/>
      </c>
    </row>
    <row r="2373" spans="1:19" s="339" customFormat="1" ht="19.89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19143</v>
      </c>
      <c r="P2373" s="338"/>
      <c r="Q2373" s="339" t="str">
        <f t="shared" ref="Q2373:Q2436" si="149">A2373&amp;B2373</f>
        <v/>
      </c>
      <c r="R2373" s="339" t="b">
        <f t="shared" ref="R2373:R2436" si="150">OR(ISBLANK(B2373),ISBLANK(C2373))</f>
        <v>1</v>
      </c>
      <c r="S2373" s="339" t="str">
        <f t="shared" ref="S2373:S2436" si="151">IF(R2373,"",A2373&amp;"+")</f>
        <v/>
      </c>
    </row>
    <row r="2374" spans="1:19" s="339" customFormat="1" ht="19.899999999999999" customHeight="1">
      <c r="A2374" s="302"/>
      <c r="B2374" s="334"/>
      <c r="C2374" s="334"/>
      <c r="D2374" s="334"/>
      <c r="E2374" s="334"/>
      <c r="F2374" s="334"/>
      <c r="G2374" s="335"/>
      <c r="H2374" s="335"/>
      <c r="I2374" s="336"/>
      <c r="J2374" s="336"/>
      <c r="K2374" s="336"/>
      <c r="L2374" s="336"/>
      <c r="M2374" s="336"/>
      <c r="N2374" s="337" t="str">
        <f t="shared" ca="1" si="148"/>
        <v/>
      </c>
      <c r="O2374" s="337" t="s">
        <v>19143</v>
      </c>
      <c r="P2374" s="338"/>
      <c r="Q2374" s="339" t="str">
        <f t="shared" si="149"/>
        <v/>
      </c>
      <c r="R2374" s="339" t="b">
        <f t="shared" si="150"/>
        <v>1</v>
      </c>
      <c r="S2374" s="339" t="str">
        <f t="shared" si="151"/>
        <v/>
      </c>
    </row>
    <row r="2375" spans="1:19" s="339" customFormat="1" ht="19.899999999999999" customHeight="1">
      <c r="A2375" s="302"/>
      <c r="B2375" s="334"/>
      <c r="C2375" s="334"/>
      <c r="D2375" s="334"/>
      <c r="E2375" s="334"/>
      <c r="F2375" s="334"/>
      <c r="G2375" s="335"/>
      <c r="H2375" s="335"/>
      <c r="I2375" s="336"/>
      <c r="J2375" s="336"/>
      <c r="K2375" s="336"/>
      <c r="L2375" s="336"/>
      <c r="M2375" s="336"/>
      <c r="N2375" s="337" t="str">
        <f t="shared" ca="1" si="148"/>
        <v/>
      </c>
      <c r="O2375" s="337" t="s">
        <v>19143</v>
      </c>
      <c r="P2375" s="338"/>
      <c r="Q2375" s="339" t="str">
        <f t="shared" si="149"/>
        <v/>
      </c>
      <c r="R2375" s="339" t="b">
        <f t="shared" si="150"/>
        <v>1</v>
      </c>
      <c r="S2375" s="339" t="str">
        <f t="shared" si="151"/>
        <v/>
      </c>
    </row>
    <row r="2376" spans="1:19" s="339" customFormat="1" ht="19.899999999999999" customHeight="1">
      <c r="A2376" s="302"/>
      <c r="B2376" s="334"/>
      <c r="C2376" s="334"/>
      <c r="D2376" s="334"/>
      <c r="E2376" s="334"/>
      <c r="F2376" s="334"/>
      <c r="G2376" s="335"/>
      <c r="H2376" s="335"/>
      <c r="I2376" s="336"/>
      <c r="J2376" s="336"/>
      <c r="K2376" s="336"/>
      <c r="L2376" s="336"/>
      <c r="M2376" s="336"/>
      <c r="N2376" s="337" t="str">
        <f t="shared" ca="1" si="148"/>
        <v/>
      </c>
      <c r="O2376" s="337" t="s">
        <v>19143</v>
      </c>
      <c r="P2376" s="338"/>
      <c r="Q2376" s="339" t="str">
        <f t="shared" si="149"/>
        <v/>
      </c>
      <c r="R2376" s="339" t="b">
        <f t="shared" si="150"/>
        <v>1</v>
      </c>
      <c r="S2376" s="339" t="str">
        <f t="shared" si="151"/>
        <v/>
      </c>
    </row>
    <row r="2377" spans="1:19" s="339" customFormat="1" ht="19.899999999999999" customHeight="1">
      <c r="A2377" s="302"/>
      <c r="B2377" s="334"/>
      <c r="C2377" s="334"/>
      <c r="D2377" s="334"/>
      <c r="E2377" s="334"/>
      <c r="F2377" s="334"/>
      <c r="G2377" s="335"/>
      <c r="H2377" s="335"/>
      <c r="I2377" s="336"/>
      <c r="J2377" s="336"/>
      <c r="K2377" s="336"/>
      <c r="L2377" s="336"/>
      <c r="M2377" s="336"/>
      <c r="N2377" s="337" t="str">
        <f t="shared" ca="1" si="148"/>
        <v/>
      </c>
      <c r="O2377" s="337" t="s">
        <v>19143</v>
      </c>
      <c r="P2377" s="338"/>
      <c r="Q2377" s="339" t="str">
        <f t="shared" si="149"/>
        <v/>
      </c>
      <c r="R2377" s="339" t="b">
        <f t="shared" si="150"/>
        <v>1</v>
      </c>
      <c r="S2377" s="339" t="str">
        <f t="shared" si="151"/>
        <v/>
      </c>
    </row>
    <row r="2378" spans="1:19" s="339" customFormat="1" ht="19.899999999999999" customHeight="1">
      <c r="A2378" s="302"/>
      <c r="B2378" s="334"/>
      <c r="C2378" s="334"/>
      <c r="D2378" s="334"/>
      <c r="E2378" s="334"/>
      <c r="F2378" s="334"/>
      <c r="G2378" s="335"/>
      <c r="H2378" s="335"/>
      <c r="I2378" s="336"/>
      <c r="J2378" s="336"/>
      <c r="K2378" s="336"/>
      <c r="L2378" s="336"/>
      <c r="M2378" s="336"/>
      <c r="N2378" s="337" t="str">
        <f t="shared" ca="1" si="148"/>
        <v/>
      </c>
      <c r="O2378" s="337" t="s">
        <v>19143</v>
      </c>
      <c r="P2378" s="338"/>
      <c r="Q2378" s="339" t="str">
        <f t="shared" si="149"/>
        <v/>
      </c>
      <c r="R2378" s="339" t="b">
        <f t="shared" si="150"/>
        <v>1</v>
      </c>
      <c r="S2378" s="339" t="str">
        <f t="shared" si="151"/>
        <v/>
      </c>
    </row>
    <row r="2379" spans="1:19" s="339" customFormat="1" ht="19.899999999999999" customHeight="1">
      <c r="A2379" s="302"/>
      <c r="B2379" s="334"/>
      <c r="C2379" s="334"/>
      <c r="D2379" s="334"/>
      <c r="E2379" s="334"/>
      <c r="F2379" s="334"/>
      <c r="G2379" s="335"/>
      <c r="H2379" s="335"/>
      <c r="I2379" s="336"/>
      <c r="J2379" s="336"/>
      <c r="K2379" s="336"/>
      <c r="L2379" s="336"/>
      <c r="M2379" s="336"/>
      <c r="N2379" s="337" t="str">
        <f t="shared" ca="1" si="148"/>
        <v/>
      </c>
      <c r="O2379" s="337" t="s">
        <v>19143</v>
      </c>
      <c r="P2379" s="338"/>
      <c r="Q2379" s="339" t="str">
        <f t="shared" si="149"/>
        <v/>
      </c>
      <c r="R2379" s="339" t="b">
        <f t="shared" si="150"/>
        <v>1</v>
      </c>
      <c r="S2379" s="339" t="str">
        <f t="shared" si="151"/>
        <v/>
      </c>
    </row>
    <row r="2380" spans="1:19" s="339" customFormat="1" ht="19.899999999999999" customHeight="1">
      <c r="A2380" s="302"/>
      <c r="B2380" s="334"/>
      <c r="C2380" s="334"/>
      <c r="D2380" s="334"/>
      <c r="E2380" s="334"/>
      <c r="F2380" s="334"/>
      <c r="G2380" s="335"/>
      <c r="H2380" s="335"/>
      <c r="I2380" s="336"/>
      <c r="J2380" s="336"/>
      <c r="K2380" s="336"/>
      <c r="L2380" s="336"/>
      <c r="M2380" s="336"/>
      <c r="N2380" s="337" t="str">
        <f t="shared" ca="1" si="148"/>
        <v/>
      </c>
      <c r="O2380" s="337" t="s">
        <v>19143</v>
      </c>
      <c r="P2380" s="338"/>
      <c r="Q2380" s="339" t="str">
        <f t="shared" si="149"/>
        <v/>
      </c>
      <c r="R2380" s="339" t="b">
        <f t="shared" si="150"/>
        <v>1</v>
      </c>
      <c r="S2380" s="339" t="str">
        <f t="shared" si="151"/>
        <v/>
      </c>
    </row>
    <row r="2381" spans="1:19" s="339" customFormat="1" ht="19.899999999999999" customHeight="1">
      <c r="A2381" s="302"/>
      <c r="B2381" s="334"/>
      <c r="C2381" s="334"/>
      <c r="D2381" s="334"/>
      <c r="E2381" s="334"/>
      <c r="F2381" s="334"/>
      <c r="G2381" s="335"/>
      <c r="H2381" s="335"/>
      <c r="I2381" s="336"/>
      <c r="J2381" s="336"/>
      <c r="K2381" s="336"/>
      <c r="L2381" s="336"/>
      <c r="M2381" s="336"/>
      <c r="N2381" s="337" t="str">
        <f t="shared" ca="1" si="148"/>
        <v/>
      </c>
      <c r="O2381" s="337" t="s">
        <v>19143</v>
      </c>
      <c r="P2381" s="338"/>
      <c r="Q2381" s="339" t="str">
        <f t="shared" si="149"/>
        <v/>
      </c>
      <c r="R2381" s="339" t="b">
        <f t="shared" si="150"/>
        <v>1</v>
      </c>
      <c r="S2381" s="339" t="str">
        <f t="shared" si="151"/>
        <v/>
      </c>
    </row>
    <row r="2382" spans="1:19" s="339" customFormat="1" ht="19.899999999999999" customHeight="1">
      <c r="A2382" s="302"/>
      <c r="B2382" s="334"/>
      <c r="C2382" s="334"/>
      <c r="D2382" s="334"/>
      <c r="E2382" s="334"/>
      <c r="F2382" s="334"/>
      <c r="G2382" s="335"/>
      <c r="H2382" s="335"/>
      <c r="I2382" s="336"/>
      <c r="J2382" s="336"/>
      <c r="K2382" s="336"/>
      <c r="L2382" s="336"/>
      <c r="M2382" s="336"/>
      <c r="N2382" s="337" t="str">
        <f t="shared" ca="1" si="148"/>
        <v/>
      </c>
      <c r="O2382" s="337" t="s">
        <v>19143</v>
      </c>
      <c r="P2382" s="338"/>
      <c r="Q2382" s="339" t="str">
        <f t="shared" si="149"/>
        <v/>
      </c>
      <c r="R2382" s="339" t="b">
        <f t="shared" si="150"/>
        <v>1</v>
      </c>
      <c r="S2382" s="339" t="str">
        <f t="shared" si="151"/>
        <v/>
      </c>
    </row>
    <row r="2383" spans="1:19" s="339" customFormat="1" ht="19.899999999999999" customHeight="1">
      <c r="A2383" s="302"/>
      <c r="B2383" s="334"/>
      <c r="C2383" s="334"/>
      <c r="D2383" s="334"/>
      <c r="E2383" s="334"/>
      <c r="F2383" s="334"/>
      <c r="G2383" s="335"/>
      <c r="H2383" s="335"/>
      <c r="I2383" s="336"/>
      <c r="J2383" s="336"/>
      <c r="K2383" s="336"/>
      <c r="L2383" s="336"/>
      <c r="M2383" s="336"/>
      <c r="N2383" s="337" t="str">
        <f t="shared" ca="1" si="148"/>
        <v/>
      </c>
      <c r="O2383" s="337" t="s">
        <v>19143</v>
      </c>
      <c r="P2383" s="338"/>
      <c r="Q2383" s="339" t="str">
        <f t="shared" si="149"/>
        <v/>
      </c>
      <c r="R2383" s="339" t="b">
        <f t="shared" si="150"/>
        <v>1</v>
      </c>
      <c r="S2383" s="339" t="str">
        <f t="shared" si="151"/>
        <v/>
      </c>
    </row>
    <row r="2384" spans="1:19" s="339" customFormat="1" ht="19.899999999999999" customHeight="1">
      <c r="A2384" s="302"/>
      <c r="B2384" s="334"/>
      <c r="C2384" s="334"/>
      <c r="D2384" s="334"/>
      <c r="E2384" s="334"/>
      <c r="F2384" s="334"/>
      <c r="G2384" s="335"/>
      <c r="H2384" s="335"/>
      <c r="I2384" s="336"/>
      <c r="J2384" s="336"/>
      <c r="K2384" s="336"/>
      <c r="L2384" s="336"/>
      <c r="M2384" s="336"/>
      <c r="N2384" s="337" t="str">
        <f t="shared" ca="1" si="148"/>
        <v/>
      </c>
      <c r="O2384" s="337" t="s">
        <v>19143</v>
      </c>
      <c r="P2384" s="338"/>
      <c r="Q2384" s="339" t="str">
        <f t="shared" si="149"/>
        <v/>
      </c>
      <c r="R2384" s="339" t="b">
        <f t="shared" si="150"/>
        <v>1</v>
      </c>
      <c r="S2384" s="339" t="str">
        <f t="shared" si="151"/>
        <v/>
      </c>
    </row>
    <row r="2385" spans="1:19" s="339" customFormat="1" ht="19.899999999999999" customHeight="1">
      <c r="A2385" s="302"/>
      <c r="B2385" s="334"/>
      <c r="C2385" s="334"/>
      <c r="D2385" s="334"/>
      <c r="E2385" s="334"/>
      <c r="F2385" s="334"/>
      <c r="G2385" s="335"/>
      <c r="H2385" s="335"/>
      <c r="I2385" s="336"/>
      <c r="J2385" s="336"/>
      <c r="K2385" s="336"/>
      <c r="L2385" s="336"/>
      <c r="M2385" s="336"/>
      <c r="N2385" s="337" t="str">
        <f t="shared" ca="1" si="148"/>
        <v/>
      </c>
      <c r="O2385" s="337" t="s">
        <v>19143</v>
      </c>
      <c r="P2385" s="338"/>
      <c r="Q2385" s="339" t="str">
        <f t="shared" si="149"/>
        <v/>
      </c>
      <c r="R2385" s="339" t="b">
        <f t="shared" si="150"/>
        <v>1</v>
      </c>
      <c r="S2385" s="339" t="str">
        <f t="shared" si="151"/>
        <v/>
      </c>
    </row>
    <row r="2386" spans="1:19" s="339" customFormat="1" ht="19.899999999999999" customHeight="1">
      <c r="A2386" s="302"/>
      <c r="B2386" s="334"/>
      <c r="C2386" s="334"/>
      <c r="D2386" s="334"/>
      <c r="E2386" s="334"/>
      <c r="F2386" s="334"/>
      <c r="G2386" s="335"/>
      <c r="H2386" s="335"/>
      <c r="I2386" s="336"/>
      <c r="J2386" s="336"/>
      <c r="K2386" s="336"/>
      <c r="L2386" s="336"/>
      <c r="M2386" s="336"/>
      <c r="N2386" s="337" t="str">
        <f t="shared" ca="1" si="148"/>
        <v/>
      </c>
      <c r="O2386" s="337" t="s">
        <v>19143</v>
      </c>
      <c r="P2386" s="338"/>
      <c r="Q2386" s="339" t="str">
        <f t="shared" si="149"/>
        <v/>
      </c>
      <c r="R2386" s="339" t="b">
        <f t="shared" si="150"/>
        <v>1</v>
      </c>
      <c r="S2386" s="339" t="str">
        <f t="shared" si="151"/>
        <v/>
      </c>
    </row>
    <row r="2387" spans="1:19" s="339" customFormat="1" ht="19.899999999999999" customHeight="1">
      <c r="A2387" s="302"/>
      <c r="B2387" s="334"/>
      <c r="C2387" s="334"/>
      <c r="D2387" s="334"/>
      <c r="E2387" s="334"/>
      <c r="F2387" s="334"/>
      <c r="G2387" s="335"/>
      <c r="H2387" s="335"/>
      <c r="I2387" s="336"/>
      <c r="J2387" s="336"/>
      <c r="K2387" s="336"/>
      <c r="L2387" s="336"/>
      <c r="M2387" s="336"/>
      <c r="N2387" s="337" t="str">
        <f t="shared" ca="1" si="148"/>
        <v/>
      </c>
      <c r="O2387" s="337" t="s">
        <v>19143</v>
      </c>
      <c r="P2387" s="338"/>
      <c r="Q2387" s="339" t="str">
        <f t="shared" si="149"/>
        <v/>
      </c>
      <c r="R2387" s="339" t="b">
        <f t="shared" si="150"/>
        <v>1</v>
      </c>
      <c r="S2387" s="339" t="str">
        <f t="shared" si="151"/>
        <v/>
      </c>
    </row>
    <row r="2388" spans="1:19" s="339" customFormat="1" ht="19.899999999999999" customHeight="1">
      <c r="A2388" s="302"/>
      <c r="B2388" s="334"/>
      <c r="C2388" s="334"/>
      <c r="D2388" s="334"/>
      <c r="E2388" s="334"/>
      <c r="F2388" s="334"/>
      <c r="G2388" s="335"/>
      <c r="H2388" s="335"/>
      <c r="I2388" s="336"/>
      <c r="J2388" s="336"/>
      <c r="K2388" s="336"/>
      <c r="L2388" s="336"/>
      <c r="M2388" s="336"/>
      <c r="N2388" s="337" t="str">
        <f t="shared" ca="1" si="148"/>
        <v/>
      </c>
      <c r="O2388" s="337" t="s">
        <v>19143</v>
      </c>
      <c r="P2388" s="338"/>
      <c r="Q2388" s="339" t="str">
        <f t="shared" si="149"/>
        <v/>
      </c>
      <c r="R2388" s="339" t="b">
        <f t="shared" si="150"/>
        <v>1</v>
      </c>
      <c r="S2388" s="339" t="str">
        <f t="shared" si="151"/>
        <v/>
      </c>
    </row>
    <row r="2389" spans="1:19" s="339" customFormat="1" ht="19.899999999999999" customHeight="1">
      <c r="A2389" s="302"/>
      <c r="B2389" s="334"/>
      <c r="C2389" s="334"/>
      <c r="D2389" s="334"/>
      <c r="E2389" s="334"/>
      <c r="F2389" s="334"/>
      <c r="G2389" s="335"/>
      <c r="H2389" s="335"/>
      <c r="I2389" s="336"/>
      <c r="J2389" s="336"/>
      <c r="K2389" s="336"/>
      <c r="L2389" s="336"/>
      <c r="M2389" s="336"/>
      <c r="N2389" s="337" t="str">
        <f t="shared" ca="1" si="148"/>
        <v/>
      </c>
      <c r="O2389" s="337" t="s">
        <v>19143</v>
      </c>
      <c r="P2389" s="338"/>
      <c r="Q2389" s="339" t="str">
        <f t="shared" si="149"/>
        <v/>
      </c>
      <c r="R2389" s="339" t="b">
        <f t="shared" si="150"/>
        <v>1</v>
      </c>
      <c r="S2389" s="339" t="str">
        <f t="shared" si="151"/>
        <v/>
      </c>
    </row>
    <row r="2390" spans="1:19" s="339" customFormat="1" ht="19.899999999999999" customHeight="1">
      <c r="A2390" s="302"/>
      <c r="B2390" s="334"/>
      <c r="C2390" s="334"/>
      <c r="D2390" s="334"/>
      <c r="E2390" s="334"/>
      <c r="F2390" s="334"/>
      <c r="G2390" s="335"/>
      <c r="H2390" s="335"/>
      <c r="I2390" s="336"/>
      <c r="J2390" s="336"/>
      <c r="K2390" s="336"/>
      <c r="L2390" s="336"/>
      <c r="M2390" s="336"/>
      <c r="N2390" s="337" t="str">
        <f t="shared" ca="1" si="148"/>
        <v/>
      </c>
      <c r="O2390" s="337" t="s">
        <v>19143</v>
      </c>
      <c r="P2390" s="338"/>
      <c r="Q2390" s="339" t="str">
        <f t="shared" si="149"/>
        <v/>
      </c>
      <c r="R2390" s="339" t="b">
        <f t="shared" si="150"/>
        <v>1</v>
      </c>
      <c r="S2390" s="339" t="str">
        <f t="shared" si="151"/>
        <v/>
      </c>
    </row>
    <row r="2391" spans="1:19" s="339" customFormat="1" ht="19.899999999999999" customHeight="1">
      <c r="A2391" s="302"/>
      <c r="B2391" s="334"/>
      <c r="C2391" s="334"/>
      <c r="D2391" s="334"/>
      <c r="E2391" s="334"/>
      <c r="F2391" s="334"/>
      <c r="G2391" s="335"/>
      <c r="H2391" s="335"/>
      <c r="I2391" s="336"/>
      <c r="J2391" s="336"/>
      <c r="K2391" s="336"/>
      <c r="L2391" s="336"/>
      <c r="M2391" s="336"/>
      <c r="N2391" s="337" t="str">
        <f t="shared" ca="1" si="148"/>
        <v/>
      </c>
      <c r="O2391" s="337" t="s">
        <v>19143</v>
      </c>
      <c r="P2391" s="338"/>
      <c r="Q2391" s="339" t="str">
        <f t="shared" si="149"/>
        <v/>
      </c>
      <c r="R2391" s="339" t="b">
        <f t="shared" si="150"/>
        <v>1</v>
      </c>
      <c r="S2391" s="339" t="str">
        <f t="shared" si="151"/>
        <v/>
      </c>
    </row>
    <row r="2392" spans="1:19" s="339" customFormat="1" ht="19.899999999999999" customHeight="1">
      <c r="A2392" s="302"/>
      <c r="B2392" s="334"/>
      <c r="C2392" s="334"/>
      <c r="D2392" s="334"/>
      <c r="E2392" s="334"/>
      <c r="F2392" s="334"/>
      <c r="G2392" s="335"/>
      <c r="H2392" s="335"/>
      <c r="I2392" s="336"/>
      <c r="J2392" s="336"/>
      <c r="K2392" s="336"/>
      <c r="L2392" s="336"/>
      <c r="M2392" s="336"/>
      <c r="N2392" s="337" t="str">
        <f t="shared" ca="1" si="148"/>
        <v/>
      </c>
      <c r="O2392" s="337" t="s">
        <v>19143</v>
      </c>
      <c r="P2392" s="338"/>
      <c r="Q2392" s="339" t="str">
        <f t="shared" si="149"/>
        <v/>
      </c>
      <c r="R2392" s="339" t="b">
        <f t="shared" si="150"/>
        <v>1</v>
      </c>
      <c r="S2392" s="339" t="str">
        <f t="shared" si="151"/>
        <v/>
      </c>
    </row>
    <row r="2393" spans="1:19" s="339" customFormat="1" ht="19.899999999999999" customHeight="1">
      <c r="A2393" s="302"/>
      <c r="B2393" s="334"/>
      <c r="C2393" s="334"/>
      <c r="D2393" s="334"/>
      <c r="E2393" s="334"/>
      <c r="F2393" s="334"/>
      <c r="G2393" s="335"/>
      <c r="H2393" s="335"/>
      <c r="I2393" s="336"/>
      <c r="J2393" s="336"/>
      <c r="K2393" s="336"/>
      <c r="L2393" s="336"/>
      <c r="M2393" s="336"/>
      <c r="N2393" s="337" t="str">
        <f t="shared" ca="1" si="148"/>
        <v/>
      </c>
      <c r="O2393" s="337" t="s">
        <v>19143</v>
      </c>
      <c r="P2393" s="338"/>
      <c r="Q2393" s="339" t="str">
        <f t="shared" si="149"/>
        <v/>
      </c>
      <c r="R2393" s="339" t="b">
        <f t="shared" si="150"/>
        <v>1</v>
      </c>
      <c r="S2393" s="339" t="str">
        <f t="shared" si="151"/>
        <v/>
      </c>
    </row>
    <row r="2394" spans="1:19" s="339" customFormat="1" ht="19.899999999999999" customHeight="1">
      <c r="A2394" s="302"/>
      <c r="B2394" s="334"/>
      <c r="C2394" s="334"/>
      <c r="D2394" s="334"/>
      <c r="E2394" s="334"/>
      <c r="F2394" s="334"/>
      <c r="G2394" s="335"/>
      <c r="H2394" s="335"/>
      <c r="I2394" s="336"/>
      <c r="J2394" s="336"/>
      <c r="K2394" s="336"/>
      <c r="L2394" s="336"/>
      <c r="M2394" s="336"/>
      <c r="N2394" s="337" t="str">
        <f t="shared" ca="1" si="148"/>
        <v/>
      </c>
      <c r="O2394" s="337" t="s">
        <v>19143</v>
      </c>
      <c r="P2394" s="338"/>
      <c r="Q2394" s="339" t="str">
        <f t="shared" si="149"/>
        <v/>
      </c>
      <c r="R2394" s="339" t="b">
        <f t="shared" si="150"/>
        <v>1</v>
      </c>
      <c r="S2394" s="339" t="str">
        <f t="shared" si="151"/>
        <v/>
      </c>
    </row>
    <row r="2395" spans="1:19" s="339" customFormat="1" ht="19.899999999999999" customHeight="1">
      <c r="A2395" s="302"/>
      <c r="B2395" s="334"/>
      <c r="C2395" s="334"/>
      <c r="D2395" s="334"/>
      <c r="E2395" s="334"/>
      <c r="F2395" s="334"/>
      <c r="G2395" s="335"/>
      <c r="H2395" s="335"/>
      <c r="I2395" s="336"/>
      <c r="J2395" s="336"/>
      <c r="K2395" s="336"/>
      <c r="L2395" s="336"/>
      <c r="M2395" s="336"/>
      <c r="N2395" s="337" t="str">
        <f t="shared" ca="1" si="148"/>
        <v/>
      </c>
      <c r="O2395" s="337" t="s">
        <v>19143</v>
      </c>
      <c r="P2395" s="338"/>
      <c r="Q2395" s="339" t="str">
        <f t="shared" si="149"/>
        <v/>
      </c>
      <c r="R2395" s="339" t="b">
        <f t="shared" si="150"/>
        <v>1</v>
      </c>
      <c r="S2395" s="339" t="str">
        <f t="shared" si="151"/>
        <v/>
      </c>
    </row>
    <row r="2396" spans="1:19" s="339" customFormat="1" ht="19.899999999999999" customHeight="1">
      <c r="A2396" s="302"/>
      <c r="B2396" s="334"/>
      <c r="C2396" s="334"/>
      <c r="D2396" s="334"/>
      <c r="E2396" s="334"/>
      <c r="F2396" s="334"/>
      <c r="G2396" s="335"/>
      <c r="H2396" s="335"/>
      <c r="I2396" s="336"/>
      <c r="J2396" s="336"/>
      <c r="K2396" s="336"/>
      <c r="L2396" s="336"/>
      <c r="M2396" s="336"/>
      <c r="N2396" s="337" t="str">
        <f t="shared" ca="1" si="148"/>
        <v/>
      </c>
      <c r="O2396" s="337" t="s">
        <v>19143</v>
      </c>
      <c r="P2396" s="338"/>
      <c r="Q2396" s="339" t="str">
        <f t="shared" si="149"/>
        <v/>
      </c>
      <c r="R2396" s="339" t="b">
        <f t="shared" si="150"/>
        <v>1</v>
      </c>
      <c r="S2396" s="339" t="str">
        <f t="shared" si="151"/>
        <v/>
      </c>
    </row>
    <row r="2397" spans="1:19" s="339" customFormat="1" ht="19.899999999999999" customHeight="1">
      <c r="A2397" s="302"/>
      <c r="B2397" s="334"/>
      <c r="C2397" s="334"/>
      <c r="D2397" s="334"/>
      <c r="E2397" s="334"/>
      <c r="F2397" s="334"/>
      <c r="G2397" s="335"/>
      <c r="H2397" s="335"/>
      <c r="I2397" s="336"/>
      <c r="J2397" s="336"/>
      <c r="K2397" s="336"/>
      <c r="L2397" s="336"/>
      <c r="M2397" s="336"/>
      <c r="N2397" s="337" t="str">
        <f t="shared" ca="1" si="148"/>
        <v/>
      </c>
      <c r="O2397" s="337" t="s">
        <v>19143</v>
      </c>
      <c r="P2397" s="338"/>
      <c r="Q2397" s="339" t="str">
        <f t="shared" si="149"/>
        <v/>
      </c>
      <c r="R2397" s="339" t="b">
        <f t="shared" si="150"/>
        <v>1</v>
      </c>
      <c r="S2397" s="339" t="str">
        <f t="shared" si="151"/>
        <v/>
      </c>
    </row>
    <row r="2398" spans="1:19" s="339" customFormat="1" ht="19.899999999999999" customHeight="1">
      <c r="A2398" s="302"/>
      <c r="B2398" s="334"/>
      <c r="C2398" s="334"/>
      <c r="D2398" s="334"/>
      <c r="E2398" s="334"/>
      <c r="F2398" s="334"/>
      <c r="G2398" s="335"/>
      <c r="H2398" s="335"/>
      <c r="I2398" s="336"/>
      <c r="J2398" s="336"/>
      <c r="K2398" s="336"/>
      <c r="L2398" s="336"/>
      <c r="M2398" s="336"/>
      <c r="N2398" s="337" t="str">
        <f t="shared" ca="1" si="148"/>
        <v/>
      </c>
      <c r="O2398" s="337" t="s">
        <v>19143</v>
      </c>
      <c r="P2398" s="338"/>
      <c r="Q2398" s="339" t="str">
        <f t="shared" si="149"/>
        <v/>
      </c>
      <c r="R2398" s="339" t="b">
        <f t="shared" si="150"/>
        <v>1</v>
      </c>
      <c r="S2398" s="339" t="str">
        <f t="shared" si="151"/>
        <v/>
      </c>
    </row>
    <row r="2399" spans="1:19" s="339" customFormat="1" ht="19.899999999999999" customHeight="1">
      <c r="A2399" s="302"/>
      <c r="B2399" s="334"/>
      <c r="C2399" s="334"/>
      <c r="D2399" s="334"/>
      <c r="E2399" s="334"/>
      <c r="F2399" s="334"/>
      <c r="G2399" s="335"/>
      <c r="H2399" s="335"/>
      <c r="I2399" s="336"/>
      <c r="J2399" s="336"/>
      <c r="K2399" s="336"/>
      <c r="L2399" s="336"/>
      <c r="M2399" s="336"/>
      <c r="N2399" s="337" t="str">
        <f t="shared" ca="1" si="148"/>
        <v/>
      </c>
      <c r="O2399" s="337" t="s">
        <v>19143</v>
      </c>
      <c r="P2399" s="338"/>
      <c r="Q2399" s="339" t="str">
        <f t="shared" si="149"/>
        <v/>
      </c>
      <c r="R2399" s="339" t="b">
        <f t="shared" si="150"/>
        <v>1</v>
      </c>
      <c r="S2399" s="339" t="str">
        <f t="shared" si="151"/>
        <v/>
      </c>
    </row>
    <row r="2400" spans="1:19" s="339" customFormat="1" ht="19.899999999999999" customHeight="1">
      <c r="A2400" s="302"/>
      <c r="B2400" s="334"/>
      <c r="C2400" s="334"/>
      <c r="D2400" s="334"/>
      <c r="E2400" s="334"/>
      <c r="F2400" s="334"/>
      <c r="G2400" s="335"/>
      <c r="H2400" s="335"/>
      <c r="I2400" s="336"/>
      <c r="J2400" s="336"/>
      <c r="K2400" s="336"/>
      <c r="L2400" s="336"/>
      <c r="M2400" s="336"/>
      <c r="N2400" s="337" t="str">
        <f t="shared" ca="1" si="148"/>
        <v/>
      </c>
      <c r="O2400" s="337" t="s">
        <v>19143</v>
      </c>
      <c r="P2400" s="338"/>
      <c r="Q2400" s="339" t="str">
        <f t="shared" si="149"/>
        <v/>
      </c>
      <c r="R2400" s="339" t="b">
        <f t="shared" si="150"/>
        <v>1</v>
      </c>
      <c r="S2400" s="339" t="str">
        <f t="shared" si="151"/>
        <v/>
      </c>
    </row>
    <row r="2401" spans="1:19" s="339" customFormat="1" ht="19.899999999999999" customHeight="1">
      <c r="A2401" s="302"/>
      <c r="B2401" s="334"/>
      <c r="C2401" s="334"/>
      <c r="D2401" s="334"/>
      <c r="E2401" s="334"/>
      <c r="F2401" s="334"/>
      <c r="G2401" s="335"/>
      <c r="H2401" s="335"/>
      <c r="I2401" s="336"/>
      <c r="J2401" s="336"/>
      <c r="K2401" s="336"/>
      <c r="L2401" s="336"/>
      <c r="M2401" s="336"/>
      <c r="N2401" s="337" t="str">
        <f t="shared" ca="1" si="148"/>
        <v/>
      </c>
      <c r="O2401" s="337" t="s">
        <v>19143</v>
      </c>
      <c r="P2401" s="338"/>
      <c r="Q2401" s="339" t="str">
        <f t="shared" si="149"/>
        <v/>
      </c>
      <c r="R2401" s="339" t="b">
        <f t="shared" si="150"/>
        <v>1</v>
      </c>
      <c r="S2401" s="339" t="str">
        <f t="shared" si="151"/>
        <v/>
      </c>
    </row>
    <row r="2402" spans="1:19" s="339" customFormat="1" ht="19.899999999999999" customHeight="1">
      <c r="A2402" s="302"/>
      <c r="B2402" s="334"/>
      <c r="C2402" s="334"/>
      <c r="D2402" s="334"/>
      <c r="E2402" s="334"/>
      <c r="F2402" s="334"/>
      <c r="G2402" s="335"/>
      <c r="H2402" s="335"/>
      <c r="I2402" s="336"/>
      <c r="J2402" s="336"/>
      <c r="K2402" s="336"/>
      <c r="L2402" s="336"/>
      <c r="M2402" s="336"/>
      <c r="N2402" s="337" t="str">
        <f t="shared" ca="1" si="148"/>
        <v/>
      </c>
      <c r="O2402" s="337" t="s">
        <v>19143</v>
      </c>
      <c r="P2402" s="338"/>
      <c r="Q2402" s="339" t="str">
        <f t="shared" si="149"/>
        <v/>
      </c>
      <c r="R2402" s="339" t="b">
        <f t="shared" si="150"/>
        <v>1</v>
      </c>
      <c r="S2402" s="339" t="str">
        <f t="shared" si="151"/>
        <v/>
      </c>
    </row>
    <row r="2403" spans="1:19" s="339" customFormat="1" ht="19.899999999999999" customHeight="1">
      <c r="A2403" s="302"/>
      <c r="B2403" s="334"/>
      <c r="C2403" s="334"/>
      <c r="D2403" s="334"/>
      <c r="E2403" s="334"/>
      <c r="F2403" s="334"/>
      <c r="G2403" s="335"/>
      <c r="H2403" s="335"/>
      <c r="I2403" s="336"/>
      <c r="J2403" s="336"/>
      <c r="K2403" s="336"/>
      <c r="L2403" s="336"/>
      <c r="M2403" s="336"/>
      <c r="N2403" s="337" t="str">
        <f t="shared" ca="1" si="148"/>
        <v/>
      </c>
      <c r="O2403" s="337" t="s">
        <v>19143</v>
      </c>
      <c r="P2403" s="338"/>
      <c r="Q2403" s="339" t="str">
        <f t="shared" si="149"/>
        <v/>
      </c>
      <c r="R2403" s="339" t="b">
        <f t="shared" si="150"/>
        <v>1</v>
      </c>
      <c r="S2403" s="339" t="str">
        <f t="shared" si="151"/>
        <v/>
      </c>
    </row>
    <row r="2404" spans="1:19" s="339" customFormat="1" ht="19.899999999999999" customHeight="1">
      <c r="A2404" s="302"/>
      <c r="B2404" s="334"/>
      <c r="C2404" s="334"/>
      <c r="D2404" s="334"/>
      <c r="E2404" s="334"/>
      <c r="F2404" s="334"/>
      <c r="G2404" s="335"/>
      <c r="H2404" s="335"/>
      <c r="I2404" s="336"/>
      <c r="J2404" s="336"/>
      <c r="K2404" s="336"/>
      <c r="L2404" s="336"/>
      <c r="M2404" s="336"/>
      <c r="N2404" s="337" t="str">
        <f t="shared" ca="1" si="148"/>
        <v/>
      </c>
      <c r="O2404" s="337" t="s">
        <v>19143</v>
      </c>
      <c r="P2404" s="338"/>
      <c r="Q2404" s="339" t="str">
        <f t="shared" si="149"/>
        <v/>
      </c>
      <c r="R2404" s="339" t="b">
        <f t="shared" si="150"/>
        <v>1</v>
      </c>
      <c r="S2404" s="339" t="str">
        <f t="shared" si="151"/>
        <v/>
      </c>
    </row>
    <row r="2405" spans="1:19" s="339" customFormat="1" ht="19.899999999999999" customHeight="1">
      <c r="A2405" s="302"/>
      <c r="B2405" s="334"/>
      <c r="C2405" s="334"/>
      <c r="D2405" s="334"/>
      <c r="E2405" s="334"/>
      <c r="F2405" s="334"/>
      <c r="G2405" s="335"/>
      <c r="H2405" s="335"/>
      <c r="I2405" s="336"/>
      <c r="J2405" s="336"/>
      <c r="K2405" s="336"/>
      <c r="L2405" s="336"/>
      <c r="M2405" s="336"/>
      <c r="N2405" s="337" t="str">
        <f t="shared" ca="1" si="148"/>
        <v/>
      </c>
      <c r="O2405" s="337" t="s">
        <v>19143</v>
      </c>
      <c r="P2405" s="338"/>
      <c r="Q2405" s="339" t="str">
        <f t="shared" si="149"/>
        <v/>
      </c>
      <c r="R2405" s="339" t="b">
        <f t="shared" si="150"/>
        <v>1</v>
      </c>
      <c r="S2405" s="339" t="str">
        <f t="shared" si="151"/>
        <v/>
      </c>
    </row>
    <row r="2406" spans="1:19" s="339" customFormat="1" ht="19.899999999999999" customHeight="1">
      <c r="A2406" s="302"/>
      <c r="B2406" s="334"/>
      <c r="C2406" s="334"/>
      <c r="D2406" s="334"/>
      <c r="E2406" s="334"/>
      <c r="F2406" s="334"/>
      <c r="G2406" s="335"/>
      <c r="H2406" s="335"/>
      <c r="I2406" s="336"/>
      <c r="J2406" s="336"/>
      <c r="K2406" s="336"/>
      <c r="L2406" s="336"/>
      <c r="M2406" s="336"/>
      <c r="N2406" s="337" t="str">
        <f t="shared" ca="1" si="148"/>
        <v/>
      </c>
      <c r="O2406" s="337" t="s">
        <v>19143</v>
      </c>
      <c r="P2406" s="338"/>
      <c r="Q2406" s="339" t="str">
        <f t="shared" si="149"/>
        <v/>
      </c>
      <c r="R2406" s="339" t="b">
        <f t="shared" si="150"/>
        <v>1</v>
      </c>
      <c r="S2406" s="339" t="str">
        <f t="shared" si="151"/>
        <v/>
      </c>
    </row>
    <row r="2407" spans="1:19" s="339" customFormat="1" ht="19.899999999999999" customHeight="1">
      <c r="A2407" s="302"/>
      <c r="B2407" s="334"/>
      <c r="C2407" s="334"/>
      <c r="D2407" s="334"/>
      <c r="E2407" s="334"/>
      <c r="F2407" s="334"/>
      <c r="G2407" s="335"/>
      <c r="H2407" s="335"/>
      <c r="I2407" s="336"/>
      <c r="J2407" s="336"/>
      <c r="K2407" s="336"/>
      <c r="L2407" s="336"/>
      <c r="M2407" s="336"/>
      <c r="N2407" s="337" t="str">
        <f t="shared" ca="1" si="148"/>
        <v/>
      </c>
      <c r="O2407" s="337" t="s">
        <v>19143</v>
      </c>
      <c r="P2407" s="338"/>
      <c r="Q2407" s="339" t="str">
        <f t="shared" si="149"/>
        <v/>
      </c>
      <c r="R2407" s="339" t="b">
        <f t="shared" si="150"/>
        <v>1</v>
      </c>
      <c r="S2407" s="339" t="str">
        <f t="shared" si="151"/>
        <v/>
      </c>
    </row>
    <row r="2408" spans="1:19" s="339" customFormat="1" ht="19.899999999999999" customHeight="1">
      <c r="A2408" s="302"/>
      <c r="B2408" s="334"/>
      <c r="C2408" s="334"/>
      <c r="D2408" s="334"/>
      <c r="E2408" s="334"/>
      <c r="F2408" s="334"/>
      <c r="G2408" s="335"/>
      <c r="H2408" s="335"/>
      <c r="I2408" s="336"/>
      <c r="J2408" s="336"/>
      <c r="K2408" s="336"/>
      <c r="L2408" s="336"/>
      <c r="M2408" s="336"/>
      <c r="N2408" s="337" t="str">
        <f t="shared" ca="1" si="148"/>
        <v/>
      </c>
      <c r="O2408" s="337" t="s">
        <v>19143</v>
      </c>
      <c r="P2408" s="338"/>
      <c r="Q2408" s="339" t="str">
        <f t="shared" si="149"/>
        <v/>
      </c>
      <c r="R2408" s="339" t="b">
        <f t="shared" si="150"/>
        <v>1</v>
      </c>
      <c r="S2408" s="339" t="str">
        <f t="shared" si="151"/>
        <v/>
      </c>
    </row>
    <row r="2409" spans="1:19" s="339" customFormat="1" ht="19.899999999999999" customHeight="1">
      <c r="A2409" s="302"/>
      <c r="B2409" s="334"/>
      <c r="C2409" s="334"/>
      <c r="D2409" s="334"/>
      <c r="E2409" s="334"/>
      <c r="F2409" s="334"/>
      <c r="G2409" s="335"/>
      <c r="H2409" s="335"/>
      <c r="I2409" s="336"/>
      <c r="J2409" s="336"/>
      <c r="K2409" s="336"/>
      <c r="L2409" s="336"/>
      <c r="M2409" s="336"/>
      <c r="N2409" s="337" t="str">
        <f t="shared" ca="1" si="148"/>
        <v/>
      </c>
      <c r="O2409" s="337" t="s">
        <v>19143</v>
      </c>
      <c r="P2409" s="338"/>
      <c r="Q2409" s="339" t="str">
        <f t="shared" si="149"/>
        <v/>
      </c>
      <c r="R2409" s="339" t="b">
        <f t="shared" si="150"/>
        <v>1</v>
      </c>
      <c r="S2409" s="339" t="str">
        <f t="shared" si="151"/>
        <v/>
      </c>
    </row>
    <row r="2410" spans="1:19" s="339" customFormat="1" ht="19.899999999999999" customHeight="1">
      <c r="A2410" s="302"/>
      <c r="B2410" s="334"/>
      <c r="C2410" s="334"/>
      <c r="D2410" s="334"/>
      <c r="E2410" s="334"/>
      <c r="F2410" s="334"/>
      <c r="G2410" s="335"/>
      <c r="H2410" s="335"/>
      <c r="I2410" s="336"/>
      <c r="J2410" s="336"/>
      <c r="K2410" s="336"/>
      <c r="L2410" s="336"/>
      <c r="M2410" s="336"/>
      <c r="N2410" s="337" t="str">
        <f t="shared" ca="1" si="148"/>
        <v/>
      </c>
      <c r="O2410" s="337" t="s">
        <v>19143</v>
      </c>
      <c r="P2410" s="338"/>
      <c r="Q2410" s="339" t="str">
        <f t="shared" si="149"/>
        <v/>
      </c>
      <c r="R2410" s="339" t="b">
        <f t="shared" si="150"/>
        <v>1</v>
      </c>
      <c r="S2410" s="339" t="str">
        <f t="shared" si="151"/>
        <v/>
      </c>
    </row>
    <row r="2411" spans="1:19" s="339" customFormat="1" ht="19.899999999999999" customHeight="1">
      <c r="A2411" s="302"/>
      <c r="B2411" s="334"/>
      <c r="C2411" s="334"/>
      <c r="D2411" s="334"/>
      <c r="E2411" s="334"/>
      <c r="F2411" s="334"/>
      <c r="G2411" s="335"/>
      <c r="H2411" s="335"/>
      <c r="I2411" s="336"/>
      <c r="J2411" s="336"/>
      <c r="K2411" s="336"/>
      <c r="L2411" s="336"/>
      <c r="M2411" s="336"/>
      <c r="N2411" s="337" t="str">
        <f t="shared" ca="1" si="148"/>
        <v/>
      </c>
      <c r="O2411" s="337" t="s">
        <v>19143</v>
      </c>
      <c r="P2411" s="338"/>
      <c r="Q2411" s="339" t="str">
        <f t="shared" si="149"/>
        <v/>
      </c>
      <c r="R2411" s="339" t="b">
        <f t="shared" si="150"/>
        <v>1</v>
      </c>
      <c r="S2411" s="339" t="str">
        <f t="shared" si="151"/>
        <v/>
      </c>
    </row>
    <row r="2412" spans="1:19" s="339" customFormat="1" ht="19.899999999999999" customHeight="1">
      <c r="A2412" s="302"/>
      <c r="B2412" s="334"/>
      <c r="C2412" s="334"/>
      <c r="D2412" s="334"/>
      <c r="E2412" s="334"/>
      <c r="F2412" s="334"/>
      <c r="G2412" s="335"/>
      <c r="H2412" s="335"/>
      <c r="I2412" s="336"/>
      <c r="J2412" s="336"/>
      <c r="K2412" s="336"/>
      <c r="L2412" s="336"/>
      <c r="M2412" s="336"/>
      <c r="N2412" s="337" t="str">
        <f t="shared" ca="1" si="148"/>
        <v/>
      </c>
      <c r="O2412" s="337" t="s">
        <v>19143</v>
      </c>
      <c r="P2412" s="338"/>
      <c r="Q2412" s="339" t="str">
        <f t="shared" si="149"/>
        <v/>
      </c>
      <c r="R2412" s="339" t="b">
        <f t="shared" si="150"/>
        <v>1</v>
      </c>
      <c r="S2412" s="339" t="str">
        <f t="shared" si="151"/>
        <v/>
      </c>
    </row>
    <row r="2413" spans="1:19" s="339" customFormat="1" ht="19.899999999999999" customHeight="1">
      <c r="A2413" s="302"/>
      <c r="B2413" s="334"/>
      <c r="C2413" s="334"/>
      <c r="D2413" s="334"/>
      <c r="E2413" s="334"/>
      <c r="F2413" s="334"/>
      <c r="G2413" s="335"/>
      <c r="H2413" s="335"/>
      <c r="I2413" s="336"/>
      <c r="J2413" s="336"/>
      <c r="K2413" s="336"/>
      <c r="L2413" s="336"/>
      <c r="M2413" s="336"/>
      <c r="N2413" s="337" t="str">
        <f t="shared" ca="1" si="148"/>
        <v/>
      </c>
      <c r="O2413" s="337" t="s">
        <v>19143</v>
      </c>
      <c r="P2413" s="338"/>
      <c r="Q2413" s="339" t="str">
        <f t="shared" si="149"/>
        <v/>
      </c>
      <c r="R2413" s="339" t="b">
        <f t="shared" si="150"/>
        <v>1</v>
      </c>
      <c r="S2413" s="339" t="str">
        <f t="shared" si="151"/>
        <v/>
      </c>
    </row>
    <row r="2414" spans="1:19" s="339" customFormat="1" ht="19.899999999999999" customHeight="1">
      <c r="A2414" s="302"/>
      <c r="B2414" s="334"/>
      <c r="C2414" s="334"/>
      <c r="D2414" s="334"/>
      <c r="E2414" s="334"/>
      <c r="F2414" s="334"/>
      <c r="G2414" s="335"/>
      <c r="H2414" s="335"/>
      <c r="I2414" s="336"/>
      <c r="J2414" s="336"/>
      <c r="K2414" s="336"/>
      <c r="L2414" s="336"/>
      <c r="M2414" s="336"/>
      <c r="N2414" s="337" t="str">
        <f t="shared" ca="1" si="148"/>
        <v/>
      </c>
      <c r="O2414" s="337" t="s">
        <v>19143</v>
      </c>
      <c r="P2414" s="338"/>
      <c r="Q2414" s="339" t="str">
        <f t="shared" si="149"/>
        <v/>
      </c>
      <c r="R2414" s="339" t="b">
        <f t="shared" si="150"/>
        <v>1</v>
      </c>
      <c r="S2414" s="339" t="str">
        <f t="shared" si="151"/>
        <v/>
      </c>
    </row>
    <row r="2415" spans="1:19" s="339" customFormat="1" ht="19.899999999999999" customHeight="1">
      <c r="A2415" s="302"/>
      <c r="B2415" s="334"/>
      <c r="C2415" s="334"/>
      <c r="D2415" s="334"/>
      <c r="E2415" s="334"/>
      <c r="F2415" s="334"/>
      <c r="G2415" s="335"/>
      <c r="H2415" s="335"/>
      <c r="I2415" s="336"/>
      <c r="J2415" s="336"/>
      <c r="K2415" s="336"/>
      <c r="L2415" s="336"/>
      <c r="M2415" s="336"/>
      <c r="N2415" s="337" t="str">
        <f t="shared" ca="1" si="148"/>
        <v/>
      </c>
      <c r="O2415" s="337" t="s">
        <v>19143</v>
      </c>
      <c r="P2415" s="338"/>
      <c r="Q2415" s="339" t="str">
        <f t="shared" si="149"/>
        <v/>
      </c>
      <c r="R2415" s="339" t="b">
        <f t="shared" si="150"/>
        <v>1</v>
      </c>
      <c r="S2415" s="339" t="str">
        <f t="shared" si="151"/>
        <v/>
      </c>
    </row>
    <row r="2416" spans="1:19" s="339" customFormat="1" ht="19.899999999999999" customHeight="1">
      <c r="A2416" s="302"/>
      <c r="B2416" s="334"/>
      <c r="C2416" s="334"/>
      <c r="D2416" s="334"/>
      <c r="E2416" s="334"/>
      <c r="F2416" s="334"/>
      <c r="G2416" s="335"/>
      <c r="H2416" s="335"/>
      <c r="I2416" s="336"/>
      <c r="J2416" s="336"/>
      <c r="K2416" s="336"/>
      <c r="L2416" s="336"/>
      <c r="M2416" s="336"/>
      <c r="N2416" s="337" t="str">
        <f t="shared" ca="1" si="148"/>
        <v/>
      </c>
      <c r="O2416" s="337" t="s">
        <v>19143</v>
      </c>
      <c r="P2416" s="338"/>
      <c r="Q2416" s="339" t="str">
        <f t="shared" si="149"/>
        <v/>
      </c>
      <c r="R2416" s="339" t="b">
        <f t="shared" si="150"/>
        <v>1</v>
      </c>
      <c r="S2416" s="339" t="str">
        <f t="shared" si="151"/>
        <v/>
      </c>
    </row>
    <row r="2417" spans="1:19" s="339" customFormat="1" ht="19.899999999999999" customHeight="1">
      <c r="A2417" s="302"/>
      <c r="B2417" s="334"/>
      <c r="C2417" s="334"/>
      <c r="D2417" s="334"/>
      <c r="E2417" s="334"/>
      <c r="F2417" s="334"/>
      <c r="G2417" s="335"/>
      <c r="H2417" s="335"/>
      <c r="I2417" s="336"/>
      <c r="J2417" s="336"/>
      <c r="K2417" s="336"/>
      <c r="L2417" s="336"/>
      <c r="M2417" s="336"/>
      <c r="N2417" s="337" t="str">
        <f t="shared" ca="1" si="148"/>
        <v/>
      </c>
      <c r="O2417" s="337" t="s">
        <v>19143</v>
      </c>
      <c r="P2417" s="338"/>
      <c r="Q2417" s="339" t="str">
        <f t="shared" si="149"/>
        <v/>
      </c>
      <c r="R2417" s="339" t="b">
        <f t="shared" si="150"/>
        <v>1</v>
      </c>
      <c r="S2417" s="339" t="str">
        <f t="shared" si="151"/>
        <v/>
      </c>
    </row>
    <row r="2418" spans="1:19" s="339" customFormat="1" ht="19.899999999999999" customHeight="1">
      <c r="A2418" s="302"/>
      <c r="B2418" s="334"/>
      <c r="C2418" s="334"/>
      <c r="D2418" s="334"/>
      <c r="E2418" s="334"/>
      <c r="F2418" s="334"/>
      <c r="G2418" s="335"/>
      <c r="H2418" s="335"/>
      <c r="I2418" s="336"/>
      <c r="J2418" s="336"/>
      <c r="K2418" s="336"/>
      <c r="L2418" s="336"/>
      <c r="M2418" s="336"/>
      <c r="N2418" s="337" t="str">
        <f t="shared" ca="1" si="148"/>
        <v/>
      </c>
      <c r="O2418" s="337" t="s">
        <v>19143</v>
      </c>
      <c r="P2418" s="338"/>
      <c r="Q2418" s="339" t="str">
        <f t="shared" si="149"/>
        <v/>
      </c>
      <c r="R2418" s="339" t="b">
        <f t="shared" si="150"/>
        <v>1</v>
      </c>
      <c r="S2418" s="339" t="str">
        <f t="shared" si="151"/>
        <v/>
      </c>
    </row>
    <row r="2419" spans="1:19" s="339" customFormat="1" ht="19.899999999999999" customHeight="1">
      <c r="A2419" s="302"/>
      <c r="B2419" s="334"/>
      <c r="C2419" s="334"/>
      <c r="D2419" s="334"/>
      <c r="E2419" s="334"/>
      <c r="F2419" s="334"/>
      <c r="G2419" s="335"/>
      <c r="H2419" s="335"/>
      <c r="I2419" s="336"/>
      <c r="J2419" s="336"/>
      <c r="K2419" s="336"/>
      <c r="L2419" s="336"/>
      <c r="M2419" s="336"/>
      <c r="N2419" s="337" t="str">
        <f t="shared" ca="1" si="148"/>
        <v/>
      </c>
      <c r="O2419" s="337" t="s">
        <v>19143</v>
      </c>
      <c r="P2419" s="338"/>
      <c r="Q2419" s="339" t="str">
        <f t="shared" si="149"/>
        <v/>
      </c>
      <c r="R2419" s="339" t="b">
        <f t="shared" si="150"/>
        <v>1</v>
      </c>
      <c r="S2419" s="339" t="str">
        <f t="shared" si="151"/>
        <v/>
      </c>
    </row>
    <row r="2420" spans="1:19" s="339" customFormat="1" ht="19.899999999999999" customHeight="1">
      <c r="A2420" s="302"/>
      <c r="B2420" s="334"/>
      <c r="C2420" s="334"/>
      <c r="D2420" s="334"/>
      <c r="E2420" s="334"/>
      <c r="F2420" s="334"/>
      <c r="G2420" s="335"/>
      <c r="H2420" s="335"/>
      <c r="I2420" s="336"/>
      <c r="J2420" s="336"/>
      <c r="K2420" s="336"/>
      <c r="L2420" s="336"/>
      <c r="M2420" s="336"/>
      <c r="N2420" s="337" t="str">
        <f t="shared" ca="1" si="148"/>
        <v/>
      </c>
      <c r="O2420" s="337" t="s">
        <v>19143</v>
      </c>
      <c r="P2420" s="338"/>
      <c r="Q2420" s="339" t="str">
        <f t="shared" si="149"/>
        <v/>
      </c>
      <c r="R2420" s="339" t="b">
        <f t="shared" si="150"/>
        <v>1</v>
      </c>
      <c r="S2420" s="339" t="str">
        <f t="shared" si="151"/>
        <v/>
      </c>
    </row>
    <row r="2421" spans="1:19" s="339" customFormat="1" ht="19.899999999999999" customHeight="1">
      <c r="A2421" s="302"/>
      <c r="B2421" s="334"/>
      <c r="C2421" s="334"/>
      <c r="D2421" s="334"/>
      <c r="E2421" s="334"/>
      <c r="F2421" s="334"/>
      <c r="G2421" s="335"/>
      <c r="H2421" s="335"/>
      <c r="I2421" s="336"/>
      <c r="J2421" s="336"/>
      <c r="K2421" s="336"/>
      <c r="L2421" s="336"/>
      <c r="M2421" s="336"/>
      <c r="N2421" s="337" t="str">
        <f t="shared" ca="1" si="148"/>
        <v/>
      </c>
      <c r="O2421" s="337" t="s">
        <v>19143</v>
      </c>
      <c r="P2421" s="338"/>
      <c r="Q2421" s="339" t="str">
        <f t="shared" si="149"/>
        <v/>
      </c>
      <c r="R2421" s="339" t="b">
        <f t="shared" si="150"/>
        <v>1</v>
      </c>
      <c r="S2421" s="339" t="str">
        <f t="shared" si="151"/>
        <v/>
      </c>
    </row>
    <row r="2422" spans="1:19" s="339" customFormat="1" ht="19.899999999999999" customHeight="1">
      <c r="A2422" s="302"/>
      <c r="B2422" s="334"/>
      <c r="C2422" s="334"/>
      <c r="D2422" s="334"/>
      <c r="E2422" s="334"/>
      <c r="F2422" s="334"/>
      <c r="G2422" s="335"/>
      <c r="H2422" s="335"/>
      <c r="I2422" s="336"/>
      <c r="J2422" s="336"/>
      <c r="K2422" s="336"/>
      <c r="L2422" s="336"/>
      <c r="M2422" s="336"/>
      <c r="N2422" s="337" t="str">
        <f t="shared" ca="1" si="148"/>
        <v/>
      </c>
      <c r="O2422" s="337" t="s">
        <v>19143</v>
      </c>
      <c r="P2422" s="338"/>
      <c r="Q2422" s="339" t="str">
        <f t="shared" si="149"/>
        <v/>
      </c>
      <c r="R2422" s="339" t="b">
        <f t="shared" si="150"/>
        <v>1</v>
      </c>
      <c r="S2422" s="339" t="str">
        <f t="shared" si="151"/>
        <v/>
      </c>
    </row>
    <row r="2423" spans="1:19" s="339" customFormat="1" ht="19.899999999999999" customHeight="1">
      <c r="A2423" s="302"/>
      <c r="B2423" s="334"/>
      <c r="C2423" s="334"/>
      <c r="D2423" s="334"/>
      <c r="E2423" s="334"/>
      <c r="F2423" s="334"/>
      <c r="G2423" s="335"/>
      <c r="H2423" s="335"/>
      <c r="I2423" s="336"/>
      <c r="J2423" s="336"/>
      <c r="K2423" s="336"/>
      <c r="L2423" s="336"/>
      <c r="M2423" s="336"/>
      <c r="N2423" s="337" t="str">
        <f t="shared" ca="1" si="148"/>
        <v/>
      </c>
      <c r="O2423" s="337" t="s">
        <v>19143</v>
      </c>
      <c r="P2423" s="338"/>
      <c r="Q2423" s="339" t="str">
        <f t="shared" si="149"/>
        <v/>
      </c>
      <c r="R2423" s="339" t="b">
        <f t="shared" si="150"/>
        <v>1</v>
      </c>
      <c r="S2423" s="339" t="str">
        <f t="shared" si="151"/>
        <v/>
      </c>
    </row>
    <row r="2424" spans="1:19" s="339" customFormat="1" ht="19.899999999999999" customHeight="1">
      <c r="A2424" s="302"/>
      <c r="B2424" s="334"/>
      <c r="C2424" s="334"/>
      <c r="D2424" s="334"/>
      <c r="E2424" s="334"/>
      <c r="F2424" s="334"/>
      <c r="G2424" s="335"/>
      <c r="H2424" s="335"/>
      <c r="I2424" s="336"/>
      <c r="J2424" s="336"/>
      <c r="K2424" s="336"/>
      <c r="L2424" s="336"/>
      <c r="M2424" s="336"/>
      <c r="N2424" s="337" t="str">
        <f t="shared" ca="1" si="148"/>
        <v/>
      </c>
      <c r="O2424" s="337" t="s">
        <v>19143</v>
      </c>
      <c r="P2424" s="338"/>
      <c r="Q2424" s="339" t="str">
        <f t="shared" si="149"/>
        <v/>
      </c>
      <c r="R2424" s="339" t="b">
        <f t="shared" si="150"/>
        <v>1</v>
      </c>
      <c r="S2424" s="339" t="str">
        <f t="shared" si="151"/>
        <v/>
      </c>
    </row>
    <row r="2425" spans="1:19" s="339" customFormat="1" ht="19.899999999999999" customHeight="1">
      <c r="A2425" s="302"/>
      <c r="B2425" s="334"/>
      <c r="C2425" s="334"/>
      <c r="D2425" s="334"/>
      <c r="E2425" s="334"/>
      <c r="F2425" s="334"/>
      <c r="G2425" s="335"/>
      <c r="H2425" s="335"/>
      <c r="I2425" s="336"/>
      <c r="J2425" s="336"/>
      <c r="K2425" s="336"/>
      <c r="L2425" s="336"/>
      <c r="M2425" s="336"/>
      <c r="N2425" s="337" t="str">
        <f t="shared" ca="1" si="148"/>
        <v/>
      </c>
      <c r="O2425" s="337" t="s">
        <v>19143</v>
      </c>
      <c r="P2425" s="338"/>
      <c r="Q2425" s="339" t="str">
        <f t="shared" si="149"/>
        <v/>
      </c>
      <c r="R2425" s="339" t="b">
        <f t="shared" si="150"/>
        <v>1</v>
      </c>
      <c r="S2425" s="339" t="str">
        <f t="shared" si="151"/>
        <v/>
      </c>
    </row>
    <row r="2426" spans="1:19" s="339" customFormat="1" ht="19.899999999999999" customHeight="1">
      <c r="A2426" s="302"/>
      <c r="B2426" s="334"/>
      <c r="C2426" s="334"/>
      <c r="D2426" s="334"/>
      <c r="E2426" s="334"/>
      <c r="F2426" s="334"/>
      <c r="G2426" s="335"/>
      <c r="H2426" s="335"/>
      <c r="I2426" s="336"/>
      <c r="J2426" s="336"/>
      <c r="K2426" s="336"/>
      <c r="L2426" s="336"/>
      <c r="M2426" s="336"/>
      <c r="N2426" s="337" t="str">
        <f t="shared" ca="1" si="148"/>
        <v/>
      </c>
      <c r="O2426" s="337" t="s">
        <v>19143</v>
      </c>
      <c r="P2426" s="338"/>
      <c r="Q2426" s="339" t="str">
        <f t="shared" si="149"/>
        <v/>
      </c>
      <c r="R2426" s="339" t="b">
        <f t="shared" si="150"/>
        <v>1</v>
      </c>
      <c r="S2426" s="339" t="str">
        <f t="shared" si="151"/>
        <v/>
      </c>
    </row>
    <row r="2427" spans="1:19" s="339" customFormat="1" ht="19.899999999999999" customHeight="1">
      <c r="A2427" s="302"/>
      <c r="B2427" s="334"/>
      <c r="C2427" s="334"/>
      <c r="D2427" s="334"/>
      <c r="E2427" s="334"/>
      <c r="F2427" s="334"/>
      <c r="G2427" s="335"/>
      <c r="H2427" s="335"/>
      <c r="I2427" s="336"/>
      <c r="J2427" s="336"/>
      <c r="K2427" s="336"/>
      <c r="L2427" s="336"/>
      <c r="M2427" s="336"/>
      <c r="N2427" s="337" t="str">
        <f t="shared" ca="1" si="148"/>
        <v/>
      </c>
      <c r="O2427" s="337" t="s">
        <v>19143</v>
      </c>
      <c r="P2427" s="338"/>
      <c r="Q2427" s="339" t="str">
        <f t="shared" si="149"/>
        <v/>
      </c>
      <c r="R2427" s="339" t="b">
        <f t="shared" si="150"/>
        <v>1</v>
      </c>
      <c r="S2427" s="339" t="str">
        <f t="shared" si="151"/>
        <v/>
      </c>
    </row>
    <row r="2428" spans="1:19" s="339" customFormat="1" ht="19.899999999999999" customHeight="1">
      <c r="A2428" s="302"/>
      <c r="B2428" s="334"/>
      <c r="C2428" s="334"/>
      <c r="D2428" s="334"/>
      <c r="E2428" s="334"/>
      <c r="F2428" s="334"/>
      <c r="G2428" s="335"/>
      <c r="H2428" s="335"/>
      <c r="I2428" s="336"/>
      <c r="J2428" s="336"/>
      <c r="K2428" s="336"/>
      <c r="L2428" s="336"/>
      <c r="M2428" s="336"/>
      <c r="N2428" s="337" t="str">
        <f t="shared" ca="1" si="148"/>
        <v/>
      </c>
      <c r="O2428" s="337" t="s">
        <v>19143</v>
      </c>
      <c r="P2428" s="338"/>
      <c r="Q2428" s="339" t="str">
        <f t="shared" si="149"/>
        <v/>
      </c>
      <c r="R2428" s="339" t="b">
        <f t="shared" si="150"/>
        <v>1</v>
      </c>
      <c r="S2428" s="339" t="str">
        <f t="shared" si="151"/>
        <v/>
      </c>
    </row>
    <row r="2429" spans="1:19" s="339" customFormat="1" ht="19.899999999999999" customHeight="1">
      <c r="A2429" s="302"/>
      <c r="B2429" s="334"/>
      <c r="C2429" s="334"/>
      <c r="D2429" s="334"/>
      <c r="E2429" s="334"/>
      <c r="F2429" s="334"/>
      <c r="G2429" s="335"/>
      <c r="H2429" s="335"/>
      <c r="I2429" s="336"/>
      <c r="J2429" s="336"/>
      <c r="K2429" s="336"/>
      <c r="L2429" s="336"/>
      <c r="M2429" s="336"/>
      <c r="N2429" s="337" t="str">
        <f t="shared" ca="1" si="148"/>
        <v/>
      </c>
      <c r="O2429" s="337" t="s">
        <v>19143</v>
      </c>
      <c r="P2429" s="338"/>
      <c r="Q2429" s="339" t="str">
        <f t="shared" si="149"/>
        <v/>
      </c>
      <c r="R2429" s="339" t="b">
        <f t="shared" si="150"/>
        <v>1</v>
      </c>
      <c r="S2429" s="339" t="str">
        <f t="shared" si="151"/>
        <v/>
      </c>
    </row>
    <row r="2430" spans="1:19" s="339" customFormat="1" ht="19.899999999999999" customHeight="1">
      <c r="A2430" s="302"/>
      <c r="B2430" s="334"/>
      <c r="C2430" s="334"/>
      <c r="D2430" s="334"/>
      <c r="E2430" s="334"/>
      <c r="F2430" s="334"/>
      <c r="G2430" s="335"/>
      <c r="H2430" s="335"/>
      <c r="I2430" s="336"/>
      <c r="J2430" s="336"/>
      <c r="K2430" s="336"/>
      <c r="L2430" s="336"/>
      <c r="M2430" s="336"/>
      <c r="N2430" s="337" t="str">
        <f t="shared" ca="1" si="148"/>
        <v/>
      </c>
      <c r="O2430" s="337" t="s">
        <v>19143</v>
      </c>
      <c r="P2430" s="338"/>
      <c r="Q2430" s="339" t="str">
        <f t="shared" si="149"/>
        <v/>
      </c>
      <c r="R2430" s="339" t="b">
        <f t="shared" si="150"/>
        <v>1</v>
      </c>
      <c r="S2430" s="339" t="str">
        <f t="shared" si="151"/>
        <v/>
      </c>
    </row>
    <row r="2431" spans="1:19" s="339" customFormat="1" ht="19.899999999999999" customHeight="1">
      <c r="A2431" s="302"/>
      <c r="B2431" s="334"/>
      <c r="C2431" s="334"/>
      <c r="D2431" s="334"/>
      <c r="E2431" s="334"/>
      <c r="F2431" s="334"/>
      <c r="G2431" s="335"/>
      <c r="H2431" s="335"/>
      <c r="I2431" s="336"/>
      <c r="J2431" s="336"/>
      <c r="K2431" s="336"/>
      <c r="L2431" s="336"/>
      <c r="M2431" s="336"/>
      <c r="N2431" s="337" t="str">
        <f t="shared" ca="1" si="148"/>
        <v/>
      </c>
      <c r="O2431" s="337" t="s">
        <v>19143</v>
      </c>
      <c r="P2431" s="338"/>
      <c r="Q2431" s="339" t="str">
        <f t="shared" si="149"/>
        <v/>
      </c>
      <c r="R2431" s="339" t="b">
        <f t="shared" si="150"/>
        <v>1</v>
      </c>
      <c r="S2431" s="339" t="str">
        <f t="shared" si="151"/>
        <v/>
      </c>
    </row>
    <row r="2432" spans="1:19" s="339" customFormat="1" ht="19.899999999999999" customHeight="1">
      <c r="A2432" s="302"/>
      <c r="B2432" s="334"/>
      <c r="C2432" s="334"/>
      <c r="D2432" s="334"/>
      <c r="E2432" s="334"/>
      <c r="F2432" s="334"/>
      <c r="G2432" s="335"/>
      <c r="H2432" s="335"/>
      <c r="I2432" s="336"/>
      <c r="J2432" s="336"/>
      <c r="K2432" s="336"/>
      <c r="L2432" s="336"/>
      <c r="M2432" s="336"/>
      <c r="N2432" s="337" t="str">
        <f t="shared" ca="1" si="148"/>
        <v/>
      </c>
      <c r="O2432" s="337" t="s">
        <v>19143</v>
      </c>
      <c r="P2432" s="338"/>
      <c r="Q2432" s="339" t="str">
        <f t="shared" si="149"/>
        <v/>
      </c>
      <c r="R2432" s="339" t="b">
        <f t="shared" si="150"/>
        <v>1</v>
      </c>
      <c r="S2432" s="339" t="str">
        <f t="shared" si="151"/>
        <v/>
      </c>
    </row>
    <row r="2433" spans="1:19" s="339" customFormat="1" ht="19.899999999999999" customHeight="1">
      <c r="A2433" s="302"/>
      <c r="B2433" s="334"/>
      <c r="C2433" s="334"/>
      <c r="D2433" s="334"/>
      <c r="E2433" s="334"/>
      <c r="F2433" s="334"/>
      <c r="G2433" s="335"/>
      <c r="H2433" s="335"/>
      <c r="I2433" s="336"/>
      <c r="J2433" s="336"/>
      <c r="K2433" s="336"/>
      <c r="L2433" s="336"/>
      <c r="M2433" s="336"/>
      <c r="N2433" s="337" t="str">
        <f t="shared" ca="1" si="148"/>
        <v/>
      </c>
      <c r="O2433" s="337" t="s">
        <v>19143</v>
      </c>
      <c r="P2433" s="338"/>
      <c r="Q2433" s="339" t="str">
        <f t="shared" si="149"/>
        <v/>
      </c>
      <c r="R2433" s="339" t="b">
        <f t="shared" si="150"/>
        <v>1</v>
      </c>
      <c r="S2433" s="339" t="str">
        <f t="shared" si="151"/>
        <v/>
      </c>
    </row>
    <row r="2434" spans="1:19" s="339" customFormat="1" ht="19.899999999999999" customHeight="1">
      <c r="A2434" s="302"/>
      <c r="B2434" s="334"/>
      <c r="C2434" s="334"/>
      <c r="D2434" s="334"/>
      <c r="E2434" s="334"/>
      <c r="F2434" s="334"/>
      <c r="G2434" s="335"/>
      <c r="H2434" s="335"/>
      <c r="I2434" s="336"/>
      <c r="J2434" s="336"/>
      <c r="K2434" s="336"/>
      <c r="L2434" s="336"/>
      <c r="M2434" s="336"/>
      <c r="N2434" s="337" t="str">
        <f t="shared" ca="1" si="148"/>
        <v/>
      </c>
      <c r="O2434" s="337" t="s">
        <v>19143</v>
      </c>
      <c r="P2434" s="338"/>
      <c r="Q2434" s="339" t="str">
        <f t="shared" si="149"/>
        <v/>
      </c>
      <c r="R2434" s="339" t="b">
        <f t="shared" si="150"/>
        <v>1</v>
      </c>
      <c r="S2434" s="339" t="str">
        <f t="shared" si="151"/>
        <v/>
      </c>
    </row>
    <row r="2435" spans="1:19" s="339" customFormat="1" ht="19.899999999999999" customHeight="1">
      <c r="A2435" s="302"/>
      <c r="B2435" s="334"/>
      <c r="C2435" s="334"/>
      <c r="D2435" s="334"/>
      <c r="E2435" s="334"/>
      <c r="F2435" s="334"/>
      <c r="G2435" s="335"/>
      <c r="H2435" s="335"/>
      <c r="I2435" s="336"/>
      <c r="J2435" s="336"/>
      <c r="K2435" s="336"/>
      <c r="L2435" s="336"/>
      <c r="M2435" s="336"/>
      <c r="N2435" s="337" t="str">
        <f t="shared" ca="1" si="148"/>
        <v/>
      </c>
      <c r="O2435" s="337" t="s">
        <v>19143</v>
      </c>
      <c r="P2435" s="338"/>
      <c r="Q2435" s="339" t="str">
        <f t="shared" si="149"/>
        <v/>
      </c>
      <c r="R2435" s="339" t="b">
        <f t="shared" si="150"/>
        <v>1</v>
      </c>
      <c r="S2435" s="339" t="str">
        <f t="shared" si="151"/>
        <v/>
      </c>
    </row>
    <row r="2436" spans="1:19" s="339" customFormat="1" ht="19.899999999999999" customHeight="1">
      <c r="A2436" s="302"/>
      <c r="B2436" s="334"/>
      <c r="C2436" s="334"/>
      <c r="D2436" s="334"/>
      <c r="E2436" s="334"/>
      <c r="F2436" s="334"/>
      <c r="G2436" s="335"/>
      <c r="H2436" s="335"/>
      <c r="I2436" s="336"/>
      <c r="J2436" s="336"/>
      <c r="K2436" s="336"/>
      <c r="L2436" s="336"/>
      <c r="M2436" s="336"/>
      <c r="N2436" s="337" t="str">
        <f t="shared" ca="1" si="148"/>
        <v/>
      </c>
      <c r="O2436" s="337" t="s">
        <v>19143</v>
      </c>
      <c r="P2436" s="338"/>
      <c r="Q2436" s="339" t="str">
        <f t="shared" si="149"/>
        <v/>
      </c>
      <c r="R2436" s="339" t="b">
        <f t="shared" si="150"/>
        <v>1</v>
      </c>
      <c r="S2436" s="339" t="str">
        <f t="shared" si="151"/>
        <v/>
      </c>
    </row>
    <row r="2437" spans="1:19" s="339" customFormat="1" ht="19.89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19143</v>
      </c>
      <c r="P2437" s="338"/>
      <c r="Q2437" s="339" t="str">
        <f t="shared" ref="Q2437:Q2501" si="153">A2437&amp;B2437</f>
        <v/>
      </c>
      <c r="R2437" s="339" t="b">
        <f t="shared" ref="R2437:R2501" si="154">OR(ISBLANK(B2437),ISBLANK(C2437))</f>
        <v>1</v>
      </c>
      <c r="S2437" s="339" t="str">
        <f t="shared" ref="S2437:S2500" si="155">IF(R2437,"",A2437&amp;"+")</f>
        <v/>
      </c>
    </row>
    <row r="2438" spans="1:19" s="339" customFormat="1" ht="19.899999999999999" customHeight="1">
      <c r="A2438" s="302"/>
      <c r="B2438" s="334"/>
      <c r="C2438" s="334"/>
      <c r="D2438" s="334"/>
      <c r="E2438" s="334"/>
      <c r="F2438" s="334"/>
      <c r="G2438" s="335"/>
      <c r="H2438" s="335"/>
      <c r="I2438" s="336"/>
      <c r="J2438" s="336"/>
      <c r="K2438" s="336"/>
      <c r="L2438" s="336"/>
      <c r="M2438" s="336"/>
      <c r="N2438" s="337" t="str">
        <f t="shared" ca="1" si="152"/>
        <v/>
      </c>
      <c r="O2438" s="337" t="s">
        <v>19143</v>
      </c>
      <c r="P2438" s="338"/>
      <c r="Q2438" s="339" t="str">
        <f t="shared" si="153"/>
        <v/>
      </c>
      <c r="R2438" s="339" t="b">
        <f t="shared" si="154"/>
        <v>1</v>
      </c>
      <c r="S2438" s="339" t="str">
        <f t="shared" si="155"/>
        <v/>
      </c>
    </row>
    <row r="2439" spans="1:19" s="339" customFormat="1" ht="19.899999999999999" customHeight="1">
      <c r="A2439" s="302"/>
      <c r="B2439" s="334"/>
      <c r="C2439" s="334"/>
      <c r="D2439" s="334"/>
      <c r="E2439" s="334"/>
      <c r="F2439" s="334"/>
      <c r="G2439" s="335"/>
      <c r="H2439" s="335"/>
      <c r="I2439" s="336"/>
      <c r="J2439" s="336"/>
      <c r="K2439" s="336"/>
      <c r="L2439" s="336"/>
      <c r="M2439" s="336"/>
      <c r="N2439" s="337" t="str">
        <f t="shared" ca="1" si="152"/>
        <v/>
      </c>
      <c r="O2439" s="337" t="s">
        <v>19143</v>
      </c>
      <c r="P2439" s="338"/>
      <c r="Q2439" s="339" t="str">
        <f t="shared" si="153"/>
        <v/>
      </c>
      <c r="R2439" s="339" t="b">
        <f t="shared" si="154"/>
        <v>1</v>
      </c>
      <c r="S2439" s="339" t="str">
        <f t="shared" si="155"/>
        <v/>
      </c>
    </row>
    <row r="2440" spans="1:19" s="339" customFormat="1" ht="19.899999999999999" customHeight="1">
      <c r="A2440" s="302"/>
      <c r="B2440" s="334"/>
      <c r="C2440" s="334"/>
      <c r="D2440" s="334"/>
      <c r="E2440" s="334"/>
      <c r="F2440" s="334"/>
      <c r="G2440" s="335"/>
      <c r="H2440" s="335"/>
      <c r="I2440" s="336"/>
      <c r="J2440" s="336"/>
      <c r="K2440" s="336"/>
      <c r="L2440" s="336"/>
      <c r="M2440" s="336"/>
      <c r="N2440" s="337" t="str">
        <f t="shared" ca="1" si="152"/>
        <v/>
      </c>
      <c r="O2440" s="337" t="s">
        <v>19143</v>
      </c>
      <c r="P2440" s="338"/>
      <c r="Q2440" s="339" t="str">
        <f t="shared" si="153"/>
        <v/>
      </c>
      <c r="R2440" s="339" t="b">
        <f t="shared" si="154"/>
        <v>1</v>
      </c>
      <c r="S2440" s="339" t="str">
        <f t="shared" si="155"/>
        <v/>
      </c>
    </row>
    <row r="2441" spans="1:19" s="339" customFormat="1" ht="19.899999999999999" customHeight="1">
      <c r="A2441" s="302"/>
      <c r="B2441" s="334"/>
      <c r="C2441" s="334"/>
      <c r="D2441" s="334"/>
      <c r="E2441" s="334"/>
      <c r="F2441" s="334"/>
      <c r="G2441" s="335"/>
      <c r="H2441" s="335"/>
      <c r="I2441" s="336"/>
      <c r="J2441" s="336"/>
      <c r="K2441" s="336"/>
      <c r="L2441" s="336"/>
      <c r="M2441" s="336"/>
      <c r="N2441" s="337" t="str">
        <f t="shared" ca="1" si="152"/>
        <v/>
      </c>
      <c r="O2441" s="337" t="s">
        <v>19143</v>
      </c>
      <c r="P2441" s="338"/>
      <c r="Q2441" s="339" t="str">
        <f t="shared" si="153"/>
        <v/>
      </c>
      <c r="R2441" s="339" t="b">
        <f t="shared" si="154"/>
        <v>1</v>
      </c>
      <c r="S2441" s="339" t="str">
        <f t="shared" si="155"/>
        <v/>
      </c>
    </row>
    <row r="2442" spans="1:19" s="339" customFormat="1" ht="19.899999999999999" customHeight="1">
      <c r="A2442" s="302"/>
      <c r="B2442" s="334"/>
      <c r="C2442" s="334"/>
      <c r="D2442" s="334"/>
      <c r="E2442" s="334"/>
      <c r="F2442" s="334"/>
      <c r="G2442" s="335"/>
      <c r="H2442" s="335"/>
      <c r="I2442" s="336"/>
      <c r="J2442" s="336"/>
      <c r="K2442" s="336"/>
      <c r="L2442" s="336"/>
      <c r="M2442" s="336"/>
      <c r="N2442" s="337" t="str">
        <f t="shared" ca="1" si="152"/>
        <v/>
      </c>
      <c r="O2442" s="337" t="s">
        <v>19143</v>
      </c>
      <c r="P2442" s="338"/>
      <c r="Q2442" s="339" t="str">
        <f t="shared" si="153"/>
        <v/>
      </c>
      <c r="R2442" s="339" t="b">
        <f t="shared" si="154"/>
        <v>1</v>
      </c>
      <c r="S2442" s="339" t="str">
        <f t="shared" si="155"/>
        <v/>
      </c>
    </row>
    <row r="2443" spans="1:19" s="339" customFormat="1" ht="19.899999999999999" customHeight="1">
      <c r="A2443" s="302"/>
      <c r="B2443" s="334"/>
      <c r="C2443" s="334"/>
      <c r="D2443" s="334"/>
      <c r="E2443" s="334"/>
      <c r="F2443" s="334"/>
      <c r="G2443" s="335"/>
      <c r="H2443" s="335"/>
      <c r="I2443" s="336"/>
      <c r="J2443" s="336"/>
      <c r="K2443" s="336"/>
      <c r="L2443" s="336"/>
      <c r="M2443" s="336"/>
      <c r="N2443" s="337" t="str">
        <f t="shared" ca="1" si="152"/>
        <v/>
      </c>
      <c r="O2443" s="337" t="s">
        <v>19143</v>
      </c>
      <c r="P2443" s="338"/>
      <c r="Q2443" s="339" t="str">
        <f t="shared" si="153"/>
        <v/>
      </c>
      <c r="R2443" s="339" t="b">
        <f t="shared" si="154"/>
        <v>1</v>
      </c>
      <c r="S2443" s="339" t="str">
        <f t="shared" si="155"/>
        <v/>
      </c>
    </row>
    <row r="2444" spans="1:19" s="339" customFormat="1" ht="19.899999999999999" customHeight="1">
      <c r="A2444" s="302"/>
      <c r="B2444" s="334"/>
      <c r="C2444" s="334"/>
      <c r="D2444" s="334"/>
      <c r="E2444" s="334"/>
      <c r="F2444" s="334"/>
      <c r="G2444" s="335"/>
      <c r="H2444" s="335"/>
      <c r="I2444" s="336"/>
      <c r="J2444" s="336"/>
      <c r="K2444" s="336"/>
      <c r="L2444" s="336"/>
      <c r="M2444" s="336"/>
      <c r="N2444" s="337" t="str">
        <f t="shared" ca="1" si="152"/>
        <v/>
      </c>
      <c r="O2444" s="337" t="s">
        <v>19143</v>
      </c>
      <c r="P2444" s="338"/>
      <c r="Q2444" s="339" t="str">
        <f t="shared" si="153"/>
        <v/>
      </c>
      <c r="R2444" s="339" t="b">
        <f t="shared" si="154"/>
        <v>1</v>
      </c>
      <c r="S2444" s="339" t="str">
        <f t="shared" si="155"/>
        <v/>
      </c>
    </row>
    <row r="2445" spans="1:19" s="339" customFormat="1" ht="19.899999999999999" customHeight="1">
      <c r="A2445" s="302"/>
      <c r="B2445" s="334"/>
      <c r="C2445" s="334"/>
      <c r="D2445" s="334"/>
      <c r="E2445" s="334"/>
      <c r="F2445" s="334"/>
      <c r="G2445" s="335"/>
      <c r="H2445" s="335"/>
      <c r="I2445" s="336"/>
      <c r="J2445" s="336"/>
      <c r="K2445" s="336"/>
      <c r="L2445" s="336"/>
      <c r="M2445" s="336"/>
      <c r="N2445" s="337" t="str">
        <f t="shared" ca="1" si="152"/>
        <v/>
      </c>
      <c r="O2445" s="337" t="s">
        <v>19143</v>
      </c>
      <c r="P2445" s="338"/>
      <c r="Q2445" s="339" t="str">
        <f t="shared" si="153"/>
        <v/>
      </c>
      <c r="R2445" s="339" t="b">
        <f t="shared" si="154"/>
        <v>1</v>
      </c>
      <c r="S2445" s="339" t="str">
        <f t="shared" si="155"/>
        <v/>
      </c>
    </row>
    <row r="2446" spans="1:19" s="339" customFormat="1" ht="19.899999999999999" customHeight="1">
      <c r="A2446" s="302"/>
      <c r="B2446" s="334"/>
      <c r="C2446" s="334"/>
      <c r="D2446" s="334"/>
      <c r="E2446" s="334"/>
      <c r="F2446" s="334"/>
      <c r="G2446" s="335"/>
      <c r="H2446" s="335"/>
      <c r="I2446" s="336"/>
      <c r="J2446" s="336"/>
      <c r="K2446" s="336"/>
      <c r="L2446" s="336"/>
      <c r="M2446" s="336"/>
      <c r="N2446" s="337" t="str">
        <f t="shared" ca="1" si="152"/>
        <v/>
      </c>
      <c r="O2446" s="337" t="s">
        <v>19143</v>
      </c>
      <c r="P2446" s="338"/>
      <c r="Q2446" s="339" t="str">
        <f t="shared" si="153"/>
        <v/>
      </c>
      <c r="R2446" s="339" t="b">
        <f t="shared" si="154"/>
        <v>1</v>
      </c>
      <c r="S2446" s="339" t="str">
        <f t="shared" si="155"/>
        <v/>
      </c>
    </row>
    <row r="2447" spans="1:19" s="339" customFormat="1" ht="19.899999999999999" customHeight="1">
      <c r="A2447" s="302"/>
      <c r="B2447" s="334"/>
      <c r="C2447" s="334"/>
      <c r="D2447" s="334"/>
      <c r="E2447" s="334"/>
      <c r="F2447" s="334"/>
      <c r="G2447" s="335"/>
      <c r="H2447" s="335"/>
      <c r="I2447" s="336"/>
      <c r="J2447" s="336"/>
      <c r="K2447" s="336"/>
      <c r="L2447" s="336"/>
      <c r="M2447" s="336"/>
      <c r="N2447" s="337" t="str">
        <f t="shared" ca="1" si="152"/>
        <v/>
      </c>
      <c r="O2447" s="337" t="s">
        <v>19143</v>
      </c>
      <c r="P2447" s="338"/>
      <c r="Q2447" s="339" t="str">
        <f t="shared" si="153"/>
        <v/>
      </c>
      <c r="R2447" s="339" t="b">
        <f t="shared" si="154"/>
        <v>1</v>
      </c>
      <c r="S2447" s="339" t="str">
        <f t="shared" si="155"/>
        <v/>
      </c>
    </row>
    <row r="2448" spans="1:19" s="339" customFormat="1" ht="19.899999999999999" customHeight="1">
      <c r="A2448" s="302"/>
      <c r="B2448" s="334"/>
      <c r="C2448" s="334"/>
      <c r="D2448" s="334"/>
      <c r="E2448" s="334"/>
      <c r="F2448" s="334"/>
      <c r="G2448" s="335"/>
      <c r="H2448" s="335"/>
      <c r="I2448" s="336"/>
      <c r="J2448" s="336"/>
      <c r="K2448" s="336"/>
      <c r="L2448" s="336"/>
      <c r="M2448" s="336"/>
      <c r="N2448" s="337" t="str">
        <f t="shared" ca="1" si="152"/>
        <v/>
      </c>
      <c r="O2448" s="337" t="s">
        <v>19143</v>
      </c>
      <c r="P2448" s="338"/>
      <c r="Q2448" s="339" t="str">
        <f t="shared" si="153"/>
        <v/>
      </c>
      <c r="R2448" s="339" t="b">
        <f t="shared" si="154"/>
        <v>1</v>
      </c>
      <c r="S2448" s="339" t="str">
        <f t="shared" si="155"/>
        <v/>
      </c>
    </row>
    <row r="2449" spans="1:19" s="339" customFormat="1" ht="19.899999999999999" customHeight="1">
      <c r="A2449" s="302"/>
      <c r="B2449" s="334"/>
      <c r="C2449" s="334"/>
      <c r="D2449" s="334"/>
      <c r="E2449" s="334"/>
      <c r="F2449" s="334"/>
      <c r="G2449" s="335"/>
      <c r="H2449" s="335"/>
      <c r="I2449" s="336"/>
      <c r="J2449" s="336"/>
      <c r="K2449" s="336"/>
      <c r="L2449" s="336"/>
      <c r="M2449" s="336"/>
      <c r="N2449" s="337" t="str">
        <f t="shared" ca="1" si="152"/>
        <v/>
      </c>
      <c r="O2449" s="337" t="s">
        <v>19143</v>
      </c>
      <c r="P2449" s="338"/>
      <c r="Q2449" s="339" t="str">
        <f t="shared" si="153"/>
        <v/>
      </c>
      <c r="R2449" s="339" t="b">
        <f t="shared" si="154"/>
        <v>1</v>
      </c>
      <c r="S2449" s="339" t="str">
        <f t="shared" si="155"/>
        <v/>
      </c>
    </row>
    <row r="2450" spans="1:19" s="339" customFormat="1" ht="19.899999999999999" customHeight="1">
      <c r="A2450" s="302"/>
      <c r="B2450" s="334"/>
      <c r="C2450" s="334"/>
      <c r="D2450" s="334"/>
      <c r="E2450" s="334"/>
      <c r="F2450" s="334"/>
      <c r="G2450" s="335"/>
      <c r="H2450" s="335"/>
      <c r="I2450" s="336"/>
      <c r="J2450" s="336"/>
      <c r="K2450" s="336"/>
      <c r="L2450" s="336"/>
      <c r="M2450" s="336"/>
      <c r="N2450" s="337" t="str">
        <f t="shared" ca="1" si="152"/>
        <v/>
      </c>
      <c r="O2450" s="337" t="s">
        <v>19143</v>
      </c>
      <c r="P2450" s="338"/>
      <c r="Q2450" s="339" t="str">
        <f t="shared" si="153"/>
        <v/>
      </c>
      <c r="R2450" s="339" t="b">
        <f t="shared" si="154"/>
        <v>1</v>
      </c>
      <c r="S2450" s="339" t="str">
        <f t="shared" si="155"/>
        <v/>
      </c>
    </row>
    <row r="2451" spans="1:19" s="339" customFormat="1" ht="19.899999999999999" customHeight="1">
      <c r="A2451" s="302"/>
      <c r="B2451" s="334"/>
      <c r="C2451" s="334"/>
      <c r="D2451" s="334"/>
      <c r="E2451" s="334"/>
      <c r="F2451" s="334"/>
      <c r="G2451" s="335"/>
      <c r="H2451" s="335"/>
      <c r="I2451" s="336"/>
      <c r="J2451" s="336"/>
      <c r="K2451" s="336"/>
      <c r="L2451" s="336"/>
      <c r="M2451" s="336"/>
      <c r="N2451" s="337" t="str">
        <f t="shared" ca="1" si="152"/>
        <v/>
      </c>
      <c r="O2451" s="337" t="s">
        <v>19143</v>
      </c>
      <c r="P2451" s="338"/>
      <c r="Q2451" s="339" t="str">
        <f t="shared" si="153"/>
        <v/>
      </c>
      <c r="R2451" s="339" t="b">
        <f t="shared" si="154"/>
        <v>1</v>
      </c>
      <c r="S2451" s="339" t="str">
        <f t="shared" si="155"/>
        <v/>
      </c>
    </row>
    <row r="2452" spans="1:19" s="339" customFormat="1" ht="19.899999999999999" customHeight="1">
      <c r="A2452" s="302"/>
      <c r="B2452" s="334"/>
      <c r="C2452" s="334"/>
      <c r="D2452" s="334"/>
      <c r="E2452" s="334"/>
      <c r="F2452" s="334"/>
      <c r="G2452" s="335"/>
      <c r="H2452" s="335"/>
      <c r="I2452" s="336"/>
      <c r="J2452" s="336"/>
      <c r="K2452" s="336"/>
      <c r="L2452" s="336"/>
      <c r="M2452" s="336"/>
      <c r="N2452" s="337" t="str">
        <f t="shared" ca="1" si="152"/>
        <v/>
      </c>
      <c r="O2452" s="337" t="s">
        <v>19143</v>
      </c>
      <c r="P2452" s="338"/>
      <c r="Q2452" s="339" t="str">
        <f t="shared" si="153"/>
        <v/>
      </c>
      <c r="R2452" s="339" t="b">
        <f t="shared" si="154"/>
        <v>1</v>
      </c>
      <c r="S2452" s="339" t="str">
        <f t="shared" si="155"/>
        <v/>
      </c>
    </row>
    <row r="2453" spans="1:19" s="339" customFormat="1" ht="19.899999999999999" customHeight="1">
      <c r="A2453" s="302"/>
      <c r="B2453" s="334"/>
      <c r="C2453" s="334"/>
      <c r="D2453" s="334"/>
      <c r="E2453" s="334"/>
      <c r="F2453" s="334"/>
      <c r="G2453" s="335"/>
      <c r="H2453" s="335"/>
      <c r="I2453" s="336"/>
      <c r="J2453" s="336"/>
      <c r="K2453" s="336"/>
      <c r="L2453" s="336"/>
      <c r="M2453" s="336"/>
      <c r="N2453" s="337" t="str">
        <f t="shared" ca="1" si="152"/>
        <v/>
      </c>
      <c r="O2453" s="337" t="s">
        <v>19143</v>
      </c>
      <c r="P2453" s="338"/>
      <c r="Q2453" s="339" t="str">
        <f t="shared" si="153"/>
        <v/>
      </c>
      <c r="R2453" s="339" t="b">
        <f t="shared" si="154"/>
        <v>1</v>
      </c>
      <c r="S2453" s="339" t="str">
        <f t="shared" si="155"/>
        <v/>
      </c>
    </row>
    <row r="2454" spans="1:19" s="339" customFormat="1" ht="19.899999999999999" customHeight="1">
      <c r="A2454" s="302"/>
      <c r="B2454" s="334"/>
      <c r="C2454" s="334"/>
      <c r="D2454" s="334"/>
      <c r="E2454" s="334"/>
      <c r="F2454" s="334"/>
      <c r="G2454" s="335"/>
      <c r="H2454" s="335"/>
      <c r="I2454" s="336"/>
      <c r="J2454" s="336"/>
      <c r="K2454" s="336"/>
      <c r="L2454" s="336"/>
      <c r="M2454" s="336"/>
      <c r="N2454" s="337" t="str">
        <f t="shared" ca="1" si="152"/>
        <v/>
      </c>
      <c r="O2454" s="337" t="s">
        <v>19143</v>
      </c>
      <c r="P2454" s="338"/>
      <c r="Q2454" s="339" t="str">
        <f t="shared" si="153"/>
        <v/>
      </c>
      <c r="R2454" s="339" t="b">
        <f t="shared" si="154"/>
        <v>1</v>
      </c>
      <c r="S2454" s="339" t="str">
        <f t="shared" si="155"/>
        <v/>
      </c>
    </row>
    <row r="2455" spans="1:19" s="339" customFormat="1" ht="19.899999999999999" customHeight="1">
      <c r="A2455" s="302"/>
      <c r="B2455" s="334"/>
      <c r="C2455" s="334"/>
      <c r="D2455" s="334"/>
      <c r="E2455" s="334"/>
      <c r="F2455" s="334"/>
      <c r="G2455" s="335"/>
      <c r="H2455" s="335"/>
      <c r="I2455" s="336"/>
      <c r="J2455" s="336"/>
      <c r="K2455" s="336"/>
      <c r="L2455" s="336"/>
      <c r="M2455" s="336"/>
      <c r="N2455" s="337" t="str">
        <f t="shared" ca="1" si="152"/>
        <v/>
      </c>
      <c r="O2455" s="337" t="s">
        <v>19143</v>
      </c>
      <c r="P2455" s="338"/>
      <c r="Q2455" s="339" t="str">
        <f t="shared" si="153"/>
        <v/>
      </c>
      <c r="R2455" s="339" t="b">
        <f t="shared" si="154"/>
        <v>1</v>
      </c>
      <c r="S2455" s="339" t="str">
        <f t="shared" si="155"/>
        <v/>
      </c>
    </row>
    <row r="2456" spans="1:19" s="339" customFormat="1" ht="19.899999999999999" customHeight="1">
      <c r="A2456" s="302"/>
      <c r="B2456" s="334"/>
      <c r="C2456" s="334"/>
      <c r="D2456" s="334"/>
      <c r="E2456" s="334"/>
      <c r="F2456" s="334"/>
      <c r="G2456" s="335"/>
      <c r="H2456" s="335"/>
      <c r="I2456" s="336"/>
      <c r="J2456" s="336"/>
      <c r="K2456" s="336"/>
      <c r="L2456" s="336"/>
      <c r="M2456" s="336"/>
      <c r="N2456" s="337" t="str">
        <f t="shared" ca="1" si="152"/>
        <v/>
      </c>
      <c r="O2456" s="337" t="s">
        <v>19143</v>
      </c>
      <c r="P2456" s="338"/>
      <c r="Q2456" s="339" t="str">
        <f t="shared" si="153"/>
        <v/>
      </c>
      <c r="R2456" s="339" t="b">
        <f t="shared" si="154"/>
        <v>1</v>
      </c>
      <c r="S2456" s="339" t="str">
        <f t="shared" si="155"/>
        <v/>
      </c>
    </row>
    <row r="2457" spans="1:19" s="339" customFormat="1" ht="19.899999999999999" customHeight="1">
      <c r="A2457" s="302"/>
      <c r="B2457" s="334"/>
      <c r="C2457" s="334"/>
      <c r="D2457" s="334"/>
      <c r="E2457" s="334"/>
      <c r="F2457" s="334"/>
      <c r="G2457" s="335"/>
      <c r="H2457" s="335"/>
      <c r="I2457" s="336"/>
      <c r="J2457" s="336"/>
      <c r="K2457" s="336"/>
      <c r="L2457" s="336"/>
      <c r="M2457" s="336"/>
      <c r="N2457" s="337" t="str">
        <f t="shared" ca="1" si="152"/>
        <v/>
      </c>
      <c r="O2457" s="337" t="s">
        <v>19143</v>
      </c>
      <c r="P2457" s="338"/>
      <c r="Q2457" s="339" t="str">
        <f t="shared" si="153"/>
        <v/>
      </c>
      <c r="R2457" s="339" t="b">
        <f t="shared" si="154"/>
        <v>1</v>
      </c>
      <c r="S2457" s="339" t="str">
        <f t="shared" si="155"/>
        <v/>
      </c>
    </row>
    <row r="2458" spans="1:19" s="339" customFormat="1" ht="19.899999999999999" customHeight="1">
      <c r="A2458" s="302"/>
      <c r="B2458" s="334"/>
      <c r="C2458" s="334"/>
      <c r="D2458" s="334"/>
      <c r="E2458" s="334"/>
      <c r="F2458" s="334"/>
      <c r="G2458" s="335"/>
      <c r="H2458" s="335"/>
      <c r="I2458" s="336"/>
      <c r="J2458" s="336"/>
      <c r="K2458" s="336"/>
      <c r="L2458" s="336"/>
      <c r="M2458" s="336"/>
      <c r="N2458" s="337" t="str">
        <f t="shared" ca="1" si="152"/>
        <v/>
      </c>
      <c r="O2458" s="337" t="s">
        <v>19143</v>
      </c>
      <c r="P2458" s="338"/>
      <c r="Q2458" s="339" t="str">
        <f t="shared" si="153"/>
        <v/>
      </c>
      <c r="R2458" s="339" t="b">
        <f t="shared" si="154"/>
        <v>1</v>
      </c>
      <c r="S2458" s="339" t="str">
        <f t="shared" si="155"/>
        <v/>
      </c>
    </row>
    <row r="2459" spans="1:19" s="339" customFormat="1" ht="19.899999999999999" customHeight="1">
      <c r="A2459" s="302"/>
      <c r="B2459" s="334"/>
      <c r="C2459" s="334"/>
      <c r="D2459" s="334"/>
      <c r="E2459" s="334"/>
      <c r="F2459" s="334"/>
      <c r="G2459" s="335"/>
      <c r="H2459" s="335"/>
      <c r="I2459" s="336"/>
      <c r="J2459" s="336"/>
      <c r="K2459" s="336"/>
      <c r="L2459" s="336"/>
      <c r="M2459" s="336"/>
      <c r="N2459" s="337" t="str">
        <f t="shared" ca="1" si="152"/>
        <v/>
      </c>
      <c r="O2459" s="337" t="s">
        <v>19143</v>
      </c>
      <c r="P2459" s="338"/>
      <c r="Q2459" s="339" t="str">
        <f t="shared" si="153"/>
        <v/>
      </c>
      <c r="R2459" s="339" t="b">
        <f t="shared" si="154"/>
        <v>1</v>
      </c>
      <c r="S2459" s="339" t="str">
        <f t="shared" si="155"/>
        <v/>
      </c>
    </row>
    <row r="2460" spans="1:19" s="339" customFormat="1" ht="19.899999999999999" customHeight="1">
      <c r="A2460" s="302"/>
      <c r="B2460" s="334"/>
      <c r="C2460" s="334"/>
      <c r="D2460" s="334"/>
      <c r="E2460" s="334"/>
      <c r="F2460" s="334"/>
      <c r="G2460" s="335"/>
      <c r="H2460" s="335"/>
      <c r="I2460" s="336"/>
      <c r="J2460" s="336"/>
      <c r="K2460" s="336"/>
      <c r="L2460" s="336"/>
      <c r="M2460" s="336"/>
      <c r="N2460" s="337" t="str">
        <f t="shared" ca="1" si="152"/>
        <v/>
      </c>
      <c r="O2460" s="337" t="s">
        <v>19143</v>
      </c>
      <c r="P2460" s="338"/>
      <c r="Q2460" s="339" t="str">
        <f t="shared" si="153"/>
        <v/>
      </c>
      <c r="R2460" s="339" t="b">
        <f t="shared" si="154"/>
        <v>1</v>
      </c>
      <c r="S2460" s="339" t="str">
        <f t="shared" si="155"/>
        <v/>
      </c>
    </row>
    <row r="2461" spans="1:19" s="339" customFormat="1" ht="19.899999999999999" customHeight="1">
      <c r="A2461" s="302"/>
      <c r="B2461" s="334"/>
      <c r="C2461" s="334"/>
      <c r="D2461" s="334"/>
      <c r="E2461" s="334"/>
      <c r="F2461" s="334"/>
      <c r="G2461" s="335"/>
      <c r="H2461" s="335"/>
      <c r="I2461" s="336"/>
      <c r="J2461" s="336"/>
      <c r="K2461" s="336"/>
      <c r="L2461" s="336"/>
      <c r="M2461" s="336"/>
      <c r="N2461" s="337" t="str">
        <f t="shared" ca="1" si="152"/>
        <v/>
      </c>
      <c r="O2461" s="337" t="s">
        <v>19143</v>
      </c>
      <c r="P2461" s="338"/>
      <c r="Q2461" s="339" t="str">
        <f t="shared" si="153"/>
        <v/>
      </c>
      <c r="R2461" s="339" t="b">
        <f t="shared" si="154"/>
        <v>1</v>
      </c>
      <c r="S2461" s="339" t="str">
        <f t="shared" si="155"/>
        <v/>
      </c>
    </row>
    <row r="2462" spans="1:19" s="339" customFormat="1" ht="19.899999999999999" customHeight="1">
      <c r="A2462" s="302"/>
      <c r="B2462" s="334"/>
      <c r="C2462" s="334"/>
      <c r="D2462" s="334"/>
      <c r="E2462" s="334"/>
      <c r="F2462" s="334"/>
      <c r="G2462" s="335"/>
      <c r="H2462" s="335"/>
      <c r="I2462" s="336"/>
      <c r="J2462" s="336"/>
      <c r="K2462" s="336"/>
      <c r="L2462" s="336"/>
      <c r="M2462" s="336"/>
      <c r="N2462" s="337" t="str">
        <f t="shared" ca="1" si="152"/>
        <v/>
      </c>
      <c r="O2462" s="337" t="s">
        <v>19143</v>
      </c>
      <c r="P2462" s="338"/>
      <c r="Q2462" s="339" t="str">
        <f t="shared" si="153"/>
        <v/>
      </c>
      <c r="R2462" s="339" t="b">
        <f t="shared" si="154"/>
        <v>1</v>
      </c>
      <c r="S2462" s="339" t="str">
        <f t="shared" si="155"/>
        <v/>
      </c>
    </row>
    <row r="2463" spans="1:19" s="339" customFormat="1" ht="19.899999999999999" customHeight="1">
      <c r="A2463" s="302"/>
      <c r="B2463" s="334"/>
      <c r="C2463" s="334"/>
      <c r="D2463" s="334"/>
      <c r="E2463" s="334"/>
      <c r="F2463" s="334"/>
      <c r="G2463" s="335"/>
      <c r="H2463" s="335"/>
      <c r="I2463" s="336"/>
      <c r="J2463" s="336"/>
      <c r="K2463" s="336"/>
      <c r="L2463" s="336"/>
      <c r="M2463" s="336"/>
      <c r="N2463" s="337" t="str">
        <f t="shared" ca="1" si="152"/>
        <v/>
      </c>
      <c r="O2463" s="337" t="s">
        <v>19143</v>
      </c>
      <c r="P2463" s="338"/>
      <c r="Q2463" s="339" t="str">
        <f t="shared" si="153"/>
        <v/>
      </c>
      <c r="R2463" s="339" t="b">
        <f t="shared" si="154"/>
        <v>1</v>
      </c>
      <c r="S2463" s="339" t="str">
        <f t="shared" si="155"/>
        <v/>
      </c>
    </row>
    <row r="2464" spans="1:19" s="339" customFormat="1" ht="19.899999999999999" customHeight="1">
      <c r="A2464" s="302"/>
      <c r="B2464" s="334"/>
      <c r="C2464" s="334"/>
      <c r="D2464" s="334"/>
      <c r="E2464" s="334"/>
      <c r="F2464" s="334"/>
      <c r="G2464" s="335"/>
      <c r="H2464" s="335"/>
      <c r="I2464" s="336"/>
      <c r="J2464" s="336"/>
      <c r="K2464" s="336"/>
      <c r="L2464" s="336"/>
      <c r="M2464" s="336"/>
      <c r="N2464" s="337" t="str">
        <f t="shared" ca="1" si="152"/>
        <v/>
      </c>
      <c r="O2464" s="337" t="s">
        <v>19143</v>
      </c>
      <c r="P2464" s="338"/>
      <c r="Q2464" s="339" t="str">
        <f t="shared" si="153"/>
        <v/>
      </c>
      <c r="R2464" s="339" t="b">
        <f t="shared" si="154"/>
        <v>1</v>
      </c>
      <c r="S2464" s="339" t="str">
        <f t="shared" si="155"/>
        <v/>
      </c>
    </row>
    <row r="2465" spans="1:19" s="339" customFormat="1" ht="19.899999999999999" customHeight="1">
      <c r="A2465" s="302"/>
      <c r="B2465" s="334"/>
      <c r="C2465" s="334"/>
      <c r="D2465" s="334"/>
      <c r="E2465" s="334"/>
      <c r="F2465" s="334"/>
      <c r="G2465" s="335"/>
      <c r="H2465" s="335"/>
      <c r="I2465" s="336"/>
      <c r="J2465" s="336"/>
      <c r="K2465" s="336"/>
      <c r="L2465" s="336"/>
      <c r="M2465" s="336"/>
      <c r="N2465" s="337" t="str">
        <f t="shared" ca="1" si="152"/>
        <v/>
      </c>
      <c r="O2465" s="337" t="s">
        <v>19143</v>
      </c>
      <c r="P2465" s="338"/>
      <c r="Q2465" s="339" t="str">
        <f t="shared" si="153"/>
        <v/>
      </c>
      <c r="R2465" s="339" t="b">
        <f t="shared" si="154"/>
        <v>1</v>
      </c>
      <c r="S2465" s="339" t="str">
        <f t="shared" si="155"/>
        <v/>
      </c>
    </row>
    <row r="2466" spans="1:19" s="339" customFormat="1" ht="19.899999999999999" customHeight="1">
      <c r="A2466" s="302"/>
      <c r="B2466" s="334"/>
      <c r="C2466" s="334"/>
      <c r="D2466" s="334"/>
      <c r="E2466" s="334"/>
      <c r="F2466" s="334"/>
      <c r="G2466" s="335"/>
      <c r="H2466" s="335"/>
      <c r="I2466" s="336"/>
      <c r="J2466" s="336"/>
      <c r="K2466" s="336"/>
      <c r="L2466" s="336"/>
      <c r="M2466" s="336"/>
      <c r="N2466" s="337" t="str">
        <f t="shared" ca="1" si="152"/>
        <v/>
      </c>
      <c r="O2466" s="337" t="s">
        <v>19143</v>
      </c>
      <c r="P2466" s="338"/>
      <c r="Q2466" s="339" t="str">
        <f t="shared" si="153"/>
        <v/>
      </c>
      <c r="R2466" s="339" t="b">
        <f t="shared" si="154"/>
        <v>1</v>
      </c>
      <c r="S2466" s="339" t="str">
        <f t="shared" si="155"/>
        <v/>
      </c>
    </row>
    <row r="2467" spans="1:19" s="339" customFormat="1" ht="19.899999999999999" customHeight="1">
      <c r="A2467" s="302"/>
      <c r="B2467" s="334"/>
      <c r="C2467" s="334"/>
      <c r="D2467" s="334"/>
      <c r="E2467" s="334"/>
      <c r="F2467" s="334"/>
      <c r="G2467" s="335"/>
      <c r="H2467" s="335"/>
      <c r="I2467" s="336"/>
      <c r="J2467" s="336"/>
      <c r="K2467" s="336"/>
      <c r="L2467" s="336"/>
      <c r="M2467" s="336"/>
      <c r="N2467" s="337" t="str">
        <f t="shared" ca="1" si="152"/>
        <v/>
      </c>
      <c r="O2467" s="337" t="s">
        <v>19143</v>
      </c>
      <c r="P2467" s="338"/>
      <c r="Q2467" s="339" t="str">
        <f t="shared" si="153"/>
        <v/>
      </c>
      <c r="R2467" s="339" t="b">
        <f t="shared" si="154"/>
        <v>1</v>
      </c>
      <c r="S2467" s="339" t="str">
        <f t="shared" si="155"/>
        <v/>
      </c>
    </row>
    <row r="2468" spans="1:19" s="339" customFormat="1" ht="19.899999999999999" customHeight="1">
      <c r="A2468" s="302"/>
      <c r="B2468" s="334"/>
      <c r="C2468" s="334"/>
      <c r="D2468" s="334"/>
      <c r="E2468" s="334"/>
      <c r="F2468" s="334"/>
      <c r="G2468" s="335"/>
      <c r="H2468" s="335"/>
      <c r="I2468" s="336"/>
      <c r="J2468" s="336"/>
      <c r="K2468" s="336"/>
      <c r="L2468" s="336"/>
      <c r="M2468" s="336"/>
      <c r="N2468" s="337" t="str">
        <f t="shared" ca="1" si="152"/>
        <v/>
      </c>
      <c r="O2468" s="337" t="s">
        <v>19143</v>
      </c>
      <c r="P2468" s="338"/>
      <c r="Q2468" s="339" t="str">
        <f t="shared" si="153"/>
        <v/>
      </c>
      <c r="R2468" s="339" t="b">
        <f t="shared" si="154"/>
        <v>1</v>
      </c>
      <c r="S2468" s="339" t="str">
        <f t="shared" si="155"/>
        <v/>
      </c>
    </row>
    <row r="2469" spans="1:19" s="339" customFormat="1" ht="19.899999999999999" customHeight="1">
      <c r="A2469" s="302"/>
      <c r="B2469" s="334"/>
      <c r="C2469" s="334"/>
      <c r="D2469" s="334"/>
      <c r="E2469" s="334"/>
      <c r="F2469" s="334"/>
      <c r="G2469" s="335"/>
      <c r="H2469" s="335"/>
      <c r="I2469" s="336"/>
      <c r="J2469" s="336"/>
      <c r="K2469" s="336"/>
      <c r="L2469" s="336"/>
      <c r="M2469" s="336"/>
      <c r="N2469" s="337" t="str">
        <f t="shared" ca="1" si="152"/>
        <v/>
      </c>
      <c r="O2469" s="337" t="s">
        <v>19143</v>
      </c>
      <c r="P2469" s="338"/>
      <c r="Q2469" s="339" t="str">
        <f t="shared" si="153"/>
        <v/>
      </c>
      <c r="R2469" s="339" t="b">
        <f t="shared" si="154"/>
        <v>1</v>
      </c>
      <c r="S2469" s="339" t="str">
        <f t="shared" si="155"/>
        <v/>
      </c>
    </row>
    <row r="2470" spans="1:19" s="339" customFormat="1" ht="19.899999999999999" customHeight="1">
      <c r="A2470" s="302"/>
      <c r="B2470" s="334"/>
      <c r="C2470" s="334"/>
      <c r="D2470" s="334"/>
      <c r="E2470" s="334"/>
      <c r="F2470" s="334"/>
      <c r="G2470" s="335"/>
      <c r="H2470" s="335"/>
      <c r="I2470" s="336"/>
      <c r="J2470" s="336"/>
      <c r="K2470" s="336"/>
      <c r="L2470" s="336"/>
      <c r="M2470" s="336"/>
      <c r="N2470" s="337" t="str">
        <f t="shared" ca="1" si="152"/>
        <v/>
      </c>
      <c r="O2470" s="337" t="s">
        <v>19143</v>
      </c>
      <c r="P2470" s="338"/>
      <c r="Q2470" s="339" t="str">
        <f t="shared" si="153"/>
        <v/>
      </c>
      <c r="R2470" s="339" t="b">
        <f t="shared" si="154"/>
        <v>1</v>
      </c>
      <c r="S2470" s="339" t="str">
        <f t="shared" si="155"/>
        <v/>
      </c>
    </row>
    <row r="2471" spans="1:19" s="339" customFormat="1" ht="19.899999999999999" customHeight="1">
      <c r="A2471" s="302"/>
      <c r="B2471" s="334"/>
      <c r="C2471" s="334"/>
      <c r="D2471" s="334"/>
      <c r="E2471" s="334"/>
      <c r="F2471" s="334"/>
      <c r="G2471" s="335"/>
      <c r="H2471" s="335"/>
      <c r="I2471" s="336"/>
      <c r="J2471" s="336"/>
      <c r="K2471" s="336"/>
      <c r="L2471" s="336"/>
      <c r="M2471" s="336"/>
      <c r="N2471" s="337" t="str">
        <f t="shared" ca="1" si="152"/>
        <v/>
      </c>
      <c r="O2471" s="337" t="s">
        <v>19143</v>
      </c>
      <c r="P2471" s="338"/>
      <c r="Q2471" s="339" t="str">
        <f t="shared" si="153"/>
        <v/>
      </c>
      <c r="R2471" s="339" t="b">
        <f t="shared" si="154"/>
        <v>1</v>
      </c>
      <c r="S2471" s="339" t="str">
        <f t="shared" si="155"/>
        <v/>
      </c>
    </row>
    <row r="2472" spans="1:19" s="339" customFormat="1" ht="19.899999999999999" customHeight="1">
      <c r="A2472" s="302"/>
      <c r="B2472" s="334"/>
      <c r="C2472" s="334"/>
      <c r="D2472" s="334"/>
      <c r="E2472" s="334"/>
      <c r="F2472" s="334"/>
      <c r="G2472" s="335"/>
      <c r="H2472" s="335"/>
      <c r="I2472" s="336"/>
      <c r="J2472" s="336"/>
      <c r="K2472" s="336"/>
      <c r="L2472" s="336"/>
      <c r="M2472" s="336"/>
      <c r="N2472" s="337" t="str">
        <f t="shared" ca="1" si="152"/>
        <v/>
      </c>
      <c r="O2472" s="337" t="s">
        <v>19143</v>
      </c>
      <c r="P2472" s="338"/>
      <c r="Q2472" s="339" t="str">
        <f t="shared" si="153"/>
        <v/>
      </c>
      <c r="R2472" s="339" t="b">
        <f t="shared" si="154"/>
        <v>1</v>
      </c>
      <c r="S2472" s="339" t="str">
        <f t="shared" si="155"/>
        <v/>
      </c>
    </row>
    <row r="2473" spans="1:19" s="339" customFormat="1" ht="19.899999999999999" customHeight="1">
      <c r="A2473" s="302"/>
      <c r="B2473" s="334"/>
      <c r="C2473" s="334"/>
      <c r="D2473" s="334"/>
      <c r="E2473" s="334"/>
      <c r="F2473" s="334"/>
      <c r="G2473" s="335"/>
      <c r="H2473" s="335"/>
      <c r="I2473" s="336"/>
      <c r="J2473" s="336"/>
      <c r="K2473" s="336"/>
      <c r="L2473" s="336"/>
      <c r="M2473" s="336"/>
      <c r="N2473" s="337" t="str">
        <f t="shared" ca="1" si="152"/>
        <v/>
      </c>
      <c r="O2473" s="337" t="s">
        <v>19143</v>
      </c>
      <c r="P2473" s="338"/>
      <c r="Q2473" s="339" t="str">
        <f t="shared" si="153"/>
        <v/>
      </c>
      <c r="R2473" s="339" t="b">
        <f t="shared" si="154"/>
        <v>1</v>
      </c>
      <c r="S2473" s="339" t="str">
        <f t="shared" si="155"/>
        <v/>
      </c>
    </row>
    <row r="2474" spans="1:19" s="339" customFormat="1" ht="19.899999999999999" customHeight="1">
      <c r="A2474" s="302"/>
      <c r="B2474" s="334"/>
      <c r="C2474" s="334"/>
      <c r="D2474" s="334"/>
      <c r="E2474" s="334"/>
      <c r="F2474" s="334"/>
      <c r="G2474" s="335"/>
      <c r="H2474" s="335"/>
      <c r="I2474" s="336"/>
      <c r="J2474" s="336"/>
      <c r="K2474" s="336"/>
      <c r="L2474" s="336"/>
      <c r="M2474" s="336"/>
      <c r="N2474" s="337" t="str">
        <f t="shared" ca="1" si="152"/>
        <v/>
      </c>
      <c r="O2474" s="337" t="s">
        <v>19143</v>
      </c>
      <c r="P2474" s="338"/>
      <c r="Q2474" s="339" t="str">
        <f t="shared" si="153"/>
        <v/>
      </c>
      <c r="R2474" s="339" t="b">
        <f t="shared" si="154"/>
        <v>1</v>
      </c>
      <c r="S2474" s="339" t="str">
        <f t="shared" si="155"/>
        <v/>
      </c>
    </row>
    <row r="2475" spans="1:19" s="339" customFormat="1" ht="19.899999999999999" customHeight="1">
      <c r="A2475" s="302"/>
      <c r="B2475" s="334"/>
      <c r="C2475" s="334"/>
      <c r="D2475" s="334"/>
      <c r="E2475" s="334"/>
      <c r="F2475" s="334"/>
      <c r="G2475" s="335"/>
      <c r="H2475" s="335"/>
      <c r="I2475" s="336"/>
      <c r="J2475" s="336"/>
      <c r="K2475" s="336"/>
      <c r="L2475" s="336"/>
      <c r="M2475" s="336"/>
      <c r="N2475" s="337" t="str">
        <f t="shared" ca="1" si="152"/>
        <v/>
      </c>
      <c r="O2475" s="337" t="s">
        <v>19143</v>
      </c>
      <c r="P2475" s="338"/>
      <c r="Q2475" s="339" t="str">
        <f t="shared" si="153"/>
        <v/>
      </c>
      <c r="R2475" s="339" t="b">
        <f t="shared" si="154"/>
        <v>1</v>
      </c>
      <c r="S2475" s="339" t="str">
        <f t="shared" si="155"/>
        <v/>
      </c>
    </row>
    <row r="2476" spans="1:19" s="339" customFormat="1" ht="19.899999999999999" customHeight="1">
      <c r="A2476" s="302"/>
      <c r="B2476" s="334"/>
      <c r="C2476" s="334"/>
      <c r="D2476" s="334"/>
      <c r="E2476" s="334"/>
      <c r="F2476" s="334"/>
      <c r="G2476" s="335"/>
      <c r="H2476" s="335"/>
      <c r="I2476" s="336"/>
      <c r="J2476" s="336"/>
      <c r="K2476" s="336"/>
      <c r="L2476" s="336"/>
      <c r="M2476" s="336"/>
      <c r="N2476" s="337" t="str">
        <f t="shared" ca="1" si="152"/>
        <v/>
      </c>
      <c r="O2476" s="337" t="s">
        <v>19143</v>
      </c>
      <c r="P2476" s="338"/>
      <c r="Q2476" s="339" t="str">
        <f t="shared" si="153"/>
        <v/>
      </c>
      <c r="R2476" s="339" t="b">
        <f t="shared" si="154"/>
        <v>1</v>
      </c>
      <c r="S2476" s="339" t="str">
        <f t="shared" si="155"/>
        <v/>
      </c>
    </row>
    <row r="2477" spans="1:19" s="339" customFormat="1" ht="19.899999999999999" customHeight="1">
      <c r="A2477" s="302"/>
      <c r="B2477" s="334"/>
      <c r="C2477" s="334"/>
      <c r="D2477" s="334"/>
      <c r="E2477" s="334"/>
      <c r="F2477" s="334"/>
      <c r="G2477" s="335"/>
      <c r="H2477" s="335"/>
      <c r="I2477" s="336"/>
      <c r="J2477" s="336"/>
      <c r="K2477" s="336"/>
      <c r="L2477" s="336"/>
      <c r="M2477" s="336"/>
      <c r="N2477" s="337" t="str">
        <f t="shared" ca="1" si="152"/>
        <v/>
      </c>
      <c r="O2477" s="337" t="s">
        <v>19143</v>
      </c>
      <c r="P2477" s="338"/>
      <c r="Q2477" s="339" t="str">
        <f t="shared" si="153"/>
        <v/>
      </c>
      <c r="R2477" s="339" t="b">
        <f t="shared" si="154"/>
        <v>1</v>
      </c>
      <c r="S2477" s="339" t="str">
        <f t="shared" si="155"/>
        <v/>
      </c>
    </row>
    <row r="2478" spans="1:19" s="339" customFormat="1" ht="19.899999999999999" customHeight="1">
      <c r="A2478" s="302"/>
      <c r="B2478" s="334"/>
      <c r="C2478" s="334"/>
      <c r="D2478" s="334"/>
      <c r="E2478" s="334"/>
      <c r="F2478" s="334"/>
      <c r="G2478" s="335"/>
      <c r="H2478" s="335"/>
      <c r="I2478" s="336"/>
      <c r="J2478" s="336"/>
      <c r="K2478" s="336"/>
      <c r="L2478" s="336"/>
      <c r="M2478" s="336"/>
      <c r="N2478" s="337" t="str">
        <f t="shared" ca="1" si="152"/>
        <v/>
      </c>
      <c r="O2478" s="337" t="s">
        <v>19143</v>
      </c>
      <c r="P2478" s="338"/>
      <c r="Q2478" s="339" t="str">
        <f t="shared" si="153"/>
        <v/>
      </c>
      <c r="R2478" s="339" t="b">
        <f t="shared" si="154"/>
        <v>1</v>
      </c>
      <c r="S2478" s="339" t="str">
        <f t="shared" si="155"/>
        <v/>
      </c>
    </row>
    <row r="2479" spans="1:19" s="339" customFormat="1" ht="19.899999999999999" customHeight="1">
      <c r="A2479" s="302"/>
      <c r="B2479" s="334"/>
      <c r="C2479" s="334"/>
      <c r="D2479" s="334"/>
      <c r="E2479" s="334"/>
      <c r="F2479" s="334"/>
      <c r="G2479" s="335"/>
      <c r="H2479" s="335"/>
      <c r="I2479" s="336"/>
      <c r="J2479" s="336"/>
      <c r="K2479" s="336"/>
      <c r="L2479" s="336"/>
      <c r="M2479" s="336"/>
      <c r="N2479" s="337" t="str">
        <f t="shared" ca="1" si="152"/>
        <v/>
      </c>
      <c r="O2479" s="337" t="s">
        <v>19143</v>
      </c>
      <c r="P2479" s="338"/>
      <c r="Q2479" s="339" t="str">
        <f t="shared" si="153"/>
        <v/>
      </c>
      <c r="R2479" s="339" t="b">
        <f t="shared" si="154"/>
        <v>1</v>
      </c>
      <c r="S2479" s="339" t="str">
        <f t="shared" si="155"/>
        <v/>
      </c>
    </row>
    <row r="2480" spans="1:19" s="339" customFormat="1" ht="19.899999999999999" customHeight="1">
      <c r="A2480" s="302"/>
      <c r="B2480" s="334"/>
      <c r="C2480" s="334"/>
      <c r="D2480" s="334"/>
      <c r="E2480" s="334"/>
      <c r="F2480" s="334"/>
      <c r="G2480" s="335"/>
      <c r="H2480" s="335"/>
      <c r="I2480" s="336"/>
      <c r="J2480" s="336"/>
      <c r="K2480" s="336"/>
      <c r="L2480" s="336"/>
      <c r="M2480" s="336"/>
      <c r="N2480" s="337" t="str">
        <f t="shared" ca="1" si="152"/>
        <v/>
      </c>
      <c r="O2480" s="337" t="s">
        <v>19143</v>
      </c>
      <c r="P2480" s="338"/>
      <c r="Q2480" s="339" t="str">
        <f t="shared" si="153"/>
        <v/>
      </c>
      <c r="R2480" s="339" t="b">
        <f t="shared" si="154"/>
        <v>1</v>
      </c>
      <c r="S2480" s="339" t="str">
        <f t="shared" si="155"/>
        <v/>
      </c>
    </row>
    <row r="2481" spans="1:19" s="339" customFormat="1" ht="19.899999999999999" customHeight="1">
      <c r="A2481" s="302"/>
      <c r="B2481" s="334"/>
      <c r="C2481" s="334"/>
      <c r="D2481" s="334"/>
      <c r="E2481" s="334"/>
      <c r="F2481" s="334"/>
      <c r="G2481" s="335"/>
      <c r="H2481" s="335"/>
      <c r="I2481" s="336"/>
      <c r="J2481" s="336"/>
      <c r="K2481" s="336"/>
      <c r="L2481" s="336"/>
      <c r="M2481" s="336"/>
      <c r="N2481" s="337" t="str">
        <f t="shared" ca="1" si="152"/>
        <v/>
      </c>
      <c r="O2481" s="337" t="s">
        <v>19143</v>
      </c>
      <c r="P2481" s="338"/>
      <c r="Q2481" s="339" t="str">
        <f t="shared" si="153"/>
        <v/>
      </c>
      <c r="R2481" s="339" t="b">
        <f t="shared" si="154"/>
        <v>1</v>
      </c>
      <c r="S2481" s="339" t="str">
        <f t="shared" si="155"/>
        <v/>
      </c>
    </row>
    <row r="2482" spans="1:19" s="339" customFormat="1" ht="19.899999999999999" customHeight="1">
      <c r="A2482" s="302"/>
      <c r="B2482" s="334"/>
      <c r="C2482" s="334"/>
      <c r="D2482" s="334"/>
      <c r="E2482" s="334"/>
      <c r="F2482" s="334"/>
      <c r="G2482" s="335"/>
      <c r="H2482" s="335"/>
      <c r="I2482" s="336"/>
      <c r="J2482" s="336"/>
      <c r="K2482" s="336"/>
      <c r="L2482" s="336"/>
      <c r="M2482" s="336"/>
      <c r="N2482" s="337" t="str">
        <f t="shared" ca="1" si="152"/>
        <v/>
      </c>
      <c r="O2482" s="337" t="s">
        <v>19143</v>
      </c>
      <c r="P2482" s="338"/>
      <c r="Q2482" s="339" t="str">
        <f t="shared" si="153"/>
        <v/>
      </c>
      <c r="R2482" s="339" t="b">
        <f t="shared" si="154"/>
        <v>1</v>
      </c>
      <c r="S2482" s="339" t="str">
        <f t="shared" si="155"/>
        <v/>
      </c>
    </row>
    <row r="2483" spans="1:19" s="339" customFormat="1" ht="19.899999999999999" customHeight="1">
      <c r="A2483" s="302"/>
      <c r="B2483" s="334"/>
      <c r="C2483" s="334"/>
      <c r="D2483" s="334"/>
      <c r="E2483" s="334"/>
      <c r="F2483" s="334"/>
      <c r="G2483" s="335"/>
      <c r="H2483" s="335"/>
      <c r="I2483" s="336"/>
      <c r="J2483" s="336"/>
      <c r="K2483" s="336"/>
      <c r="L2483" s="336"/>
      <c r="M2483" s="336"/>
      <c r="N2483" s="337" t="str">
        <f t="shared" ca="1" si="152"/>
        <v/>
      </c>
      <c r="O2483" s="337" t="s">
        <v>19143</v>
      </c>
      <c r="P2483" s="338"/>
      <c r="Q2483" s="339" t="str">
        <f t="shared" si="153"/>
        <v/>
      </c>
      <c r="R2483" s="339" t="b">
        <f t="shared" si="154"/>
        <v>1</v>
      </c>
      <c r="S2483" s="339" t="str">
        <f t="shared" si="155"/>
        <v/>
      </c>
    </row>
    <row r="2484" spans="1:19" s="339" customFormat="1" ht="19.899999999999999" customHeight="1">
      <c r="A2484" s="302"/>
      <c r="B2484" s="334"/>
      <c r="C2484" s="334"/>
      <c r="D2484" s="334"/>
      <c r="E2484" s="334"/>
      <c r="F2484" s="334"/>
      <c r="G2484" s="335"/>
      <c r="H2484" s="335"/>
      <c r="I2484" s="336"/>
      <c r="J2484" s="336"/>
      <c r="K2484" s="336"/>
      <c r="L2484" s="336"/>
      <c r="M2484" s="336"/>
      <c r="N2484" s="337" t="str">
        <f t="shared" ca="1" si="152"/>
        <v/>
      </c>
      <c r="O2484" s="337" t="s">
        <v>19143</v>
      </c>
      <c r="P2484" s="338"/>
      <c r="Q2484" s="339" t="str">
        <f t="shared" si="153"/>
        <v/>
      </c>
      <c r="R2484" s="339" t="b">
        <f t="shared" si="154"/>
        <v>1</v>
      </c>
      <c r="S2484" s="339" t="str">
        <f t="shared" si="155"/>
        <v/>
      </c>
    </row>
    <row r="2485" spans="1:19" s="339" customFormat="1" ht="19.899999999999999" customHeight="1">
      <c r="A2485" s="302"/>
      <c r="B2485" s="334"/>
      <c r="C2485" s="334"/>
      <c r="D2485" s="334"/>
      <c r="E2485" s="334"/>
      <c r="F2485" s="334"/>
      <c r="G2485" s="335"/>
      <c r="H2485" s="335"/>
      <c r="I2485" s="336"/>
      <c r="J2485" s="336"/>
      <c r="K2485" s="336"/>
      <c r="L2485" s="336"/>
      <c r="M2485" s="336"/>
      <c r="N2485" s="337" t="str">
        <f t="shared" ca="1" si="152"/>
        <v/>
      </c>
      <c r="O2485" s="337" t="s">
        <v>19143</v>
      </c>
      <c r="P2485" s="338"/>
      <c r="Q2485" s="339" t="str">
        <f t="shared" si="153"/>
        <v/>
      </c>
      <c r="R2485" s="339" t="b">
        <f t="shared" si="154"/>
        <v>1</v>
      </c>
      <c r="S2485" s="339" t="str">
        <f t="shared" si="155"/>
        <v/>
      </c>
    </row>
    <row r="2486" spans="1:19" s="339" customFormat="1" ht="19.899999999999999" customHeight="1">
      <c r="A2486" s="302"/>
      <c r="B2486" s="334"/>
      <c r="C2486" s="334"/>
      <c r="D2486" s="334"/>
      <c r="E2486" s="334"/>
      <c r="F2486" s="334"/>
      <c r="G2486" s="335"/>
      <c r="H2486" s="335"/>
      <c r="I2486" s="336"/>
      <c r="J2486" s="336"/>
      <c r="K2486" s="336"/>
      <c r="L2486" s="336"/>
      <c r="M2486" s="336"/>
      <c r="N2486" s="337" t="str">
        <f t="shared" ca="1" si="152"/>
        <v/>
      </c>
      <c r="O2486" s="337" t="s">
        <v>19143</v>
      </c>
      <c r="P2486" s="338"/>
      <c r="Q2486" s="339" t="str">
        <f t="shared" si="153"/>
        <v/>
      </c>
      <c r="R2486" s="339" t="b">
        <f t="shared" si="154"/>
        <v>1</v>
      </c>
      <c r="S2486" s="339" t="str">
        <f t="shared" si="155"/>
        <v/>
      </c>
    </row>
    <row r="2487" spans="1:19" s="339" customFormat="1" ht="19.899999999999999" customHeight="1">
      <c r="A2487" s="302"/>
      <c r="B2487" s="334"/>
      <c r="C2487" s="334"/>
      <c r="D2487" s="334"/>
      <c r="E2487" s="334"/>
      <c r="F2487" s="334"/>
      <c r="G2487" s="335"/>
      <c r="H2487" s="335"/>
      <c r="I2487" s="336"/>
      <c r="J2487" s="336"/>
      <c r="K2487" s="336"/>
      <c r="L2487" s="336"/>
      <c r="M2487" s="336"/>
      <c r="N2487" s="337" t="str">
        <f t="shared" ca="1" si="152"/>
        <v/>
      </c>
      <c r="O2487" s="337" t="s">
        <v>19143</v>
      </c>
      <c r="P2487" s="338"/>
      <c r="Q2487" s="339" t="str">
        <f t="shared" si="153"/>
        <v/>
      </c>
      <c r="R2487" s="339" t="b">
        <f t="shared" si="154"/>
        <v>1</v>
      </c>
      <c r="S2487" s="339" t="str">
        <f t="shared" si="155"/>
        <v/>
      </c>
    </row>
    <row r="2488" spans="1:19" s="339" customFormat="1" ht="19.899999999999999" customHeight="1">
      <c r="A2488" s="302"/>
      <c r="B2488" s="334"/>
      <c r="C2488" s="334"/>
      <c r="D2488" s="334"/>
      <c r="E2488" s="334"/>
      <c r="F2488" s="334"/>
      <c r="G2488" s="335"/>
      <c r="H2488" s="335"/>
      <c r="I2488" s="336"/>
      <c r="J2488" s="336"/>
      <c r="K2488" s="336"/>
      <c r="L2488" s="336"/>
      <c r="M2488" s="336"/>
      <c r="N2488" s="337" t="str">
        <f t="shared" ca="1" si="152"/>
        <v/>
      </c>
      <c r="O2488" s="337" t="s">
        <v>19143</v>
      </c>
      <c r="P2488" s="338"/>
      <c r="Q2488" s="339" t="str">
        <f t="shared" si="153"/>
        <v/>
      </c>
      <c r="R2488" s="339" t="b">
        <f t="shared" si="154"/>
        <v>1</v>
      </c>
      <c r="S2488" s="339" t="str">
        <f t="shared" si="155"/>
        <v/>
      </c>
    </row>
    <row r="2489" spans="1:19" s="339" customFormat="1" ht="19.899999999999999" customHeight="1">
      <c r="A2489" s="302"/>
      <c r="B2489" s="334"/>
      <c r="C2489" s="334"/>
      <c r="D2489" s="334"/>
      <c r="E2489" s="334"/>
      <c r="F2489" s="334"/>
      <c r="G2489" s="335"/>
      <c r="H2489" s="335"/>
      <c r="I2489" s="336"/>
      <c r="J2489" s="336"/>
      <c r="K2489" s="336"/>
      <c r="L2489" s="336"/>
      <c r="M2489" s="336"/>
      <c r="N2489" s="337" t="str">
        <f t="shared" ca="1" si="152"/>
        <v/>
      </c>
      <c r="O2489" s="337" t="s">
        <v>19143</v>
      </c>
      <c r="P2489" s="338"/>
      <c r="Q2489" s="339" t="str">
        <f t="shared" si="153"/>
        <v/>
      </c>
      <c r="R2489" s="339" t="b">
        <f t="shared" si="154"/>
        <v>1</v>
      </c>
      <c r="S2489" s="339" t="str">
        <f t="shared" si="155"/>
        <v/>
      </c>
    </row>
    <row r="2490" spans="1:19" s="339" customFormat="1" ht="19.899999999999999" customHeight="1">
      <c r="A2490" s="302"/>
      <c r="B2490" s="334"/>
      <c r="C2490" s="334"/>
      <c r="D2490" s="334"/>
      <c r="E2490" s="334"/>
      <c r="F2490" s="334"/>
      <c r="G2490" s="335"/>
      <c r="H2490" s="335"/>
      <c r="I2490" s="336"/>
      <c r="J2490" s="336"/>
      <c r="K2490" s="336"/>
      <c r="L2490" s="336"/>
      <c r="M2490" s="336"/>
      <c r="N2490" s="337" t="str">
        <f t="shared" ca="1" si="152"/>
        <v/>
      </c>
      <c r="O2490" s="337" t="s">
        <v>19143</v>
      </c>
      <c r="P2490" s="338"/>
      <c r="Q2490" s="339" t="str">
        <f t="shared" si="153"/>
        <v/>
      </c>
      <c r="R2490" s="339" t="b">
        <f t="shared" si="154"/>
        <v>1</v>
      </c>
      <c r="S2490" s="339" t="str">
        <f t="shared" si="155"/>
        <v/>
      </c>
    </row>
    <row r="2491" spans="1:19" s="339" customFormat="1" ht="19.899999999999999" customHeight="1">
      <c r="A2491" s="302"/>
      <c r="B2491" s="334"/>
      <c r="C2491" s="334"/>
      <c r="D2491" s="334"/>
      <c r="E2491" s="334"/>
      <c r="F2491" s="334"/>
      <c r="G2491" s="335"/>
      <c r="H2491" s="335"/>
      <c r="I2491" s="336"/>
      <c r="J2491" s="336"/>
      <c r="K2491" s="336"/>
      <c r="L2491" s="336"/>
      <c r="M2491" s="336"/>
      <c r="N2491" s="337" t="str">
        <f t="shared" ca="1" si="152"/>
        <v/>
      </c>
      <c r="O2491" s="337" t="s">
        <v>19143</v>
      </c>
      <c r="P2491" s="338"/>
      <c r="Q2491" s="339" t="str">
        <f t="shared" si="153"/>
        <v/>
      </c>
      <c r="R2491" s="339" t="b">
        <f t="shared" si="154"/>
        <v>1</v>
      </c>
      <c r="S2491" s="339" t="str">
        <f t="shared" si="155"/>
        <v/>
      </c>
    </row>
    <row r="2492" spans="1:19" s="339" customFormat="1" ht="19.899999999999999" customHeight="1">
      <c r="A2492" s="302"/>
      <c r="B2492" s="334"/>
      <c r="C2492" s="334"/>
      <c r="D2492" s="334"/>
      <c r="E2492" s="334"/>
      <c r="F2492" s="334"/>
      <c r="G2492" s="335"/>
      <c r="H2492" s="335"/>
      <c r="I2492" s="336"/>
      <c r="J2492" s="336"/>
      <c r="K2492" s="336"/>
      <c r="L2492" s="336"/>
      <c r="M2492" s="336"/>
      <c r="N2492" s="337" t="str">
        <f t="shared" ca="1" si="152"/>
        <v/>
      </c>
      <c r="O2492" s="337" t="s">
        <v>19143</v>
      </c>
      <c r="P2492" s="338"/>
      <c r="Q2492" s="339" t="str">
        <f t="shared" si="153"/>
        <v/>
      </c>
      <c r="R2492" s="339" t="b">
        <f t="shared" si="154"/>
        <v>1</v>
      </c>
      <c r="S2492" s="339" t="str">
        <f t="shared" si="155"/>
        <v/>
      </c>
    </row>
    <row r="2493" spans="1:19" s="339" customFormat="1" ht="19.899999999999999" customHeight="1">
      <c r="A2493" s="302"/>
      <c r="B2493" s="334"/>
      <c r="C2493" s="334"/>
      <c r="D2493" s="334"/>
      <c r="E2493" s="334"/>
      <c r="F2493" s="334"/>
      <c r="G2493" s="335"/>
      <c r="H2493" s="335"/>
      <c r="I2493" s="336"/>
      <c r="J2493" s="336"/>
      <c r="K2493" s="336"/>
      <c r="L2493" s="336"/>
      <c r="M2493" s="336"/>
      <c r="N2493" s="337" t="str">
        <f t="shared" ca="1" si="152"/>
        <v/>
      </c>
      <c r="O2493" s="337" t="s">
        <v>19143</v>
      </c>
      <c r="P2493" s="338"/>
      <c r="Q2493" s="339" t="str">
        <f t="shared" si="153"/>
        <v/>
      </c>
      <c r="R2493" s="339" t="b">
        <f t="shared" si="154"/>
        <v>1</v>
      </c>
      <c r="S2493" s="339" t="str">
        <f t="shared" si="155"/>
        <v/>
      </c>
    </row>
    <row r="2494" spans="1:19" s="339" customFormat="1" ht="19.899999999999999" customHeight="1">
      <c r="A2494" s="302"/>
      <c r="B2494" s="334"/>
      <c r="C2494" s="334"/>
      <c r="D2494" s="334"/>
      <c r="E2494" s="334"/>
      <c r="F2494" s="334"/>
      <c r="G2494" s="335"/>
      <c r="H2494" s="335"/>
      <c r="I2494" s="336"/>
      <c r="J2494" s="336"/>
      <c r="K2494" s="336"/>
      <c r="L2494" s="336"/>
      <c r="M2494" s="336"/>
      <c r="N2494" s="337" t="str">
        <f t="shared" ca="1" si="152"/>
        <v/>
      </c>
      <c r="O2494" s="337" t="s">
        <v>19143</v>
      </c>
      <c r="P2494" s="338"/>
      <c r="Q2494" s="339" t="str">
        <f t="shared" si="153"/>
        <v/>
      </c>
      <c r="R2494" s="339" t="b">
        <f t="shared" si="154"/>
        <v>1</v>
      </c>
      <c r="S2494" s="339" t="str">
        <f t="shared" si="155"/>
        <v/>
      </c>
    </row>
    <row r="2495" spans="1:19" s="339" customFormat="1" ht="19.899999999999999" customHeight="1">
      <c r="A2495" s="302"/>
      <c r="B2495" s="334"/>
      <c r="C2495" s="334"/>
      <c r="D2495" s="334"/>
      <c r="E2495" s="334"/>
      <c r="F2495" s="334"/>
      <c r="G2495" s="335"/>
      <c r="H2495" s="335"/>
      <c r="I2495" s="336"/>
      <c r="J2495" s="336"/>
      <c r="K2495" s="336"/>
      <c r="L2495" s="336"/>
      <c r="M2495" s="336"/>
      <c r="N2495" s="337" t="str">
        <f t="shared" ca="1" si="152"/>
        <v/>
      </c>
      <c r="O2495" s="337" t="s">
        <v>19143</v>
      </c>
      <c r="P2495" s="338"/>
      <c r="Q2495" s="339" t="str">
        <f t="shared" si="153"/>
        <v/>
      </c>
      <c r="R2495" s="339" t="b">
        <f t="shared" si="154"/>
        <v>1</v>
      </c>
      <c r="S2495" s="339" t="str">
        <f t="shared" si="155"/>
        <v/>
      </c>
    </row>
    <row r="2496" spans="1:19" s="339" customFormat="1" ht="19.899999999999999" customHeight="1">
      <c r="A2496" s="302"/>
      <c r="B2496" s="334"/>
      <c r="C2496" s="334"/>
      <c r="D2496" s="334"/>
      <c r="E2496" s="334"/>
      <c r="F2496" s="334"/>
      <c r="G2496" s="335"/>
      <c r="H2496" s="335"/>
      <c r="I2496" s="336"/>
      <c r="J2496" s="336"/>
      <c r="K2496" s="336"/>
      <c r="L2496" s="336"/>
      <c r="M2496" s="336"/>
      <c r="N2496" s="337" t="str">
        <f t="shared" ca="1" si="152"/>
        <v/>
      </c>
      <c r="O2496" s="337" t="s">
        <v>19143</v>
      </c>
      <c r="P2496" s="338"/>
      <c r="Q2496" s="339" t="str">
        <f t="shared" si="153"/>
        <v/>
      </c>
      <c r="R2496" s="339" t="b">
        <f t="shared" si="154"/>
        <v>1</v>
      </c>
      <c r="S2496" s="339" t="str">
        <f t="shared" si="155"/>
        <v/>
      </c>
    </row>
    <row r="2497" spans="1:19" s="339" customFormat="1" ht="19.899999999999999" customHeight="1">
      <c r="A2497" s="302"/>
      <c r="B2497" s="334"/>
      <c r="C2497" s="334"/>
      <c r="D2497" s="334"/>
      <c r="E2497" s="334"/>
      <c r="F2497" s="334"/>
      <c r="G2497" s="335"/>
      <c r="H2497" s="335"/>
      <c r="I2497" s="336"/>
      <c r="J2497" s="336"/>
      <c r="K2497" s="336"/>
      <c r="L2497" s="336"/>
      <c r="M2497" s="336"/>
      <c r="N2497" s="337" t="str">
        <f t="shared" ca="1" si="152"/>
        <v/>
      </c>
      <c r="O2497" s="337" t="s">
        <v>19143</v>
      </c>
      <c r="P2497" s="338"/>
      <c r="Q2497" s="339" t="str">
        <f t="shared" si="153"/>
        <v/>
      </c>
      <c r="R2497" s="339" t="b">
        <f t="shared" si="154"/>
        <v>1</v>
      </c>
      <c r="S2497" s="339" t="str">
        <f t="shared" si="155"/>
        <v/>
      </c>
    </row>
    <row r="2498" spans="1:19" s="339" customFormat="1" ht="19.899999999999999" customHeight="1">
      <c r="A2498" s="302"/>
      <c r="B2498" s="334"/>
      <c r="C2498" s="334"/>
      <c r="D2498" s="334"/>
      <c r="E2498" s="334"/>
      <c r="F2498" s="334"/>
      <c r="G2498" s="335"/>
      <c r="H2498" s="335"/>
      <c r="I2498" s="336"/>
      <c r="J2498" s="336"/>
      <c r="K2498" s="336"/>
      <c r="L2498" s="336"/>
      <c r="M2498" s="336"/>
      <c r="N2498" s="337" t="str">
        <f t="shared" ca="1" si="152"/>
        <v/>
      </c>
      <c r="O2498" s="337" t="s">
        <v>19143</v>
      </c>
      <c r="P2498" s="338"/>
      <c r="Q2498" s="339" t="str">
        <f t="shared" si="153"/>
        <v/>
      </c>
      <c r="R2498" s="339" t="b">
        <f t="shared" si="154"/>
        <v>1</v>
      </c>
      <c r="S2498" s="339" t="str">
        <f t="shared" si="155"/>
        <v/>
      </c>
    </row>
    <row r="2499" spans="1:19" s="339" customFormat="1" ht="19.899999999999999" customHeight="1">
      <c r="A2499" s="302"/>
      <c r="B2499" s="334"/>
      <c r="C2499" s="334"/>
      <c r="D2499" s="334"/>
      <c r="E2499" s="334"/>
      <c r="F2499" s="334"/>
      <c r="G2499" s="335"/>
      <c r="H2499" s="335"/>
      <c r="I2499" s="340"/>
      <c r="J2499" s="340"/>
      <c r="K2499" s="340"/>
      <c r="L2499" s="340"/>
      <c r="M2499" s="340"/>
      <c r="N2499" s="337" t="str">
        <f t="shared" ca="1" si="152"/>
        <v/>
      </c>
      <c r="O2499" s="337" t="s">
        <v>19143</v>
      </c>
      <c r="P2499" s="338"/>
      <c r="Q2499" s="339" t="str">
        <f t="shared" si="153"/>
        <v/>
      </c>
      <c r="R2499" s="339" t="b">
        <f t="shared" si="154"/>
        <v>1</v>
      </c>
      <c r="S2499" s="339" t="str">
        <f t="shared" si="155"/>
        <v/>
      </c>
    </row>
    <row r="2500" spans="1:19" s="339" customFormat="1" ht="19.899999999999999" customHeight="1">
      <c r="A2500" s="302"/>
      <c r="B2500" s="334"/>
      <c r="C2500" s="334"/>
      <c r="D2500" s="334"/>
      <c r="E2500" s="334"/>
      <c r="F2500" s="334"/>
      <c r="G2500" s="335"/>
      <c r="H2500" s="335"/>
      <c r="I2500" s="336"/>
      <c r="J2500" s="336"/>
      <c r="K2500" s="336"/>
      <c r="L2500" s="336"/>
      <c r="M2500" s="336"/>
      <c r="N2500" s="337" t="str">
        <f t="shared" ca="1" si="152"/>
        <v/>
      </c>
      <c r="O2500" s="337" t="s">
        <v>19143</v>
      </c>
      <c r="P2500" s="338"/>
      <c r="Q2500" s="339" t="str">
        <f t="shared" si="153"/>
        <v/>
      </c>
      <c r="R2500" s="339" t="b">
        <f t="shared" si="154"/>
        <v>1</v>
      </c>
      <c r="S2500" s="339" t="str">
        <f t="shared" si="155"/>
        <v/>
      </c>
    </row>
    <row r="2501" spans="1:19" s="339" customFormat="1" ht="19.899999999999999" customHeight="1">
      <c r="A2501" s="302"/>
      <c r="B2501" s="334"/>
      <c r="C2501" s="334"/>
      <c r="D2501" s="334"/>
      <c r="E2501" s="334"/>
      <c r="F2501" s="334"/>
      <c r="G2501" s="335"/>
      <c r="H2501" s="335"/>
      <c r="I2501" s="336"/>
      <c r="J2501" s="336"/>
      <c r="K2501" s="336"/>
      <c r="L2501" s="336"/>
      <c r="M2501" s="336"/>
      <c r="N2501" s="337" t="str">
        <f t="shared" ca="1" si="152"/>
        <v/>
      </c>
      <c r="O2501" s="337" t="s">
        <v>19143</v>
      </c>
      <c r="P2501" s="338"/>
      <c r="Q2501" s="339" t="str">
        <f t="shared" si="153"/>
        <v/>
      </c>
      <c r="R2501" s="339" t="b">
        <f t="shared" si="154"/>
        <v>1</v>
      </c>
      <c r="S2501" s="339" t="str">
        <f t="shared" ref="S2501:S2504" si="156">IF(R2501,"",A2501&amp;"+")</f>
        <v/>
      </c>
    </row>
    <row r="2502" spans="1:19" s="339" customFormat="1" ht="19.899999999999999" customHeight="1">
      <c r="A2502" s="302"/>
      <c r="B2502" s="334"/>
      <c r="C2502" s="334"/>
      <c r="D2502" s="334"/>
      <c r="E2502" s="334"/>
      <c r="F2502" s="334"/>
      <c r="G2502" s="335"/>
      <c r="H2502" s="335"/>
      <c r="I2502" s="336"/>
      <c r="J2502" s="336"/>
      <c r="K2502" s="336"/>
      <c r="L2502" s="336"/>
      <c r="M2502" s="336"/>
      <c r="N2502" s="337" t="str">
        <f t="shared" ca="1" si="152"/>
        <v/>
      </c>
      <c r="O2502" s="337" t="s">
        <v>19143</v>
      </c>
      <c r="P2502" s="338"/>
      <c r="Q2502" s="339" t="str">
        <f t="shared" ref="Q2502:Q2504" si="157">A2502&amp;B2502</f>
        <v/>
      </c>
      <c r="R2502" s="339" t="b">
        <f t="shared" ref="R2502:R2504" si="158">OR(ISBLANK(B2502),ISBLANK(C2502))</f>
        <v>1</v>
      </c>
      <c r="S2502" s="339" t="str">
        <f t="shared" si="156"/>
        <v/>
      </c>
    </row>
    <row r="2503" spans="1:19" s="339" customFormat="1" ht="19.899999999999999" customHeight="1">
      <c r="A2503" s="302"/>
      <c r="B2503" s="334"/>
      <c r="C2503" s="334"/>
      <c r="D2503" s="334"/>
      <c r="E2503" s="334"/>
      <c r="F2503" s="334"/>
      <c r="G2503" s="335"/>
      <c r="H2503" s="335"/>
      <c r="I2503" s="340"/>
      <c r="J2503" s="340"/>
      <c r="K2503" s="340"/>
      <c r="L2503" s="340"/>
      <c r="M2503" s="340"/>
      <c r="N2503" s="337" t="str">
        <f t="shared" ca="1" si="152"/>
        <v/>
      </c>
      <c r="O2503" s="337" t="s">
        <v>19143</v>
      </c>
      <c r="P2503" s="338"/>
      <c r="Q2503" s="339" t="str">
        <f t="shared" si="157"/>
        <v/>
      </c>
      <c r="R2503" s="339" t="b">
        <f t="shared" si="158"/>
        <v>1</v>
      </c>
      <c r="S2503" s="339" t="str">
        <f t="shared" si="156"/>
        <v/>
      </c>
    </row>
    <row r="2504" spans="1:19" s="339" customFormat="1" ht="19.89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19143</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65" customHeight="1"/>
    <row r="2510" spans="1:19" s="34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c r="A2" s="19"/>
      <c r="B2" s="109"/>
      <c r="C2" s="109"/>
      <c r="D2"/>
      <c r="E2" s="20"/>
    </row>
    <row r="3" spans="1:35">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row>
    <row r="7" spans="1:35" s="23" customFormat="1" ht="15.75">
      <c r="A7" s="119"/>
      <c r="B7" s="110"/>
      <c r="C7" s="89"/>
      <c r="D7" s="89"/>
      <c r="E7" s="22"/>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row>
    <row r="8" spans="1:35" s="23" customFormat="1" ht="15.75">
      <c r="A8" s="119"/>
      <c r="B8" s="110"/>
      <c r="C8" s="89"/>
      <c r="D8" s="89"/>
      <c r="E8" s="22"/>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row>
    <row r="9" spans="1:35" s="23" customFormat="1" ht="15.75">
      <c r="A9" s="119"/>
      <c r="B9" s="110"/>
      <c r="C9" s="89"/>
      <c r="D9" s="89"/>
      <c r="E9" s="2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row>
    <row r="10" spans="1:35" s="23" customFormat="1" ht="15.75">
      <c r="A10" s="119"/>
      <c r="B10" s="110"/>
      <c r="C10" s="89"/>
      <c r="D10" s="89"/>
      <c r="E10" s="2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row>
    <row r="11" spans="1:35" s="23" customFormat="1" ht="15.75">
      <c r="A11" s="119"/>
      <c r="B11" s="110"/>
      <c r="C11" s="89"/>
      <c r="D11" s="89"/>
      <c r="E11" s="22"/>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row>
    <row r="12" spans="1:35" s="23" customFormat="1" ht="15.75">
      <c r="A12" s="119"/>
      <c r="B12" s="110"/>
      <c r="C12" s="89"/>
      <c r="D12" s="89"/>
      <c r="E12" s="22"/>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s="23" customFormat="1" ht="15.75">
      <c r="A13" s="119"/>
      <c r="B13" s="110"/>
      <c r="C13" s="89"/>
      <c r="D13" s="89"/>
      <c r="E13" s="22"/>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row>
    <row r="14" spans="1:35" s="23" customFormat="1" ht="15.75">
      <c r="A14" s="119"/>
      <c r="B14" s="110"/>
      <c r="C14" s="89"/>
      <c r="D14" s="89"/>
      <c r="E14" s="22"/>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row>
    <row r="15" spans="1:35" s="23" customFormat="1" ht="15.75">
      <c r="A15" s="119"/>
      <c r="B15" s="110"/>
      <c r="C15" s="89"/>
      <c r="D15" s="89"/>
      <c r="E15" s="22"/>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row>
    <row r="16" spans="1:35" s="23" customFormat="1" ht="15.75">
      <c r="A16" s="119"/>
      <c r="B16" s="110"/>
      <c r="C16" s="89"/>
      <c r="D16" s="89"/>
      <c r="E16" s="22"/>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row>
    <row r="17" spans="1:35" s="23" customFormat="1" ht="15.75">
      <c r="A17" s="119"/>
      <c r="B17" s="110"/>
      <c r="C17" s="89"/>
      <c r="D17" s="89"/>
      <c r="E17" s="22"/>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row>
    <row r="18" spans="1:35" s="23" customFormat="1" ht="15.75">
      <c r="A18" s="119"/>
      <c r="B18" s="110"/>
      <c r="C18" s="89"/>
      <c r="D18" s="89"/>
      <c r="E18" s="22"/>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row>
    <row r="19" spans="1:35" s="23" customFormat="1" ht="15.75">
      <c r="A19" s="119"/>
      <c r="B19" s="110"/>
      <c r="C19" s="89"/>
      <c r="D19" s="89"/>
      <c r="E19" s="22"/>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row>
    <row r="20" spans="1:35" s="23" customFormat="1" ht="15.75">
      <c r="A20" s="119"/>
      <c r="B20" s="110"/>
      <c r="C20" s="89"/>
      <c r="D20" s="89"/>
      <c r="E20" s="22"/>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row>
    <row r="21" spans="1:35" s="23" customFormat="1" ht="15.75">
      <c r="A21" s="119"/>
      <c r="B21" s="110"/>
      <c r="C21" s="89"/>
      <c r="D21" s="89"/>
      <c r="E21" s="22"/>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row>
    <row r="22" spans="1:35" s="23" customFormat="1" ht="15.75">
      <c r="A22" s="119"/>
      <c r="B22" s="110"/>
      <c r="C22" s="89"/>
      <c r="D22" s="89"/>
      <c r="E22" s="22"/>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row>
    <row r="23" spans="1:35" s="23" customFormat="1" ht="15.75">
      <c r="A23" s="119"/>
      <c r="B23" s="110"/>
      <c r="C23" s="89"/>
      <c r="D23" s="89"/>
      <c r="E23" s="22"/>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row>
    <row r="24" spans="1:35" s="23" customFormat="1" ht="15.75">
      <c r="A24" s="119"/>
      <c r="B24" s="110"/>
      <c r="C24" s="89"/>
      <c r="D24" s="89"/>
      <c r="E24" s="22"/>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row>
    <row r="25" spans="1:35" s="23" customFormat="1" ht="15.75">
      <c r="A25" s="119"/>
      <c r="B25" s="110"/>
      <c r="C25" s="89"/>
      <c r="D25" s="89"/>
      <c r="E25" s="22"/>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row>
    <row r="26" spans="1:35" s="23" customFormat="1" ht="15.75">
      <c r="A26" s="119"/>
      <c r="B26" s="110"/>
      <c r="C26" s="89"/>
      <c r="D26" s="89"/>
      <c r="E26" s="22"/>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row>
    <row r="27" spans="1:35" s="23" customFormat="1" ht="15.75">
      <c r="A27" s="119"/>
      <c r="B27" s="110"/>
      <c r="C27" s="89"/>
      <c r="D27" s="89"/>
      <c r="E27" s="22"/>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row>
    <row r="28" spans="1:35" s="23" customFormat="1" ht="15.75">
      <c r="A28" s="119"/>
      <c r="B28" s="110"/>
      <c r="C28" s="89"/>
      <c r="D28" s="89"/>
      <c r="E28" s="22"/>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row>
    <row r="29" spans="1:35" s="23" customFormat="1" ht="15.75">
      <c r="A29" s="119"/>
      <c r="B29" s="110"/>
      <c r="C29" s="89"/>
      <c r="D29" s="89"/>
      <c r="E29" s="22"/>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row>
    <row r="30" spans="1:35" s="23" customFormat="1" ht="15.75">
      <c r="A30" s="119"/>
      <c r="B30" s="110"/>
      <c r="C30" s="89"/>
      <c r="D30" s="89"/>
      <c r="E30" s="22"/>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row>
    <row r="31" spans="1:35" s="23" customFormat="1" ht="15.75">
      <c r="A31" s="119"/>
      <c r="B31" s="110"/>
      <c r="C31" s="89"/>
      <c r="D31" s="89"/>
      <c r="E31" s="22"/>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row>
    <row r="32" spans="1:35" s="23" customFormat="1" ht="15.75">
      <c r="A32" s="119"/>
      <c r="B32" s="110"/>
      <c r="C32" s="89"/>
      <c r="D32" s="89"/>
      <c r="E32" s="22"/>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row>
    <row r="33" spans="1:35" s="23" customFormat="1" ht="15.75">
      <c r="A33" s="119"/>
      <c r="B33" s="110"/>
      <c r="C33" s="89"/>
      <c r="D33" s="89"/>
      <c r="E33" s="22"/>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row>
    <row r="34" spans="1:35" s="23" customFormat="1" ht="15.75">
      <c r="A34" s="119"/>
      <c r="B34" s="110"/>
      <c r="C34" s="89"/>
      <c r="D34" s="89"/>
      <c r="E34" s="22"/>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row>
    <row r="35" spans="1:35" s="23" customFormat="1" ht="15.75">
      <c r="A35" s="119"/>
      <c r="B35" s="110"/>
      <c r="C35" s="89"/>
      <c r="D35" s="89"/>
      <c r="E35" s="22"/>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row>
    <row r="36" spans="1:35" s="23" customFormat="1" ht="15.75">
      <c r="A36" s="119"/>
      <c r="B36" s="110"/>
      <c r="C36" s="89"/>
      <c r="D36" s="89"/>
      <c r="E36" s="22"/>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row>
    <row r="37" spans="1:35" s="23" customFormat="1" ht="15.75">
      <c r="A37" s="119"/>
      <c r="B37" s="110"/>
      <c r="C37" s="89"/>
      <c r="D37" s="89"/>
      <c r="E37" s="22"/>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row>
    <row r="38" spans="1:35" s="23" customFormat="1" ht="15.75">
      <c r="A38" s="119"/>
      <c r="B38" s="110"/>
      <c r="C38" s="89"/>
      <c r="D38" s="89"/>
      <c r="E38" s="22"/>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row>
    <row r="39" spans="1:35" s="23" customFormat="1" ht="15.75">
      <c r="A39" s="119"/>
      <c r="B39" s="110"/>
      <c r="C39" s="89"/>
      <c r="D39" s="89"/>
      <c r="E39" s="22"/>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row>
    <row r="40" spans="1:35" s="23" customFormat="1" ht="15.75">
      <c r="A40" s="119"/>
      <c r="B40" s="110"/>
      <c r="C40" s="89"/>
      <c r="D40" s="89"/>
      <c r="E40" s="22"/>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row>
    <row r="41" spans="1:35" s="23" customFormat="1" ht="15.75">
      <c r="A41" s="119"/>
      <c r="B41" s="110"/>
      <c r="C41" s="89"/>
      <c r="D41" s="89"/>
      <c r="E41" s="22"/>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row>
    <row r="42" spans="1:35" s="23" customFormat="1" ht="15.75">
      <c r="A42" s="119"/>
      <c r="B42" s="110"/>
      <c r="C42" s="89"/>
      <c r="D42" s="89"/>
      <c r="E42" s="22"/>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row>
    <row r="43" spans="1:35" s="23" customFormat="1" ht="15.75">
      <c r="A43" s="119"/>
      <c r="B43" s="110"/>
      <c r="C43" s="89"/>
      <c r="D43" s="89"/>
      <c r="E43" s="22"/>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row>
    <row r="44" spans="1:35" s="23" customFormat="1" ht="15.75">
      <c r="A44" s="119"/>
      <c r="B44" s="110"/>
      <c r="C44" s="89"/>
      <c r="D44" s="89"/>
      <c r="E44" s="22"/>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row>
    <row r="45" spans="1:35" s="23" customFormat="1" ht="15.75">
      <c r="A45" s="119"/>
      <c r="B45" s="110"/>
      <c r="C45" s="89"/>
      <c r="D45" s="89"/>
      <c r="E45" s="22"/>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row>
    <row r="46" spans="1:35" s="23" customFormat="1" ht="15.75">
      <c r="A46" s="119"/>
      <c r="B46" s="110"/>
      <c r="C46" s="89"/>
      <c r="D46" s="89"/>
      <c r="E46" s="22"/>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row>
    <row r="47" spans="1:35" s="23" customFormat="1" ht="15.75">
      <c r="A47" s="119"/>
      <c r="B47" s="110"/>
      <c r="C47" s="89"/>
      <c r="D47" s="89"/>
      <c r="E47" s="22"/>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row>
    <row r="48" spans="1:35" s="23" customFormat="1" ht="15.75">
      <c r="A48" s="119"/>
      <c r="B48" s="110"/>
      <c r="C48" s="89"/>
      <c r="D48" s="89"/>
      <c r="E48" s="22"/>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row>
    <row r="49" spans="1:35" s="23" customFormat="1" ht="15.75">
      <c r="A49" s="119"/>
      <c r="B49" s="110"/>
      <c r="C49" s="89"/>
      <c r="D49" s="89"/>
      <c r="E49" s="22"/>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row>
    <row r="50" spans="1:35" s="23" customFormat="1" ht="15.75">
      <c r="A50" s="119"/>
      <c r="B50" s="110"/>
      <c r="C50" s="89"/>
      <c r="D50" s="89"/>
      <c r="E50" s="22"/>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row>
    <row r="51" spans="1:35" s="23" customFormat="1" ht="15.75">
      <c r="A51" s="119"/>
      <c r="B51" s="110"/>
      <c r="C51" s="89"/>
      <c r="D51" s="89"/>
      <c r="E51" s="22"/>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row>
    <row r="52" spans="1:35" s="23" customFormat="1" ht="15.75">
      <c r="A52" s="119"/>
      <c r="B52" s="110"/>
      <c r="C52" s="89"/>
      <c r="D52" s="89"/>
      <c r="E52" s="22"/>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row>
    <row r="53" spans="1:35" s="23" customFormat="1" ht="15.75">
      <c r="A53" s="119"/>
      <c r="B53" s="110"/>
      <c r="C53" s="89"/>
      <c r="D53" s="89"/>
      <c r="E53" s="22"/>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4" spans="1:35" s="23" customFormat="1" ht="15.75">
      <c r="A54" s="119"/>
      <c r="B54" s="110"/>
      <c r="C54" s="89"/>
      <c r="D54" s="89"/>
      <c r="E54" s="22"/>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row>
    <row r="55" spans="1:35" s="23" customFormat="1" ht="15.75">
      <c r="A55" s="119"/>
      <c r="B55" s="110"/>
      <c r="C55" s="89"/>
      <c r="D55" s="89"/>
      <c r="E55" s="22"/>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1:35" s="23" customFormat="1" ht="15.75">
      <c r="A56" s="119"/>
      <c r="B56" s="110"/>
      <c r="C56" s="89"/>
      <c r="D56" s="89"/>
      <c r="E56" s="22"/>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row>
    <row r="57" spans="1:35" s="23" customFormat="1" ht="15.75">
      <c r="A57" s="119"/>
      <c r="B57" s="110"/>
      <c r="C57" s="89"/>
      <c r="D57" s="89"/>
      <c r="E57" s="22"/>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row>
    <row r="58" spans="1:35" s="23" customFormat="1" ht="15.75">
      <c r="A58" s="119"/>
      <c r="B58" s="110"/>
      <c r="C58" s="89"/>
      <c r="D58" s="89"/>
      <c r="E58" s="22"/>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row>
    <row r="59" spans="1:35" s="23" customFormat="1" ht="15.75">
      <c r="A59" s="119"/>
      <c r="B59" s="110"/>
      <c r="C59" s="89"/>
      <c r="D59" s="89"/>
      <c r="E59" s="22"/>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row>
    <row r="60" spans="1:35" s="23" customFormat="1" ht="15.75">
      <c r="A60" s="119"/>
      <c r="B60" s="110"/>
      <c r="C60" s="89"/>
      <c r="D60" s="89"/>
      <c r="E60" s="22"/>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row>
    <row r="61" spans="1:35" s="23" customFormat="1" ht="15.75">
      <c r="A61" s="119"/>
      <c r="B61" s="110"/>
      <c r="C61" s="89"/>
      <c r="D61" s="89"/>
      <c r="E61" s="22"/>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row>
    <row r="62" spans="1:35" s="23" customFormat="1" ht="15.75">
      <c r="A62" s="119"/>
      <c r="B62" s="110"/>
      <c r="C62" s="89"/>
      <c r="D62" s="89"/>
      <c r="E62" s="22"/>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row>
    <row r="63" spans="1:35" s="23" customFormat="1" ht="15.75">
      <c r="A63" s="119"/>
      <c r="B63" s="110"/>
      <c r="C63" s="89"/>
      <c r="D63" s="89"/>
      <c r="E63" s="22"/>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row>
    <row r="64" spans="1:35" s="23" customFormat="1" ht="15.75">
      <c r="A64" s="119"/>
      <c r="B64" s="110"/>
      <c r="C64" s="89"/>
      <c r="D64" s="89"/>
      <c r="E64" s="22"/>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1:35" s="23" customFormat="1" ht="15.75">
      <c r="A65" s="119"/>
      <c r="B65" s="110"/>
      <c r="C65" s="89"/>
      <c r="D65" s="89"/>
      <c r="E65" s="22"/>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row>
    <row r="66" spans="1:35" s="23" customFormat="1" ht="15.75">
      <c r="A66" s="119"/>
      <c r="B66" s="110"/>
      <c r="C66" s="89"/>
      <c r="D66" s="89"/>
      <c r="E66" s="22"/>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row>
    <row r="67" spans="1:35" s="23" customFormat="1" ht="15.75">
      <c r="A67" s="119"/>
      <c r="B67" s="110"/>
      <c r="C67" s="89"/>
      <c r="D67" s="89"/>
      <c r="E67" s="22"/>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row>
    <row r="68" spans="1:35" s="23" customFormat="1" ht="15.75">
      <c r="A68" s="119"/>
      <c r="B68" s="110"/>
      <c r="C68" s="89"/>
      <c r="D68" s="89"/>
      <c r="E68" s="22"/>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row>
    <row r="69" spans="1:35" s="23" customFormat="1" ht="15.75">
      <c r="A69" s="119"/>
      <c r="B69" s="110"/>
      <c r="C69" s="89"/>
      <c r="D69" s="89"/>
      <c r="E69" s="22"/>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row>
    <row r="70" spans="1:35" s="23" customFormat="1" ht="15.75">
      <c r="A70" s="119"/>
      <c r="B70" s="110"/>
      <c r="C70" s="89"/>
      <c r="D70" s="89"/>
      <c r="E70" s="22"/>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row>
    <row r="71" spans="1:35" s="23" customFormat="1" ht="15.75">
      <c r="A71" s="119"/>
      <c r="B71" s="110"/>
      <c r="C71" s="89"/>
      <c r="D71" s="89"/>
      <c r="E71" s="22"/>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row>
    <row r="72" spans="1:35" s="23" customFormat="1" ht="15.75">
      <c r="A72" s="119"/>
      <c r="B72" s="110"/>
      <c r="C72" s="89"/>
      <c r="D72" s="89"/>
      <c r="E72" s="22"/>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row>
    <row r="73" spans="1:35" s="23" customFormat="1" ht="15.75">
      <c r="A73" s="119"/>
      <c r="B73" s="110"/>
      <c r="C73" s="89"/>
      <c r="D73" s="89"/>
      <c r="E73" s="22"/>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row>
    <row r="74" spans="1:35" s="23" customFormat="1" ht="15.75">
      <c r="A74" s="119"/>
      <c r="B74" s="110"/>
      <c r="C74" s="89"/>
      <c r="D74" s="89"/>
      <c r="E74" s="22"/>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row>
    <row r="75" spans="1:35" s="23" customFormat="1" ht="15.75">
      <c r="A75" s="119"/>
      <c r="B75" s="110"/>
      <c r="C75" s="89"/>
      <c r="D75" s="89"/>
      <c r="E75" s="22"/>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row>
    <row r="76" spans="1:35" s="23" customFormat="1" ht="15.75">
      <c r="A76" s="119"/>
      <c r="B76" s="110"/>
      <c r="C76" s="89"/>
      <c r="D76" s="89"/>
      <c r="E76" s="22"/>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row>
    <row r="77" spans="1:35" s="23" customFormat="1" ht="15.75">
      <c r="A77" s="119"/>
      <c r="B77" s="110"/>
      <c r="C77" s="89"/>
      <c r="D77" s="89"/>
      <c r="E77" s="22"/>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row>
    <row r="78" spans="1:35" s="23" customFormat="1" ht="15.75">
      <c r="A78" s="119"/>
      <c r="B78" s="110"/>
      <c r="C78" s="89"/>
      <c r="D78" s="89"/>
      <c r="E78" s="22"/>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row>
    <row r="79" spans="1:35" s="23" customFormat="1" ht="15.75">
      <c r="A79" s="119"/>
      <c r="B79" s="110"/>
      <c r="C79" s="89"/>
      <c r="D79" s="89"/>
      <c r="E79" s="22"/>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row>
    <row r="80" spans="1:35" s="23" customFormat="1" ht="15.75">
      <c r="A80" s="119"/>
      <c r="B80" s="110"/>
      <c r="C80" s="89"/>
      <c r="D80" s="89"/>
      <c r="E80" s="22"/>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row>
    <row r="81" spans="1:35" s="23" customFormat="1" ht="15.75">
      <c r="A81" s="119"/>
      <c r="B81" s="110"/>
      <c r="C81" s="89"/>
      <c r="D81" s="89"/>
      <c r="E81" s="22"/>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row>
    <row r="82" spans="1:35" s="23" customFormat="1" ht="15.75">
      <c r="A82" s="119"/>
      <c r="B82" s="110"/>
      <c r="C82" s="89"/>
      <c r="D82" s="89"/>
      <c r="E82" s="22"/>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row>
    <row r="83" spans="1:35" s="23" customFormat="1" ht="15.75">
      <c r="A83" s="119"/>
      <c r="B83" s="110"/>
      <c r="C83" s="89"/>
      <c r="D83" s="89"/>
      <c r="E83" s="22"/>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row>
    <row r="84" spans="1:35" s="23" customFormat="1" ht="15.75">
      <c r="A84" s="119"/>
      <c r="B84" s="110"/>
      <c r="C84" s="89"/>
      <c r="D84" s="89"/>
      <c r="E84" s="22"/>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row>
    <row r="85" spans="1:35" s="23" customFormat="1" ht="15.75">
      <c r="A85" s="119"/>
      <c r="B85" s="110"/>
      <c r="C85" s="89"/>
      <c r="D85" s="89"/>
      <c r="E85" s="22"/>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row>
    <row r="86" spans="1:35" s="23" customFormat="1" ht="15.75">
      <c r="A86" s="119"/>
      <c r="B86" s="110"/>
      <c r="C86" s="89"/>
      <c r="D86" s="89"/>
      <c r="E86" s="22"/>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row>
    <row r="87" spans="1:35" s="23" customFormat="1" ht="15.75">
      <c r="A87" s="119"/>
      <c r="B87" s="110"/>
      <c r="C87" s="89"/>
      <c r="D87" s="89"/>
      <c r="E87" s="22"/>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row>
    <row r="88" spans="1:35" s="23" customFormat="1" ht="15.75">
      <c r="A88" s="119"/>
      <c r="B88" s="110"/>
      <c r="C88" s="89"/>
      <c r="D88" s="89"/>
      <c r="E88" s="22"/>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row>
    <row r="89" spans="1:35" s="23" customFormat="1" ht="15.75">
      <c r="A89" s="119"/>
      <c r="B89" s="110"/>
      <c r="C89" s="89"/>
      <c r="D89" s="89"/>
      <c r="E89" s="22"/>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row>
    <row r="90" spans="1:35" s="23" customFormat="1" ht="15.75">
      <c r="A90" s="119"/>
      <c r="B90" s="110"/>
      <c r="C90" s="89"/>
      <c r="D90" s="89"/>
      <c r="E90" s="22"/>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row>
    <row r="91" spans="1:35" s="23" customFormat="1" ht="15.75">
      <c r="A91" s="119"/>
      <c r="B91" s="110"/>
      <c r="C91" s="89"/>
      <c r="D91" s="89"/>
      <c r="E91" s="22"/>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row>
    <row r="92" spans="1:35" s="23" customFormat="1" ht="15.75">
      <c r="A92" s="119"/>
      <c r="B92" s="110"/>
      <c r="C92" s="89"/>
      <c r="D92" s="89"/>
      <c r="E92" s="22"/>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row>
    <row r="93" spans="1:35" s="23" customFormat="1" ht="15.75">
      <c r="A93" s="119"/>
      <c r="B93" s="110"/>
      <c r="C93" s="89"/>
      <c r="D93" s="89"/>
      <c r="E93" s="22"/>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row>
    <row r="94" spans="1:35" s="23" customFormat="1" ht="15.75">
      <c r="A94" s="119"/>
      <c r="B94" s="110"/>
      <c r="C94" s="89"/>
      <c r="D94" s="89"/>
      <c r="E94" s="22"/>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row>
    <row r="95" spans="1:35" s="23" customFormat="1" ht="15.75">
      <c r="A95" s="119"/>
      <c r="B95" s="110"/>
      <c r="C95" s="89"/>
      <c r="D95" s="89"/>
      <c r="E95" s="22"/>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row>
    <row r="96" spans="1:35" s="23" customFormat="1" ht="15.75">
      <c r="A96" s="119"/>
      <c r="B96" s="110"/>
      <c r="C96" s="89"/>
      <c r="D96" s="89"/>
      <c r="E96" s="22"/>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row>
    <row r="97" spans="1:35" s="23" customFormat="1" ht="15.75">
      <c r="A97" s="119"/>
      <c r="B97" s="110"/>
      <c r="C97" s="89"/>
      <c r="D97" s="89"/>
      <c r="E97" s="22"/>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row>
    <row r="98" spans="1:35" s="23" customFormat="1" ht="15.75">
      <c r="A98" s="119"/>
      <c r="B98" s="110"/>
      <c r="C98" s="89"/>
      <c r="D98" s="89"/>
      <c r="E98" s="22"/>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row>
    <row r="99" spans="1:35" s="23" customFormat="1" ht="15.75">
      <c r="A99" s="119"/>
      <c r="B99" s="110"/>
      <c r="C99" s="89"/>
      <c r="D99" s="89"/>
      <c r="E99" s="22"/>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row>
    <row r="100" spans="1:35" s="23" customFormat="1" ht="15.75">
      <c r="A100" s="119"/>
      <c r="B100" s="110"/>
      <c r="C100" s="89"/>
      <c r="D100" s="89"/>
      <c r="E100" s="22"/>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row>
    <row r="101" spans="1:35" s="23" customFormat="1" ht="15.75">
      <c r="A101" s="119"/>
      <c r="B101" s="110"/>
      <c r="C101" s="89"/>
      <c r="D101" s="89"/>
      <c r="E101" s="22"/>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row>
    <row r="102" spans="1:35" s="23" customFormat="1" ht="15.75">
      <c r="A102" s="119"/>
      <c r="B102" s="110"/>
      <c r="C102" s="89"/>
      <c r="D102" s="89"/>
      <c r="E102" s="22"/>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row>
    <row r="103" spans="1:35" s="23" customFormat="1" ht="15.75">
      <c r="A103" s="119"/>
      <c r="B103" s="110"/>
      <c r="C103" s="89"/>
      <c r="D103" s="89"/>
      <c r="E103" s="22"/>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row>
    <row r="104" spans="1:35" s="23" customFormat="1" ht="15.75">
      <c r="A104" s="119"/>
      <c r="B104" s="110"/>
      <c r="C104" s="89"/>
      <c r="D104" s="89"/>
      <c r="E104" s="22"/>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row>
    <row r="105" spans="1:35" s="23" customFormat="1" ht="15.75">
      <c r="A105" s="119"/>
      <c r="B105" s="110"/>
      <c r="C105" s="89"/>
      <c r="D105" s="89"/>
      <c r="E105" s="22"/>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row>
    <row r="106" spans="1:35" s="23" customFormat="1" ht="15.75">
      <c r="A106" s="119"/>
      <c r="B106" s="110"/>
      <c r="C106" s="89"/>
      <c r="D106" s="89"/>
      <c r="E106" s="22"/>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row>
    <row r="107" spans="1:35" s="23" customFormat="1" ht="15.75">
      <c r="A107" s="119"/>
      <c r="B107" s="110"/>
      <c r="C107" s="89"/>
      <c r="D107" s="89"/>
      <c r="E107" s="22"/>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row>
    <row r="108" spans="1:35" s="23" customFormat="1" ht="15.75">
      <c r="A108" s="119"/>
      <c r="B108" s="110"/>
      <c r="C108" s="89"/>
      <c r="D108" s="89"/>
      <c r="E108" s="22"/>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row>
    <row r="109" spans="1:35" s="23" customFormat="1" ht="15.75">
      <c r="A109" s="119"/>
      <c r="B109" s="110"/>
      <c r="C109" s="89"/>
      <c r="D109" s="89"/>
      <c r="E109" s="22"/>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row>
    <row r="110" spans="1:35" s="23" customFormat="1" ht="15.75">
      <c r="A110" s="119"/>
      <c r="B110" s="110"/>
      <c r="C110" s="89"/>
      <c r="D110" s="89"/>
      <c r="E110" s="22"/>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row>
    <row r="111" spans="1:35" s="23" customFormat="1" ht="15.75">
      <c r="A111" s="119"/>
      <c r="B111" s="110"/>
      <c r="C111" s="89"/>
      <c r="D111" s="89"/>
      <c r="E111" s="22"/>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row>
    <row r="112" spans="1:35" s="23" customFormat="1" ht="15.75">
      <c r="A112" s="119"/>
      <c r="B112" s="110"/>
      <c r="C112" s="89"/>
      <c r="D112" s="89"/>
      <c r="E112" s="22"/>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row>
    <row r="113" spans="1:35" s="23" customFormat="1" ht="15.75">
      <c r="A113" s="119"/>
      <c r="B113" s="110"/>
      <c r="C113" s="89"/>
      <c r="D113" s="89"/>
      <c r="E113" s="22"/>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row>
    <row r="114" spans="1:35" s="23" customFormat="1" ht="15.75">
      <c r="A114" s="119"/>
      <c r="B114" s="110"/>
      <c r="C114" s="89"/>
      <c r="D114" s="89"/>
      <c r="E114" s="22"/>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row>
    <row r="115" spans="1:35" s="23" customFormat="1" ht="15.75">
      <c r="A115" s="119"/>
      <c r="B115" s="110"/>
      <c r="C115" s="89"/>
      <c r="D115" s="89"/>
      <c r="E115" s="22"/>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row>
    <row r="116" spans="1:35" s="23" customFormat="1" ht="15.75">
      <c r="A116" s="119"/>
      <c r="B116" s="110"/>
      <c r="C116" s="89"/>
      <c r="D116" s="89"/>
      <c r="E116" s="22"/>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row>
    <row r="117" spans="1:35" s="23" customFormat="1" ht="15.75">
      <c r="A117" s="119"/>
      <c r="B117" s="110"/>
      <c r="C117" s="89"/>
      <c r="D117" s="89"/>
      <c r="E117" s="22"/>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row>
    <row r="118" spans="1:35" s="23" customFormat="1" ht="15.75">
      <c r="A118" s="119"/>
      <c r="B118" s="110"/>
      <c r="C118" s="89"/>
      <c r="D118" s="89"/>
      <c r="E118" s="22"/>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row>
    <row r="119" spans="1:35" s="23" customFormat="1" ht="15.75">
      <c r="A119" s="119"/>
      <c r="B119" s="110"/>
      <c r="C119" s="89"/>
      <c r="D119" s="89"/>
      <c r="E119" s="22"/>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row>
    <row r="120" spans="1:35" s="23" customFormat="1" ht="15.75">
      <c r="A120" s="119"/>
      <c r="B120" s="110"/>
      <c r="C120" s="89"/>
      <c r="D120" s="89"/>
      <c r="E120" s="22"/>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row>
    <row r="121" spans="1:35" s="23" customFormat="1" ht="15.75">
      <c r="A121" s="119"/>
      <c r="B121" s="110"/>
      <c r="C121" s="89"/>
      <c r="D121" s="89"/>
      <c r="E121" s="22"/>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row>
    <row r="122" spans="1:35" s="23" customFormat="1" ht="15.75">
      <c r="A122" s="119"/>
      <c r="B122" s="110"/>
      <c r="C122" s="89"/>
      <c r="D122" s="89"/>
      <c r="E122" s="22"/>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row>
    <row r="123" spans="1:35" s="23" customFormat="1" ht="15.75">
      <c r="A123" s="119"/>
      <c r="B123" s="110"/>
      <c r="C123" s="89"/>
      <c r="D123" s="89"/>
      <c r="E123" s="22"/>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row>
    <row r="124" spans="1:35" s="23" customFormat="1" ht="15.75">
      <c r="A124" s="119"/>
      <c r="B124" s="110"/>
      <c r="C124" s="89"/>
      <c r="D124" s="89"/>
      <c r="E124" s="22"/>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row>
    <row r="125" spans="1:35" s="23" customFormat="1" ht="15.75">
      <c r="A125" s="119"/>
      <c r="B125" s="110"/>
      <c r="C125" s="89"/>
      <c r="D125" s="89"/>
      <c r="E125" s="22"/>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row>
    <row r="126" spans="1:35" s="23" customFormat="1" ht="15.75">
      <c r="A126" s="119"/>
      <c r="B126" s="110"/>
      <c r="C126" s="89"/>
      <c r="D126" s="89"/>
      <c r="E126" s="22"/>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row>
    <row r="127" spans="1:35" s="23" customFormat="1" ht="15.75">
      <c r="A127" s="119"/>
      <c r="B127" s="110"/>
      <c r="C127" s="89"/>
      <c r="D127" s="89"/>
      <c r="E127" s="22"/>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row>
    <row r="128" spans="1:35" s="23" customFormat="1" ht="15.75">
      <c r="A128" s="119"/>
      <c r="B128" s="110"/>
      <c r="C128" s="89"/>
      <c r="D128" s="89"/>
      <c r="E128" s="22"/>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5" s="23" customFormat="1" ht="15.75">
      <c r="A129" s="119"/>
      <c r="B129" s="110"/>
      <c r="C129" s="89"/>
      <c r="D129" s="89"/>
      <c r="E129" s="22"/>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row>
    <row r="130" spans="1:35" s="23" customFormat="1" ht="15.75">
      <c r="A130" s="119"/>
      <c r="B130" s="110"/>
      <c r="C130" s="89"/>
      <c r="D130" s="89"/>
      <c r="E130" s="22"/>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row>
    <row r="131" spans="1:35" s="23" customFormat="1" ht="15.75">
      <c r="A131" s="119"/>
      <c r="B131" s="110"/>
      <c r="C131" s="89"/>
      <c r="D131" s="89"/>
      <c r="E131" s="22"/>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row>
    <row r="132" spans="1:35" s="23" customFormat="1" ht="15.75">
      <c r="A132" s="119"/>
      <c r="B132" s="110"/>
      <c r="C132" s="89"/>
      <c r="D132" s="89"/>
      <c r="E132" s="22"/>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row>
    <row r="133" spans="1:35" s="23" customFormat="1" ht="15.75">
      <c r="A133" s="119"/>
      <c r="B133" s="110"/>
      <c r="C133" s="89"/>
      <c r="D133" s="89"/>
      <c r="E133" s="22"/>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row>
    <row r="134" spans="1:35" s="23" customFormat="1" ht="15.75">
      <c r="A134" s="119"/>
      <c r="B134" s="110"/>
      <c r="C134" s="89"/>
      <c r="D134" s="89"/>
      <c r="E134" s="22"/>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row>
    <row r="135" spans="1:35" s="23" customFormat="1" ht="15.75">
      <c r="A135" s="119"/>
      <c r="B135" s="110"/>
      <c r="C135" s="89"/>
      <c r="D135" s="89"/>
      <c r="E135" s="22"/>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row>
    <row r="136" spans="1:35" s="23" customFormat="1" ht="15.75">
      <c r="A136" s="119"/>
      <c r="B136" s="110"/>
      <c r="C136" s="89"/>
      <c r="D136" s="89"/>
      <c r="E136" s="22"/>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row>
    <row r="137" spans="1:35" s="23" customFormat="1" ht="15.75">
      <c r="A137" s="119"/>
      <c r="B137" s="110"/>
      <c r="C137" s="89"/>
      <c r="D137" s="89"/>
      <c r="E137" s="22"/>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row>
    <row r="138" spans="1:35" s="23" customFormat="1" ht="15.75">
      <c r="A138" s="119"/>
      <c r="B138" s="110"/>
      <c r="C138" s="89"/>
      <c r="D138" s="89"/>
      <c r="E138" s="22"/>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row>
    <row r="139" spans="1:35" s="23" customFormat="1" ht="15.75">
      <c r="A139" s="119"/>
      <c r="B139" s="110"/>
      <c r="C139" s="89"/>
      <c r="D139" s="89"/>
      <c r="E139" s="22"/>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row>
    <row r="140" spans="1:35" s="23" customFormat="1" ht="15.75">
      <c r="A140" s="119"/>
      <c r="B140" s="110"/>
      <c r="C140" s="89"/>
      <c r="D140" s="89"/>
      <c r="E140" s="22"/>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row>
    <row r="141" spans="1:35" s="23" customFormat="1" ht="15.75">
      <c r="A141" s="119"/>
      <c r="B141" s="110"/>
      <c r="C141" s="89"/>
      <c r="D141" s="89"/>
      <c r="E141" s="22"/>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row>
    <row r="142" spans="1:35" s="23" customFormat="1" ht="15.75">
      <c r="A142" s="119"/>
      <c r="B142" s="110"/>
      <c r="C142" s="89"/>
      <c r="D142" s="89"/>
      <c r="E142" s="22"/>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row>
    <row r="143" spans="1:35" s="23" customFormat="1" ht="15.75">
      <c r="A143" s="119"/>
      <c r="B143" s="110"/>
      <c r="C143" s="89"/>
      <c r="D143" s="89"/>
      <c r="E143" s="22"/>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3" customFormat="1" ht="15.75">
      <c r="A144" s="119"/>
      <c r="B144" s="110"/>
      <c r="C144" s="89"/>
      <c r="D144" s="89"/>
      <c r="E144" s="22"/>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3" customFormat="1" ht="15.75">
      <c r="A145" s="119"/>
      <c r="B145" s="110"/>
      <c r="C145" s="89"/>
      <c r="D145" s="89"/>
      <c r="E145" s="22"/>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3" customFormat="1" ht="15.75">
      <c r="A146" s="119"/>
      <c r="B146" s="110"/>
      <c r="C146" s="89"/>
      <c r="D146" s="89"/>
      <c r="E146" s="22"/>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row>
    <row r="147" spans="1:35" s="23" customFormat="1" ht="15.75">
      <c r="A147" s="119"/>
      <c r="B147" s="110"/>
      <c r="C147" s="89"/>
      <c r="D147" s="89"/>
      <c r="E147" s="22"/>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row>
    <row r="148" spans="1:35" s="23" customFormat="1" ht="15.75">
      <c r="A148" s="119"/>
      <c r="B148" s="110"/>
      <c r="C148" s="89"/>
      <c r="D148" s="89"/>
      <c r="E148" s="22"/>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row>
    <row r="149" spans="1:35" s="23" customFormat="1" ht="15.75">
      <c r="A149" s="119"/>
      <c r="B149" s="110"/>
      <c r="C149" s="89"/>
      <c r="D149" s="89"/>
      <c r="E149" s="22"/>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row>
    <row r="150" spans="1:35" s="23" customFormat="1" ht="15.75">
      <c r="A150" s="119"/>
      <c r="B150" s="110"/>
      <c r="C150" s="89"/>
      <c r="D150" s="89"/>
      <c r="E150" s="22"/>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row>
    <row r="151" spans="1:35" s="23" customFormat="1" ht="15.75">
      <c r="A151" s="119"/>
      <c r="B151" s="110"/>
      <c r="C151" s="89"/>
      <c r="D151" s="89"/>
      <c r="E151" s="22"/>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row>
    <row r="152" spans="1:35" s="23" customFormat="1" ht="15.75">
      <c r="A152" s="119"/>
      <c r="B152" s="110"/>
      <c r="C152" s="89"/>
      <c r="D152" s="89"/>
      <c r="E152" s="22"/>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row>
    <row r="153" spans="1:35" s="23" customFormat="1" ht="15.75">
      <c r="A153" s="119"/>
      <c r="B153" s="110"/>
      <c r="C153" s="89"/>
      <c r="D153" s="89"/>
      <c r="E153" s="22"/>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row>
    <row r="154" spans="1:35" s="23" customFormat="1" ht="15.75">
      <c r="A154" s="119"/>
      <c r="B154" s="110"/>
      <c r="C154" s="89"/>
      <c r="D154" s="89"/>
      <c r="E154" s="22"/>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row>
    <row r="155" spans="1:35" s="23" customFormat="1" ht="15.75">
      <c r="A155" s="119"/>
      <c r="B155" s="110"/>
      <c r="C155" s="89"/>
      <c r="D155" s="89"/>
      <c r="E155" s="22"/>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row>
    <row r="156" spans="1:35" s="23" customFormat="1" ht="15.75">
      <c r="A156" s="119"/>
      <c r="B156" s="110"/>
      <c r="C156" s="89"/>
      <c r="D156" s="89"/>
      <c r="E156" s="22"/>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row>
    <row r="157" spans="1:35" s="23" customFormat="1" ht="15.75">
      <c r="A157" s="119"/>
      <c r="B157" s="110"/>
      <c r="C157" s="89"/>
      <c r="D157" s="89"/>
      <c r="E157" s="22"/>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row>
    <row r="158" spans="1:35" s="23" customFormat="1" ht="15.75">
      <c r="A158" s="119"/>
      <c r="B158" s="110"/>
      <c r="C158" s="89"/>
      <c r="D158" s="89"/>
      <c r="E158" s="22"/>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row>
    <row r="159" spans="1:35" s="23" customFormat="1" ht="15.75">
      <c r="A159" s="119"/>
      <c r="B159" s="110"/>
      <c r="C159" s="89"/>
      <c r="D159" s="89"/>
      <c r="E159" s="22"/>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row>
    <row r="160" spans="1:35" s="23" customFormat="1" ht="15.75">
      <c r="A160" s="119"/>
      <c r="B160" s="110"/>
      <c r="C160" s="89"/>
      <c r="D160" s="89"/>
      <c r="E160" s="22"/>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row>
    <row r="161" spans="1:35" s="23" customFormat="1" ht="15.75">
      <c r="A161" s="119"/>
      <c r="B161" s="110"/>
      <c r="C161" s="89"/>
      <c r="D161" s="89"/>
      <c r="E161" s="22"/>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row>
    <row r="162" spans="1:35" s="23" customFormat="1" ht="15.75">
      <c r="A162" s="119"/>
      <c r="B162" s="110"/>
      <c r="C162" s="89"/>
      <c r="D162" s="89"/>
      <c r="E162" s="22"/>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row>
    <row r="163" spans="1:35" s="23" customFormat="1" ht="15.75">
      <c r="A163" s="119"/>
      <c r="B163" s="110"/>
      <c r="C163" s="89"/>
      <c r="D163" s="89"/>
      <c r="E163" s="22"/>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row>
    <row r="164" spans="1:35" s="23" customFormat="1" ht="15.75">
      <c r="A164" s="119"/>
      <c r="B164" s="110"/>
      <c r="C164" s="89"/>
      <c r="D164" s="89"/>
      <c r="E164" s="22"/>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row>
    <row r="165" spans="1:35" s="23" customFormat="1" ht="15.75">
      <c r="A165" s="119"/>
      <c r="B165" s="110"/>
      <c r="C165" s="89"/>
      <c r="D165" s="89"/>
      <c r="E165" s="22"/>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row>
    <row r="166" spans="1:35" s="23" customFormat="1" ht="15.75">
      <c r="A166" s="119"/>
      <c r="B166" s="110"/>
      <c r="C166" s="89"/>
      <c r="D166" s="89"/>
      <c r="E166" s="22"/>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row>
    <row r="167" spans="1:35" s="23" customFormat="1" ht="15.75">
      <c r="A167" s="119"/>
      <c r="B167" s="110"/>
      <c r="C167" s="89"/>
      <c r="D167" s="89"/>
      <c r="E167" s="22"/>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row>
    <row r="168" spans="1:35" s="23" customFormat="1" ht="15.75">
      <c r="A168" s="119"/>
      <c r="B168" s="110"/>
      <c r="C168" s="89"/>
      <c r="D168" s="89"/>
      <c r="E168" s="22"/>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row>
    <row r="169" spans="1:35" s="23" customFormat="1" ht="15.75">
      <c r="A169" s="119"/>
      <c r="B169" s="110"/>
      <c r="C169" s="89"/>
      <c r="D169" s="89"/>
      <c r="E169" s="22"/>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row>
    <row r="170" spans="1:35" s="23" customFormat="1" ht="15.75">
      <c r="A170" s="119"/>
      <c r="B170" s="110"/>
      <c r="C170" s="89"/>
      <c r="D170" s="89"/>
      <c r="E170" s="22"/>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row>
    <row r="171" spans="1:35" s="23" customFormat="1" ht="15.75">
      <c r="A171" s="119"/>
      <c r="B171" s="110"/>
      <c r="C171" s="89"/>
      <c r="D171" s="89"/>
      <c r="E171" s="22"/>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row>
    <row r="172" spans="1:35" s="23" customFormat="1" ht="15.75">
      <c r="A172" s="119"/>
      <c r="B172" s="110"/>
      <c r="C172" s="89"/>
      <c r="D172" s="89"/>
      <c r="E172" s="22"/>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row>
    <row r="173" spans="1:35" s="23" customFormat="1" ht="15.75">
      <c r="A173" s="119"/>
      <c r="B173" s="110"/>
      <c r="C173" s="89"/>
      <c r="D173" s="89"/>
      <c r="E173" s="22"/>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row>
    <row r="174" spans="1:35" s="23" customFormat="1" ht="15.75">
      <c r="A174" s="119"/>
      <c r="B174" s="110"/>
      <c r="C174" s="89"/>
      <c r="D174" s="89"/>
      <c r="E174" s="22"/>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row>
    <row r="175" spans="1:35" s="23" customFormat="1" ht="15.75">
      <c r="A175" s="119"/>
      <c r="B175" s="110"/>
      <c r="C175" s="89"/>
      <c r="D175" s="89"/>
      <c r="E175" s="22"/>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row>
    <row r="176" spans="1:35" s="23" customFormat="1" ht="15.75">
      <c r="A176" s="119"/>
      <c r="B176" s="110"/>
      <c r="C176" s="89"/>
      <c r="D176" s="89"/>
      <c r="E176" s="22"/>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row>
    <row r="177" spans="1:35" s="23" customFormat="1" ht="15.75">
      <c r="A177" s="119"/>
      <c r="B177" s="110"/>
      <c r="C177" s="89"/>
      <c r="D177" s="89"/>
      <c r="E177" s="22"/>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row>
    <row r="178" spans="1:35" s="23" customFormat="1" ht="15.75">
      <c r="A178" s="119"/>
      <c r="B178" s="110"/>
      <c r="C178" s="89"/>
      <c r="D178" s="89"/>
      <c r="E178" s="22"/>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row>
    <row r="179" spans="1:35" s="23" customFormat="1" ht="15.75">
      <c r="A179" s="119"/>
      <c r="B179" s="110"/>
      <c r="C179" s="89"/>
      <c r="D179" s="89"/>
      <c r="E179" s="22"/>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row>
    <row r="180" spans="1:35" s="23" customFormat="1" ht="15.75">
      <c r="A180" s="119"/>
      <c r="B180" s="110"/>
      <c r="C180" s="89"/>
      <c r="D180" s="89"/>
      <c r="E180" s="22"/>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row>
    <row r="181" spans="1:35" s="23" customFormat="1" ht="15.75">
      <c r="A181" s="119"/>
      <c r="B181" s="110"/>
      <c r="C181" s="89"/>
      <c r="D181" s="89"/>
      <c r="E181" s="22"/>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row>
    <row r="182" spans="1:35" s="23" customFormat="1" ht="15.75">
      <c r="A182" s="119"/>
      <c r="B182" s="110"/>
      <c r="C182" s="89"/>
      <c r="D182" s="89"/>
      <c r="E182" s="2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row>
    <row r="183" spans="1:35" s="23" customFormat="1" ht="15.75">
      <c r="A183" s="119"/>
      <c r="B183" s="110"/>
      <c r="C183" s="89"/>
      <c r="D183" s="89"/>
      <c r="E183" s="22"/>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row>
    <row r="184" spans="1:35" s="23" customFormat="1" ht="15.75">
      <c r="A184" s="119"/>
      <c r="B184" s="110"/>
      <c r="C184" s="89"/>
      <c r="D184" s="89"/>
      <c r="E184" s="22"/>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row>
    <row r="185" spans="1:35" s="23" customFormat="1" ht="15.75">
      <c r="A185" s="119"/>
      <c r="B185" s="110"/>
      <c r="C185" s="89"/>
      <c r="D185" s="89"/>
      <c r="E185" s="22"/>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row>
    <row r="186" spans="1:35" s="23" customFormat="1" ht="15.75">
      <c r="A186" s="119"/>
      <c r="B186" s="110"/>
      <c r="C186" s="89"/>
      <c r="D186" s="89"/>
      <c r="E186" s="22"/>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row>
    <row r="187" spans="1:35" s="23" customFormat="1" ht="15.75">
      <c r="A187" s="119"/>
      <c r="B187" s="110"/>
      <c r="C187" s="89"/>
      <c r="D187" s="89"/>
      <c r="E187" s="22"/>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row>
    <row r="188" spans="1:35" s="23" customFormat="1" ht="15.75">
      <c r="A188" s="119"/>
      <c r="B188" s="110"/>
      <c r="C188" s="89"/>
      <c r="D188" s="89"/>
      <c r="E188" s="22"/>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row>
    <row r="189" spans="1:35" s="23" customFormat="1" ht="15.75">
      <c r="A189" s="119"/>
      <c r="B189" s="110"/>
      <c r="C189" s="89"/>
      <c r="D189" s="89"/>
      <c r="E189" s="22"/>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row>
    <row r="190" spans="1:35" s="23" customFormat="1" ht="15.75">
      <c r="A190" s="119"/>
      <c r="B190" s="110"/>
      <c r="C190" s="89"/>
      <c r="D190" s="89"/>
      <c r="E190" s="22"/>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row>
    <row r="191" spans="1:35" s="23" customFormat="1" ht="15.75">
      <c r="A191" s="119"/>
      <c r="B191" s="110"/>
      <c r="C191" s="89"/>
      <c r="D191" s="89"/>
      <c r="E191" s="22"/>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row>
    <row r="192" spans="1:35" s="23" customFormat="1" ht="15.75">
      <c r="A192" s="119"/>
      <c r="B192" s="110"/>
      <c r="C192" s="89"/>
      <c r="D192" s="89"/>
      <c r="E192" s="22"/>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row>
    <row r="193" spans="1:35" s="23" customFormat="1" ht="15.75">
      <c r="A193" s="119"/>
      <c r="B193" s="110"/>
      <c r="C193" s="89"/>
      <c r="D193" s="89"/>
      <c r="E193" s="22"/>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row>
    <row r="194" spans="1:35" s="23" customFormat="1" ht="15.75">
      <c r="A194" s="119"/>
      <c r="B194" s="110"/>
      <c r="C194" s="89"/>
      <c r="D194" s="89"/>
      <c r="E194" s="22"/>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row>
    <row r="195" spans="1:35" s="23" customFormat="1" ht="15.75">
      <c r="A195" s="119"/>
      <c r="B195" s="110"/>
      <c r="C195" s="89"/>
      <c r="D195" s="89"/>
      <c r="E195" s="22"/>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row>
    <row r="196" spans="1:35" s="23" customFormat="1" ht="15.75">
      <c r="A196" s="119"/>
      <c r="B196" s="110"/>
      <c r="C196" s="89"/>
      <c r="D196" s="89"/>
      <c r="E196" s="22"/>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row>
    <row r="197" spans="1:35" s="23" customFormat="1" ht="15.75">
      <c r="A197" s="119"/>
      <c r="B197" s="110"/>
      <c r="C197" s="89"/>
      <c r="D197" s="89"/>
      <c r="E197" s="22"/>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row>
    <row r="198" spans="1:35" s="23" customFormat="1" ht="15.75">
      <c r="A198" s="119"/>
      <c r="B198" s="110"/>
      <c r="C198" s="89"/>
      <c r="D198" s="89"/>
      <c r="E198" s="22"/>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row>
    <row r="199" spans="1:35" s="23" customFormat="1" ht="15.75">
      <c r="A199" s="119"/>
      <c r="B199" s="110"/>
      <c r="C199" s="89"/>
      <c r="D199" s="89"/>
      <c r="E199" s="22"/>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row>
    <row r="200" spans="1:35" s="23" customFormat="1" ht="15.75">
      <c r="A200" s="119"/>
      <c r="B200" s="110"/>
      <c r="C200" s="89"/>
      <c r="D200" s="89"/>
      <c r="E200" s="22"/>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row>
    <row r="201" spans="1:35" s="23" customFormat="1" ht="15.75">
      <c r="A201" s="119"/>
      <c r="B201" s="110"/>
      <c r="C201" s="89"/>
      <c r="D201" s="89"/>
      <c r="E201" s="22"/>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row>
    <row r="202" spans="1:35" s="23" customFormat="1" ht="15.75">
      <c r="A202" s="119"/>
      <c r="B202" s="110"/>
      <c r="C202" s="89"/>
      <c r="D202" s="89"/>
      <c r="E202" s="22"/>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row>
    <row r="203" spans="1:35" s="23" customFormat="1" ht="15.75">
      <c r="A203" s="119"/>
      <c r="B203" s="110"/>
      <c r="C203" s="89"/>
      <c r="D203" s="89"/>
      <c r="E203" s="22"/>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row>
    <row r="204" spans="1:35" s="23" customFormat="1" ht="15.75">
      <c r="A204" s="119"/>
      <c r="B204" s="110"/>
      <c r="C204" s="89"/>
      <c r="D204" s="89"/>
      <c r="E204" s="22"/>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row>
    <row r="205" spans="1:35" s="23" customFormat="1" ht="15.75">
      <c r="A205" s="119"/>
      <c r="B205" s="110"/>
      <c r="C205" s="89"/>
      <c r="D205" s="89"/>
      <c r="E205" s="22"/>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row>
    <row r="206" spans="1:35" s="23" customFormat="1" ht="15.75">
      <c r="A206" s="119"/>
      <c r="B206" s="110"/>
      <c r="C206" s="89"/>
      <c r="D206" s="89"/>
      <c r="E206" s="22"/>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row>
    <row r="207" spans="1:35" s="23" customFormat="1" ht="15.75">
      <c r="A207" s="119"/>
      <c r="B207" s="110"/>
      <c r="C207" s="89"/>
      <c r="D207" s="89"/>
      <c r="E207" s="22"/>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row>
    <row r="208" spans="1:35" s="23" customFormat="1" ht="15.75">
      <c r="A208" s="119"/>
      <c r="B208" s="110"/>
      <c r="C208" s="89"/>
      <c r="D208" s="89"/>
      <c r="E208" s="22"/>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row>
    <row r="209" spans="1:35" s="23" customFormat="1" ht="15.75">
      <c r="A209" s="119"/>
      <c r="B209" s="110"/>
      <c r="C209" s="89"/>
      <c r="D209" s="89"/>
      <c r="E209" s="22"/>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row>
    <row r="210" spans="1:35" s="23" customFormat="1" ht="15.75">
      <c r="A210" s="119"/>
      <c r="B210" s="110"/>
      <c r="C210" s="89"/>
      <c r="D210" s="89"/>
      <c r="E210" s="22"/>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row>
    <row r="211" spans="1:35" s="23" customFormat="1" ht="15.75">
      <c r="A211" s="119"/>
      <c r="B211" s="110"/>
      <c r="C211" s="89"/>
      <c r="D211" s="89"/>
      <c r="E211" s="22"/>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row>
    <row r="212" spans="1:35" s="23" customFormat="1" ht="15.75">
      <c r="A212" s="119"/>
      <c r="B212" s="110"/>
      <c r="C212" s="89"/>
      <c r="D212" s="89"/>
      <c r="E212" s="22"/>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row>
    <row r="213" spans="1:35" s="23" customFormat="1" ht="15.75">
      <c r="A213" s="119"/>
      <c r="B213" s="110"/>
      <c r="C213" s="89"/>
      <c r="D213" s="89"/>
      <c r="E213" s="22"/>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row>
    <row r="214" spans="1:35" s="23" customFormat="1" ht="15.75">
      <c r="A214" s="119"/>
      <c r="B214" s="110"/>
      <c r="C214" s="89"/>
      <c r="D214" s="89"/>
      <c r="E214" s="22"/>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row>
    <row r="215" spans="1:35" s="23" customFormat="1" ht="15.75">
      <c r="A215" s="119"/>
      <c r="B215" s="110"/>
      <c r="C215" s="89"/>
      <c r="D215" s="89"/>
      <c r="E215" s="22"/>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row>
    <row r="216" spans="1:35" s="23" customFormat="1" ht="15.75">
      <c r="A216" s="119"/>
      <c r="B216" s="110"/>
      <c r="C216" s="89"/>
      <c r="D216" s="89"/>
      <c r="E216" s="22"/>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row>
    <row r="217" spans="1:35" s="23" customFormat="1" ht="15.75">
      <c r="A217" s="119"/>
      <c r="B217" s="110"/>
      <c r="C217" s="89"/>
      <c r="D217" s="89"/>
      <c r="E217" s="22"/>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row>
    <row r="218" spans="1:35" s="23" customFormat="1" ht="15.75">
      <c r="A218" s="119"/>
      <c r="B218" s="110"/>
      <c r="C218" s="89"/>
      <c r="D218" s="89"/>
      <c r="E218" s="22"/>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row>
    <row r="219" spans="1:35" s="23" customFormat="1" ht="15.75">
      <c r="A219" s="119"/>
      <c r="B219" s="110"/>
      <c r="C219" s="89"/>
      <c r="D219" s="89"/>
      <c r="E219" s="22"/>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row>
    <row r="220" spans="1:35" s="23" customFormat="1" ht="15.75">
      <c r="A220" s="119"/>
      <c r="B220" s="110"/>
      <c r="C220" s="89"/>
      <c r="D220" s="89"/>
      <c r="E220" s="22"/>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row>
    <row r="221" spans="1:35" s="23" customFormat="1" ht="15.75">
      <c r="A221" s="119"/>
      <c r="B221" s="110"/>
      <c r="C221" s="89"/>
      <c r="D221" s="89"/>
      <c r="E221" s="22"/>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row>
    <row r="222" spans="1:35" s="23" customFormat="1" ht="15.75">
      <c r="A222" s="119"/>
      <c r="B222" s="110"/>
      <c r="C222" s="89"/>
      <c r="D222" s="89"/>
      <c r="E222" s="22"/>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row>
    <row r="223" spans="1:35" s="23" customFormat="1" ht="15.75">
      <c r="A223" s="119"/>
      <c r="B223" s="110"/>
      <c r="C223" s="89"/>
      <c r="D223" s="89"/>
      <c r="E223" s="22"/>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row>
    <row r="224" spans="1:35" s="23" customFormat="1" ht="15.75">
      <c r="A224" s="119"/>
      <c r="B224" s="110"/>
      <c r="C224" s="89"/>
      <c r="D224" s="89"/>
      <c r="E224" s="22"/>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row>
    <row r="225" spans="1:35" s="23" customFormat="1" ht="15.75">
      <c r="A225" s="119"/>
      <c r="B225" s="110"/>
      <c r="C225" s="89"/>
      <c r="D225" s="89"/>
      <c r="E225" s="22"/>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row>
    <row r="226" spans="1:35" s="23" customFormat="1" ht="15.75">
      <c r="A226" s="119"/>
      <c r="B226" s="110"/>
      <c r="C226" s="89"/>
      <c r="D226" s="89"/>
      <c r="E226" s="22"/>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row>
    <row r="227" spans="1:35" s="23" customFormat="1" ht="15.75">
      <c r="A227" s="119"/>
      <c r="B227" s="110"/>
      <c r="C227" s="89"/>
      <c r="D227" s="89"/>
      <c r="E227" s="22"/>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row>
    <row r="228" spans="1:35" s="23" customFormat="1" ht="15.75">
      <c r="A228" s="119"/>
      <c r="B228" s="110"/>
      <c r="C228" s="89"/>
      <c r="D228" s="89"/>
      <c r="E228" s="22"/>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row>
    <row r="229" spans="1:35" s="23" customFormat="1" ht="15.75">
      <c r="A229" s="119"/>
      <c r="B229" s="110"/>
      <c r="C229" s="89"/>
      <c r="D229" s="89"/>
      <c r="E229" s="22"/>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row>
    <row r="230" spans="1:35" s="23" customFormat="1" ht="15.75">
      <c r="A230" s="119"/>
      <c r="B230" s="110"/>
      <c r="C230" s="89"/>
      <c r="D230" s="89"/>
      <c r="E230" s="22"/>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row>
    <row r="231" spans="1:35" s="23" customFormat="1" ht="15.75">
      <c r="A231" s="119"/>
      <c r="B231" s="110"/>
      <c r="C231" s="89"/>
      <c r="D231" s="89"/>
      <c r="E231" s="22"/>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row>
    <row r="232" spans="1:35" s="23" customFormat="1" ht="15.75">
      <c r="A232" s="119"/>
      <c r="B232" s="110"/>
      <c r="C232" s="89"/>
      <c r="D232" s="89"/>
      <c r="E232" s="22"/>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row>
    <row r="233" spans="1:35" s="23" customFormat="1" ht="15.75">
      <c r="A233" s="119"/>
      <c r="B233" s="110"/>
      <c r="C233" s="89"/>
      <c r="D233" s="89"/>
      <c r="E233" s="22"/>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row>
    <row r="234" spans="1:35" s="23" customFormat="1" ht="15.75">
      <c r="A234" s="119"/>
      <c r="B234" s="110"/>
      <c r="C234" s="89"/>
      <c r="D234" s="89"/>
      <c r="E234" s="22"/>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row>
    <row r="235" spans="1:35" s="23" customFormat="1" ht="15.75">
      <c r="A235" s="119"/>
      <c r="B235" s="110"/>
      <c r="C235" s="89"/>
      <c r="D235" s="89"/>
      <c r="E235" s="22"/>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row>
    <row r="236" spans="1:35" s="23" customFormat="1" ht="15.75">
      <c r="A236" s="119"/>
      <c r="B236" s="110"/>
      <c r="C236" s="89"/>
      <c r="D236" s="89"/>
      <c r="E236" s="22"/>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row>
    <row r="237" spans="1:35" s="23" customFormat="1" ht="15.75">
      <c r="A237" s="119"/>
      <c r="B237" s="110"/>
      <c r="C237" s="89"/>
      <c r="D237" s="89"/>
      <c r="E237" s="22"/>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row>
    <row r="238" spans="1:35" s="23" customFormat="1" ht="15.75">
      <c r="A238" s="119"/>
      <c r="B238" s="110"/>
      <c r="C238" s="89"/>
      <c r="D238" s="89"/>
      <c r="E238" s="22"/>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row>
    <row r="239" spans="1:35" s="23" customFormat="1" ht="15.75">
      <c r="A239" s="119"/>
      <c r="B239" s="110"/>
      <c r="C239" s="89"/>
      <c r="D239" s="89"/>
      <c r="E239" s="22"/>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row>
    <row r="240" spans="1:35" s="23" customFormat="1" ht="15.75">
      <c r="A240" s="119"/>
      <c r="B240" s="110"/>
      <c r="C240" s="89"/>
      <c r="D240" s="89"/>
      <c r="E240" s="22"/>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row>
    <row r="241" spans="1:35" s="23" customFormat="1" ht="15.75">
      <c r="A241" s="119"/>
      <c r="B241" s="110"/>
      <c r="C241" s="89"/>
      <c r="D241" s="89"/>
      <c r="E241" s="22"/>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row>
    <row r="242" spans="1:35" s="23" customFormat="1" ht="15.75">
      <c r="A242" s="119"/>
      <c r="B242" s="110"/>
      <c r="C242" s="89"/>
      <c r="D242" s="89"/>
      <c r="E242" s="22"/>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row>
    <row r="243" spans="1:35" s="23" customFormat="1" ht="15.75">
      <c r="A243" s="119"/>
      <c r="B243" s="110"/>
      <c r="C243" s="89"/>
      <c r="D243" s="89"/>
      <c r="E243" s="22"/>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row>
    <row r="244" spans="1:35" s="23" customFormat="1" ht="15.75">
      <c r="A244" s="119"/>
      <c r="B244" s="110"/>
      <c r="C244" s="89"/>
      <c r="D244" s="89"/>
      <c r="E244" s="22"/>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row>
    <row r="245" spans="1:35" s="23" customFormat="1" ht="15.75">
      <c r="A245" s="119"/>
      <c r="B245" s="110"/>
      <c r="C245" s="89"/>
      <c r="D245" s="89"/>
      <c r="E245" s="22"/>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row>
    <row r="246" spans="1:35" s="23" customFormat="1" ht="15.75">
      <c r="A246" s="119"/>
      <c r="B246" s="110"/>
      <c r="C246" s="89"/>
      <c r="D246" s="89"/>
      <c r="E246" s="22"/>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row>
    <row r="247" spans="1:35" s="23" customFormat="1" ht="15.75">
      <c r="A247" s="119"/>
      <c r="B247" s="110"/>
      <c r="C247" s="89"/>
      <c r="D247" s="89"/>
      <c r="E247" s="22"/>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row>
    <row r="248" spans="1:35" s="23" customFormat="1" ht="15.75">
      <c r="A248" s="119"/>
      <c r="B248" s="110"/>
      <c r="C248" s="89"/>
      <c r="D248" s="89"/>
      <c r="E248" s="22"/>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row>
    <row r="249" spans="1:35" s="23" customFormat="1" ht="15.75">
      <c r="A249" s="119"/>
      <c r="B249" s="110"/>
      <c r="C249" s="89"/>
      <c r="D249" s="89"/>
      <c r="E249" s="22"/>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row>
    <row r="250" spans="1:35" s="23" customFormat="1" ht="15.75">
      <c r="A250" s="119"/>
      <c r="B250" s="110"/>
      <c r="C250" s="89"/>
      <c r="D250" s="89"/>
      <c r="E250" s="22"/>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row>
    <row r="251" spans="1:35" s="23" customFormat="1" ht="15.75">
      <c r="A251" s="119"/>
      <c r="B251" s="110"/>
      <c r="C251" s="89"/>
      <c r="D251" s="89"/>
      <c r="E251" s="22"/>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row>
    <row r="252" spans="1:35" s="23" customFormat="1" ht="15.75">
      <c r="A252" s="119"/>
      <c r="B252" s="110"/>
      <c r="C252" s="89"/>
      <c r="D252" s="89"/>
      <c r="E252" s="22"/>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row>
    <row r="253" spans="1:35" s="23" customFormat="1" ht="15.75">
      <c r="A253" s="119"/>
      <c r="B253" s="110"/>
      <c r="C253" s="89"/>
      <c r="D253" s="89"/>
      <c r="E253" s="22"/>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row>
    <row r="254" spans="1:35" s="23" customFormat="1" ht="15.75">
      <c r="A254" s="119"/>
      <c r="B254" s="110"/>
      <c r="C254" s="89"/>
      <c r="D254" s="89"/>
      <c r="E254" s="22"/>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row>
    <row r="255" spans="1:35" s="23" customFormat="1" ht="15.75">
      <c r="A255" s="119"/>
      <c r="B255" s="110"/>
      <c r="C255" s="89"/>
      <c r="D255" s="89"/>
      <c r="E255" s="22"/>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row>
    <row r="256" spans="1:35" s="23" customFormat="1" ht="15.75">
      <c r="A256" s="119"/>
      <c r="B256" s="110"/>
      <c r="C256" s="89"/>
      <c r="D256" s="89"/>
      <c r="E256" s="22"/>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row>
    <row r="257" spans="1:35" s="23" customFormat="1" ht="15.75">
      <c r="A257" s="119"/>
      <c r="B257" s="110"/>
      <c r="C257" s="89"/>
      <c r="D257" s="89"/>
      <c r="E257" s="22"/>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row>
    <row r="258" spans="1:35" s="23" customFormat="1" ht="15.75">
      <c r="A258" s="119"/>
      <c r="B258" s="110"/>
      <c r="C258" s="89"/>
      <c r="D258" s="89"/>
      <c r="E258" s="22"/>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row>
    <row r="259" spans="1:35" s="23" customFormat="1" ht="15.75">
      <c r="A259" s="119"/>
      <c r="B259" s="110"/>
      <c r="C259" s="89"/>
      <c r="D259" s="89"/>
      <c r="E259" s="22"/>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row>
    <row r="260" spans="1:35" s="23" customFormat="1" ht="15.75">
      <c r="A260" s="119"/>
      <c r="B260" s="110"/>
      <c r="C260" s="89"/>
      <c r="D260" s="89"/>
      <c r="E260" s="22"/>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row>
    <row r="261" spans="1:35" s="23" customFormat="1" ht="15.75">
      <c r="A261" s="119"/>
      <c r="B261" s="110"/>
      <c r="C261" s="89"/>
      <c r="D261" s="89"/>
      <c r="E261" s="22"/>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row>
    <row r="262" spans="1:35" s="23" customFormat="1" ht="15.75">
      <c r="A262" s="119"/>
      <c r="B262" s="110"/>
      <c r="C262" s="89"/>
      <c r="D262" s="89"/>
      <c r="E262" s="22"/>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row>
    <row r="263" spans="1:35" s="23" customFormat="1" ht="15.75">
      <c r="A263" s="119"/>
      <c r="B263" s="110"/>
      <c r="C263" s="89"/>
      <c r="D263" s="89"/>
      <c r="E263" s="22"/>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row>
    <row r="264" spans="1:35" s="23" customFormat="1" ht="15.75">
      <c r="A264" s="119"/>
      <c r="B264" s="110"/>
      <c r="C264" s="89"/>
      <c r="D264" s="89"/>
      <c r="E264" s="22"/>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row>
    <row r="265" spans="1:35" s="23" customFormat="1" ht="15.75">
      <c r="A265" s="119"/>
      <c r="B265" s="110"/>
      <c r="C265" s="89"/>
      <c r="D265" s="89"/>
      <c r="E265" s="22"/>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row>
    <row r="266" spans="1:35" s="23" customFormat="1" ht="15.75">
      <c r="A266" s="119"/>
      <c r="B266" s="110"/>
      <c r="C266" s="89"/>
      <c r="D266" s="89"/>
      <c r="E266" s="22"/>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row>
    <row r="267" spans="1:35" s="23" customFormat="1" ht="15.75">
      <c r="A267" s="119"/>
      <c r="B267" s="110"/>
      <c r="C267" s="89"/>
      <c r="D267" s="89"/>
      <c r="E267" s="22"/>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row>
    <row r="268" spans="1:35" s="23" customFormat="1" ht="15.75">
      <c r="A268" s="119"/>
      <c r="B268" s="110"/>
      <c r="C268" s="89"/>
      <c r="D268" s="89"/>
      <c r="E268" s="22"/>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row>
    <row r="269" spans="1:35" s="23" customFormat="1" ht="15.75">
      <c r="A269" s="119"/>
      <c r="B269" s="110"/>
      <c r="C269" s="89"/>
      <c r="D269" s="89"/>
      <c r="E269" s="22"/>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row>
    <row r="270" spans="1:35" s="23" customFormat="1" ht="15.75">
      <c r="A270" s="119"/>
      <c r="B270" s="110"/>
      <c r="C270" s="89"/>
      <c r="D270" s="89"/>
      <c r="E270" s="22"/>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row>
    <row r="271" spans="1:35" s="23" customFormat="1" ht="15.75">
      <c r="A271" s="119"/>
      <c r="B271" s="110"/>
      <c r="C271" s="89"/>
      <c r="D271" s="89"/>
      <c r="E271" s="22"/>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row>
    <row r="272" spans="1:35" s="23" customFormat="1" ht="15.75">
      <c r="A272" s="119"/>
      <c r="B272" s="110"/>
      <c r="C272" s="89"/>
      <c r="D272" s="89"/>
      <c r="E272" s="22"/>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row>
    <row r="273" spans="1:35" s="23" customFormat="1" ht="15.75">
      <c r="A273" s="119"/>
      <c r="B273" s="110"/>
      <c r="C273" s="89"/>
      <c r="D273" s="89"/>
      <c r="E273" s="22"/>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row>
    <row r="274" spans="1:35" s="23" customFormat="1" ht="15.75">
      <c r="A274" s="119"/>
      <c r="B274" s="110"/>
      <c r="C274" s="89"/>
      <c r="D274" s="89"/>
      <c r="E274" s="22"/>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row>
    <row r="275" spans="1:35" s="23" customFormat="1" ht="15.75">
      <c r="A275" s="119"/>
      <c r="B275" s="110"/>
      <c r="C275" s="89"/>
      <c r="D275" s="89"/>
      <c r="E275" s="22"/>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row>
    <row r="276" spans="1:35" s="23" customFormat="1" ht="15.75">
      <c r="A276" s="119"/>
      <c r="B276" s="110"/>
      <c r="C276" s="89"/>
      <c r="D276" s="89"/>
      <c r="E276" s="22"/>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row>
    <row r="277" spans="1:35" s="23" customFormat="1" ht="15.75">
      <c r="A277" s="119"/>
      <c r="B277" s="110"/>
      <c r="C277" s="89"/>
      <c r="D277" s="89"/>
      <c r="E277" s="22"/>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row>
    <row r="278" spans="1:35" s="23" customFormat="1" ht="15.75">
      <c r="A278" s="119"/>
      <c r="B278" s="110"/>
      <c r="C278" s="89"/>
      <c r="D278" s="89"/>
      <c r="E278" s="22"/>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row>
    <row r="279" spans="1:35" s="23" customFormat="1" ht="15.75">
      <c r="A279" s="119"/>
      <c r="B279" s="110"/>
      <c r="C279" s="89"/>
      <c r="D279" s="89"/>
      <c r="E279" s="22"/>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row>
    <row r="280" spans="1:35" s="23" customFormat="1" ht="15.75">
      <c r="A280" s="119"/>
      <c r="B280" s="110"/>
      <c r="C280" s="89"/>
      <c r="D280" s="89"/>
      <c r="E280" s="22"/>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row>
    <row r="281" spans="1:35" s="23" customFormat="1" ht="15.75">
      <c r="A281" s="119"/>
      <c r="B281" s="110"/>
      <c r="C281" s="89"/>
      <c r="D281" s="89"/>
      <c r="E281" s="22"/>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row>
    <row r="282" spans="1:35" s="23" customFormat="1" ht="15.75">
      <c r="A282" s="119"/>
      <c r="B282" s="110"/>
      <c r="C282" s="89"/>
      <c r="D282" s="89"/>
      <c r="E282" s="22"/>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row>
    <row r="283" spans="1:35" s="23" customFormat="1" ht="15.75">
      <c r="A283" s="119"/>
      <c r="B283" s="110"/>
      <c r="C283" s="89"/>
      <c r="D283" s="89"/>
      <c r="E283" s="22"/>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row>
    <row r="284" spans="1:35" s="23" customFormat="1" ht="15.75">
      <c r="A284" s="119"/>
      <c r="B284" s="110"/>
      <c r="C284" s="89"/>
      <c r="D284" s="89"/>
      <c r="E284" s="22"/>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row>
    <row r="285" spans="1:35" s="23" customFormat="1" ht="15.75">
      <c r="A285" s="119"/>
      <c r="B285" s="110"/>
      <c r="C285" s="89"/>
      <c r="D285" s="89"/>
      <c r="E285" s="22"/>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row>
    <row r="286" spans="1:35" s="23" customFormat="1" ht="15.75">
      <c r="A286" s="119"/>
      <c r="B286" s="110"/>
      <c r="C286" s="89"/>
      <c r="D286" s="89"/>
      <c r="E286" s="22"/>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row>
    <row r="287" spans="1:35" s="23" customFormat="1" ht="15.75">
      <c r="A287" s="119"/>
      <c r="B287" s="110"/>
      <c r="C287" s="89"/>
      <c r="D287" s="89"/>
      <c r="E287" s="22"/>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row>
    <row r="288" spans="1:35" s="23" customFormat="1" ht="15.75">
      <c r="A288" s="119"/>
      <c r="B288" s="110"/>
      <c r="C288" s="89"/>
      <c r="D288" s="89"/>
      <c r="E288" s="22"/>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row>
    <row r="289" spans="1:35" s="23" customFormat="1" ht="15.75">
      <c r="A289" s="119"/>
      <c r="B289" s="110"/>
      <c r="C289" s="89"/>
      <c r="D289" s="89"/>
      <c r="E289" s="22"/>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row>
    <row r="290" spans="1:35" s="23" customFormat="1" ht="15.75">
      <c r="A290" s="119"/>
      <c r="B290" s="110"/>
      <c r="C290" s="89"/>
      <c r="D290" s="89"/>
      <c r="E290" s="22"/>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row>
    <row r="291" spans="1:35" s="23" customFormat="1" ht="15.75">
      <c r="A291" s="119"/>
      <c r="B291" s="110"/>
      <c r="C291" s="89"/>
      <c r="D291" s="89"/>
      <c r="E291" s="22"/>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row>
    <row r="292" spans="1:35" s="23" customFormat="1" ht="15.75">
      <c r="A292" s="119"/>
      <c r="B292" s="110"/>
      <c r="C292" s="89"/>
      <c r="D292" s="89"/>
      <c r="E292" s="22"/>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row>
    <row r="293" spans="1:35" s="23" customFormat="1" ht="15.75">
      <c r="A293" s="119"/>
      <c r="B293" s="110"/>
      <c r="C293" s="89"/>
      <c r="D293" s="89"/>
      <c r="E293" s="22"/>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row>
    <row r="294" spans="1:35" s="23" customFormat="1" ht="15.75">
      <c r="A294" s="119"/>
      <c r="B294" s="110"/>
      <c r="C294" s="89"/>
      <c r="D294" s="89"/>
      <c r="E294" s="22"/>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row>
    <row r="295" spans="1:35" s="23" customFormat="1" ht="15.75">
      <c r="A295" s="119"/>
      <c r="B295" s="110"/>
      <c r="C295" s="89"/>
      <c r="D295" s="89"/>
      <c r="E295" s="22"/>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row>
    <row r="296" spans="1:35" s="23" customFormat="1" ht="15.75">
      <c r="A296" s="119"/>
      <c r="B296" s="110"/>
      <c r="C296" s="89"/>
      <c r="D296" s="89"/>
      <c r="E296" s="22"/>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row>
    <row r="297" spans="1:35" s="23" customFormat="1" ht="15.75">
      <c r="A297" s="119"/>
      <c r="B297" s="110"/>
      <c r="C297" s="89"/>
      <c r="D297" s="89"/>
      <c r="E297" s="22"/>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row>
    <row r="298" spans="1:35" s="23" customFormat="1" ht="15.75">
      <c r="A298" s="119"/>
      <c r="B298" s="110"/>
      <c r="C298" s="89"/>
      <c r="D298" s="89"/>
      <c r="E298" s="22"/>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row>
    <row r="299" spans="1:35" s="23" customFormat="1" ht="15.75">
      <c r="A299" s="119"/>
      <c r="B299" s="110"/>
      <c r="C299" s="89"/>
      <c r="D299" s="89"/>
      <c r="E299" s="22"/>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row>
    <row r="300" spans="1:35" s="23" customFormat="1" ht="15.75">
      <c r="A300" s="119"/>
      <c r="B300" s="110"/>
      <c r="C300" s="89"/>
      <c r="D300" s="89"/>
      <c r="E300" s="22"/>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row>
    <row r="301" spans="1:35" s="23" customFormat="1" ht="15.75">
      <c r="A301" s="119"/>
      <c r="B301" s="110"/>
      <c r="C301" s="89"/>
      <c r="D301" s="89"/>
      <c r="E301" s="22"/>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row>
    <row r="302" spans="1:35" s="23" customFormat="1" ht="15.75">
      <c r="A302" s="119"/>
      <c r="B302" s="110"/>
      <c r="C302" s="89"/>
      <c r="D302" s="89"/>
      <c r="E302" s="22"/>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row>
    <row r="303" spans="1:35" s="23" customFormat="1" ht="15.75">
      <c r="A303" s="119"/>
      <c r="B303" s="110"/>
      <c r="C303" s="89"/>
      <c r="D303" s="89"/>
      <c r="E303" s="22"/>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row>
    <row r="304" spans="1:35" s="23" customFormat="1" ht="15.75">
      <c r="A304" s="119"/>
      <c r="B304" s="110"/>
      <c r="C304" s="89"/>
      <c r="D304" s="89"/>
      <c r="E304" s="22"/>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row>
    <row r="305" spans="1:35" s="23" customFormat="1" ht="15.75">
      <c r="A305" s="119"/>
      <c r="B305" s="110"/>
      <c r="C305" s="89"/>
      <c r="D305" s="89"/>
      <c r="E305" s="22"/>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row>
    <row r="306" spans="1:35" s="23" customFormat="1" ht="15.75">
      <c r="A306" s="119"/>
      <c r="B306" s="110"/>
      <c r="C306" s="89"/>
      <c r="D306" s="89"/>
      <c r="E306" s="22"/>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row>
    <row r="307" spans="1:35" s="23" customFormat="1" ht="15.75">
      <c r="A307" s="119"/>
      <c r="B307" s="110"/>
      <c r="C307" s="89"/>
      <c r="D307" s="89"/>
      <c r="E307" s="22"/>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row>
    <row r="308" spans="1:35" s="23" customFormat="1" ht="15.75">
      <c r="A308" s="119"/>
      <c r="B308" s="110"/>
      <c r="C308" s="89"/>
      <c r="D308" s="89"/>
      <c r="E308" s="22"/>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row>
    <row r="309" spans="1:35" s="23" customFormat="1" ht="15.75">
      <c r="A309" s="119"/>
      <c r="B309" s="110"/>
      <c r="C309" s="89"/>
      <c r="D309" s="89"/>
      <c r="E309" s="22"/>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row>
    <row r="310" spans="1:35" s="23" customFormat="1" ht="15.75">
      <c r="A310" s="119"/>
      <c r="B310" s="110"/>
      <c r="C310" s="89"/>
      <c r="D310" s="89"/>
      <c r="E310" s="22"/>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row>
    <row r="311" spans="1:35" s="23" customFormat="1" ht="15.75">
      <c r="A311" s="119"/>
      <c r="B311" s="110"/>
      <c r="C311" s="89"/>
      <c r="D311" s="89"/>
      <c r="E311" s="22"/>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row>
    <row r="312" spans="1:35" s="23" customFormat="1" ht="15.75">
      <c r="A312" s="119"/>
      <c r="B312" s="110"/>
      <c r="C312" s="89"/>
      <c r="D312" s="89"/>
      <c r="E312" s="22"/>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row>
    <row r="313" spans="1:35" s="23" customFormat="1" ht="15.75">
      <c r="A313" s="119"/>
      <c r="B313" s="110"/>
      <c r="C313" s="89"/>
      <c r="D313" s="89"/>
      <c r="E313" s="22"/>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row>
    <row r="314" spans="1:35" s="23" customFormat="1" ht="15.75">
      <c r="A314" s="119"/>
      <c r="B314" s="110"/>
      <c r="C314" s="89"/>
      <c r="D314" s="89"/>
      <c r="E314" s="22"/>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row>
    <row r="315" spans="1:35" s="23" customFormat="1" ht="15.75">
      <c r="A315" s="119"/>
      <c r="B315" s="110"/>
      <c r="C315" s="89"/>
      <c r="D315" s="89"/>
      <c r="E315" s="22"/>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row>
    <row r="316" spans="1:35" s="23" customFormat="1" ht="15.75">
      <c r="A316" s="119"/>
      <c r="B316" s="110"/>
      <c r="C316" s="89"/>
      <c r="D316" s="89"/>
      <c r="E316" s="22"/>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row>
    <row r="317" spans="1:35" s="23" customFormat="1" ht="15.75">
      <c r="A317" s="119"/>
      <c r="B317" s="110"/>
      <c r="C317" s="89"/>
      <c r="D317" s="89"/>
      <c r="E317" s="22"/>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row>
    <row r="318" spans="1:35" s="23" customFormat="1" ht="15.75">
      <c r="A318" s="119"/>
      <c r="B318" s="110"/>
      <c r="C318" s="89"/>
      <c r="D318" s="89"/>
      <c r="E318" s="22"/>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row>
    <row r="319" spans="1:35" s="23" customFormat="1" ht="15.75">
      <c r="A319" s="119"/>
      <c r="B319" s="110"/>
      <c r="C319" s="89"/>
      <c r="D319" s="89"/>
      <c r="E319" s="22"/>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row>
    <row r="320" spans="1:35" s="23" customFormat="1" ht="15.75">
      <c r="A320" s="119"/>
      <c r="B320" s="110"/>
      <c r="C320" s="89"/>
      <c r="D320" s="89"/>
      <c r="E320" s="22"/>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row>
    <row r="321" spans="1:35" s="23" customFormat="1" ht="15.75">
      <c r="A321" s="119"/>
      <c r="B321" s="110"/>
      <c r="C321" s="89"/>
      <c r="D321" s="89"/>
      <c r="E321" s="22"/>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row>
    <row r="322" spans="1:35" s="23" customFormat="1" ht="15.75">
      <c r="A322" s="119"/>
      <c r="B322" s="110"/>
      <c r="C322" s="89"/>
      <c r="D322" s="89"/>
      <c r="E322" s="22"/>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row>
    <row r="323" spans="1:35" s="23" customFormat="1" ht="15.75">
      <c r="A323" s="119"/>
      <c r="B323" s="110"/>
      <c r="C323" s="89"/>
      <c r="D323" s="89"/>
      <c r="E323" s="22"/>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row>
    <row r="324" spans="1:35" s="23" customFormat="1" ht="15.75">
      <c r="A324" s="119"/>
      <c r="B324" s="110"/>
      <c r="C324" s="89"/>
      <c r="D324" s="89"/>
      <c r="E324" s="22"/>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row>
    <row r="325" spans="1:35" s="23" customFormat="1" ht="15.75">
      <c r="A325" s="119"/>
      <c r="B325" s="110"/>
      <c r="C325" s="89"/>
      <c r="D325" s="89"/>
      <c r="E325" s="22"/>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row>
    <row r="326" spans="1:35" s="23" customFormat="1" ht="15.75">
      <c r="A326" s="119"/>
      <c r="B326" s="110"/>
      <c r="C326" s="89"/>
      <c r="D326" s="89"/>
      <c r="E326" s="22"/>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row>
    <row r="327" spans="1:35" s="23" customFormat="1" ht="15.75">
      <c r="A327" s="119"/>
      <c r="B327" s="110"/>
      <c r="C327" s="89"/>
      <c r="D327" s="89"/>
      <c r="E327" s="22"/>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row>
    <row r="328" spans="1:35" s="23" customFormat="1" ht="15.75">
      <c r="A328" s="119"/>
      <c r="B328" s="110"/>
      <c r="C328" s="89"/>
      <c r="D328" s="89"/>
      <c r="E328" s="22"/>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row>
    <row r="329" spans="1:35" s="23" customFormat="1" ht="15.75">
      <c r="A329" s="119"/>
      <c r="B329" s="110"/>
      <c r="C329" s="89"/>
      <c r="D329" s="89"/>
      <c r="E329" s="22"/>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row>
    <row r="330" spans="1:35" s="23" customFormat="1" ht="15.75">
      <c r="A330" s="119"/>
      <c r="B330" s="110"/>
      <c r="C330" s="89"/>
      <c r="D330" s="89"/>
      <c r="E330" s="22"/>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row>
    <row r="331" spans="1:35" s="23" customFormat="1" ht="15.75">
      <c r="A331" s="119"/>
      <c r="B331" s="110"/>
      <c r="C331" s="89"/>
      <c r="D331" s="89"/>
      <c r="E331" s="22"/>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row>
    <row r="332" spans="1:35" s="23" customFormat="1" ht="15.75">
      <c r="A332" s="119"/>
      <c r="B332" s="110"/>
      <c r="C332" s="89"/>
      <c r="D332" s="89"/>
      <c r="E332" s="22"/>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row>
    <row r="333" spans="1:35" s="23" customFormat="1" ht="15.75">
      <c r="A333" s="119"/>
      <c r="B333" s="110"/>
      <c r="C333" s="89"/>
      <c r="D333" s="89"/>
      <c r="E333" s="22"/>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row>
    <row r="334" spans="1:35" s="23" customFormat="1" ht="15.75">
      <c r="A334" s="119"/>
      <c r="B334" s="110"/>
      <c r="C334" s="89"/>
      <c r="D334" s="89"/>
      <c r="E334" s="22"/>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row>
    <row r="335" spans="1:35" s="23" customFormat="1" ht="15.75">
      <c r="A335" s="119"/>
      <c r="B335" s="110"/>
      <c r="C335" s="89"/>
      <c r="D335" s="89"/>
      <c r="E335" s="22"/>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row>
    <row r="336" spans="1:35" s="23" customFormat="1" ht="15.75">
      <c r="A336" s="119"/>
      <c r="B336" s="110"/>
      <c r="C336" s="89"/>
      <c r="D336" s="89"/>
      <c r="E336" s="22"/>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row>
    <row r="337" spans="1:35" s="23" customFormat="1" ht="15.75">
      <c r="A337" s="119"/>
      <c r="B337" s="110"/>
      <c r="C337" s="89"/>
      <c r="D337" s="89"/>
      <c r="E337" s="22"/>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row>
    <row r="338" spans="1:35" s="23" customFormat="1" ht="15.75">
      <c r="A338" s="119"/>
      <c r="B338" s="110"/>
      <c r="C338" s="89"/>
      <c r="D338" s="89"/>
      <c r="E338" s="22"/>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row>
    <row r="339" spans="1:35" s="23" customFormat="1" ht="15.75">
      <c r="A339" s="119"/>
      <c r="B339" s="110"/>
      <c r="C339" s="89"/>
      <c r="D339" s="89"/>
      <c r="E339" s="22"/>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row>
    <row r="340" spans="1:35" s="23" customFormat="1" ht="15.75">
      <c r="A340" s="119"/>
      <c r="B340" s="110"/>
      <c r="C340" s="89"/>
      <c r="D340" s="89"/>
      <c r="E340" s="22"/>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row>
    <row r="341" spans="1:35" s="23" customFormat="1" ht="15.75">
      <c r="A341" s="119"/>
      <c r="B341" s="110"/>
      <c r="C341" s="89"/>
      <c r="D341" s="89"/>
      <c r="E341" s="22"/>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row>
    <row r="342" spans="1:35" s="23" customFormat="1" ht="15.75">
      <c r="A342" s="119"/>
      <c r="B342" s="110"/>
      <c r="C342" s="89"/>
      <c r="D342" s="89"/>
      <c r="E342" s="22"/>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row>
    <row r="343" spans="1:35" s="23" customFormat="1" ht="15.75">
      <c r="A343" s="119"/>
      <c r="B343" s="110"/>
      <c r="C343" s="89"/>
      <c r="D343" s="89"/>
      <c r="E343" s="22"/>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row>
    <row r="344" spans="1:35" s="23" customFormat="1" ht="15.75">
      <c r="A344" s="119"/>
      <c r="B344" s="110"/>
      <c r="C344" s="89"/>
      <c r="D344" s="89"/>
      <c r="E344" s="22"/>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row>
    <row r="345" spans="1:35" s="23" customFormat="1" ht="15.75">
      <c r="A345" s="119"/>
      <c r="B345" s="110"/>
      <c r="C345" s="89"/>
      <c r="D345" s="89"/>
      <c r="E345" s="22"/>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row>
    <row r="346" spans="1:35" s="23" customFormat="1" ht="15.75">
      <c r="A346" s="119"/>
      <c r="B346" s="110"/>
      <c r="C346" s="89"/>
      <c r="D346" s="89"/>
      <c r="E346" s="22"/>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row>
    <row r="347" spans="1:35" s="23" customFormat="1" ht="15.75">
      <c r="A347" s="119"/>
      <c r="B347" s="110"/>
      <c r="C347" s="89"/>
      <c r="D347" s="89"/>
      <c r="E347" s="22"/>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row>
    <row r="348" spans="1:35" s="23" customFormat="1" ht="15.75">
      <c r="A348" s="119"/>
      <c r="B348" s="110"/>
      <c r="C348" s="89"/>
      <c r="D348" s="89"/>
      <c r="E348" s="22"/>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row>
    <row r="349" spans="1:35" s="23" customFormat="1" ht="15.75">
      <c r="A349" s="119"/>
      <c r="B349" s="110"/>
      <c r="C349" s="89"/>
      <c r="D349" s="89"/>
      <c r="E349" s="22"/>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row>
    <row r="350" spans="1:35" s="23" customFormat="1" ht="15.75">
      <c r="A350" s="119"/>
      <c r="B350" s="110"/>
      <c r="C350" s="89"/>
      <c r="D350" s="89"/>
      <c r="E350" s="22"/>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row>
    <row r="351" spans="1:35" s="23" customFormat="1" ht="15.75">
      <c r="A351" s="119"/>
      <c r="B351" s="110"/>
      <c r="C351" s="89"/>
      <c r="D351" s="89"/>
      <c r="E351" s="22"/>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row>
    <row r="352" spans="1:35" s="23" customFormat="1" ht="15.75">
      <c r="A352" s="119"/>
      <c r="B352" s="110"/>
      <c r="C352" s="89"/>
      <c r="D352" s="89"/>
      <c r="E352" s="22"/>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row>
    <row r="353" spans="1:35" s="23" customFormat="1" ht="15.75">
      <c r="A353" s="119"/>
      <c r="B353" s="110"/>
      <c r="C353" s="89"/>
      <c r="D353" s="89"/>
      <c r="E353" s="22"/>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row>
    <row r="354" spans="1:35" s="23" customFormat="1" ht="15.75">
      <c r="A354" s="119"/>
      <c r="B354" s="110"/>
      <c r="C354" s="89"/>
      <c r="D354" s="89"/>
      <c r="E354" s="22"/>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row>
    <row r="355" spans="1:35" s="23" customFormat="1" ht="15.75">
      <c r="A355" s="119"/>
      <c r="B355" s="110"/>
      <c r="C355" s="89"/>
      <c r="D355" s="89"/>
      <c r="E355" s="22"/>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row>
    <row r="356" spans="1:35" s="23" customFormat="1" ht="15.75">
      <c r="A356" s="119"/>
      <c r="B356" s="110"/>
      <c r="C356" s="89"/>
      <c r="D356" s="89"/>
      <c r="E356" s="22"/>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row>
    <row r="357" spans="1:35" s="23" customFormat="1" ht="15.75">
      <c r="A357" s="119"/>
      <c r="B357" s="110"/>
      <c r="C357" s="89"/>
      <c r="D357" s="89"/>
      <c r="E357" s="22"/>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row>
    <row r="358" spans="1:35" s="23" customFormat="1" ht="15.75">
      <c r="A358" s="119"/>
      <c r="B358" s="110"/>
      <c r="C358" s="89"/>
      <c r="D358" s="89"/>
      <c r="E358" s="22"/>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row>
    <row r="359" spans="1:35" s="23" customFormat="1" ht="15.75">
      <c r="A359" s="119"/>
      <c r="B359" s="110"/>
      <c r="C359" s="89"/>
      <c r="D359" s="89"/>
      <c r="E359" s="22"/>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row>
    <row r="360" spans="1:35" s="23" customFormat="1" ht="15.75">
      <c r="A360" s="119"/>
      <c r="B360" s="110"/>
      <c r="C360" s="89"/>
      <c r="D360" s="89"/>
      <c r="E360" s="22"/>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row>
    <row r="361" spans="1:35" s="23" customFormat="1" ht="15.75">
      <c r="A361" s="119"/>
      <c r="B361" s="110"/>
      <c r="C361" s="89"/>
      <c r="D361" s="89"/>
      <c r="E361" s="22"/>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row>
    <row r="362" spans="1:35" s="23" customFormat="1" ht="15.75">
      <c r="A362" s="119"/>
      <c r="B362" s="110"/>
      <c r="C362" s="89"/>
      <c r="D362" s="89"/>
      <c r="E362" s="22"/>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row>
    <row r="363" spans="1:35" s="23" customFormat="1" ht="15.75">
      <c r="A363" s="119"/>
      <c r="B363" s="110"/>
      <c r="C363" s="89"/>
      <c r="D363" s="89"/>
      <c r="E363" s="22"/>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row>
    <row r="364" spans="1:35" s="23" customFormat="1" ht="15.75">
      <c r="A364" s="119"/>
      <c r="B364" s="110"/>
      <c r="C364" s="89"/>
      <c r="D364" s="89"/>
      <c r="E364" s="22"/>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row>
    <row r="365" spans="1:35" s="23" customFormat="1" ht="15.75">
      <c r="A365" s="119"/>
      <c r="B365" s="110"/>
      <c r="C365" s="89"/>
      <c r="D365" s="89"/>
      <c r="E365" s="22"/>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row>
    <row r="366" spans="1:35" s="23" customFormat="1" ht="15.75">
      <c r="A366" s="119"/>
      <c r="B366" s="110"/>
      <c r="C366" s="89"/>
      <c r="D366" s="89"/>
      <c r="E366" s="22"/>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row>
    <row r="367" spans="1:35" s="23" customFormat="1" ht="15.75">
      <c r="A367" s="119"/>
      <c r="B367" s="110"/>
      <c r="C367" s="89"/>
      <c r="D367" s="89"/>
      <c r="E367" s="22"/>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row>
    <row r="368" spans="1:35" s="23" customFormat="1" ht="15.75">
      <c r="A368" s="119"/>
      <c r="B368" s="110"/>
      <c r="C368" s="89"/>
      <c r="D368" s="89"/>
      <c r="E368" s="22"/>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row>
    <row r="369" spans="1:35" s="23" customFormat="1" ht="15.75">
      <c r="A369" s="119"/>
      <c r="B369" s="110"/>
      <c r="C369" s="89"/>
      <c r="D369" s="89"/>
      <c r="E369" s="22"/>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row>
    <row r="370" spans="1:35" s="23" customFormat="1" ht="15.75">
      <c r="A370" s="119"/>
      <c r="B370" s="110"/>
      <c r="C370" s="89"/>
      <c r="D370" s="89"/>
      <c r="E370" s="22"/>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row>
    <row r="371" spans="1:35" s="23" customFormat="1" ht="15.75">
      <c r="A371" s="119"/>
      <c r="B371" s="110"/>
      <c r="C371" s="89"/>
      <c r="D371" s="89"/>
      <c r="E371" s="22"/>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row>
    <row r="372" spans="1:35" s="23" customFormat="1" ht="15.75">
      <c r="A372" s="119"/>
      <c r="B372" s="110"/>
      <c r="C372" s="89"/>
      <c r="D372" s="89"/>
      <c r="E372" s="22"/>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row>
    <row r="373" spans="1:35" s="23" customFormat="1" ht="15.75">
      <c r="A373" s="119"/>
      <c r="B373" s="110"/>
      <c r="C373" s="89"/>
      <c r="D373" s="89"/>
      <c r="E373" s="22"/>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row>
    <row r="374" spans="1:35" s="23" customFormat="1" ht="15.75">
      <c r="A374" s="119"/>
      <c r="B374" s="110"/>
      <c r="C374" s="89"/>
      <c r="D374" s="89"/>
      <c r="E374" s="22"/>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row>
    <row r="375" spans="1:35" s="23" customFormat="1" ht="15.75">
      <c r="A375" s="119"/>
      <c r="B375" s="110"/>
      <c r="C375" s="89"/>
      <c r="D375" s="89"/>
      <c r="E375" s="22"/>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row>
    <row r="376" spans="1:35" s="23" customFormat="1" ht="15.75">
      <c r="A376" s="119"/>
      <c r="B376" s="110"/>
      <c r="C376" s="89"/>
      <c r="D376" s="89"/>
      <c r="E376" s="22"/>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row>
    <row r="377" spans="1:35" s="23" customFormat="1" ht="15.75">
      <c r="A377" s="119"/>
      <c r="B377" s="110"/>
      <c r="C377" s="89"/>
      <c r="D377" s="89"/>
      <c r="E377" s="22"/>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row>
    <row r="378" spans="1:35" s="23" customFormat="1" ht="15.75">
      <c r="A378" s="119"/>
      <c r="B378" s="110"/>
      <c r="C378" s="89"/>
      <c r="D378" s="89"/>
      <c r="E378" s="22"/>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row>
    <row r="379" spans="1:35" s="23" customFormat="1" ht="15.75">
      <c r="A379" s="119"/>
      <c r="B379" s="110"/>
      <c r="C379" s="89"/>
      <c r="D379" s="89"/>
      <c r="E379" s="22"/>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row>
    <row r="380" spans="1:35" s="23" customFormat="1" ht="15.75">
      <c r="A380" s="119"/>
      <c r="B380" s="110"/>
      <c r="C380" s="89"/>
      <c r="D380" s="89"/>
      <c r="E380" s="22"/>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row>
    <row r="381" spans="1:35" s="23" customFormat="1" ht="15.75">
      <c r="A381" s="119"/>
      <c r="B381" s="110"/>
      <c r="C381" s="89"/>
      <c r="D381" s="89"/>
      <c r="E381" s="22"/>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row>
    <row r="382" spans="1:35" s="23" customFormat="1" ht="15.75">
      <c r="A382" s="119"/>
      <c r="B382" s="110"/>
      <c r="C382" s="89"/>
      <c r="D382" s="89"/>
      <c r="E382" s="22"/>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row>
    <row r="383" spans="1:35" s="23" customFormat="1" ht="15.75">
      <c r="A383" s="119"/>
      <c r="B383" s="110"/>
      <c r="C383" s="89"/>
      <c r="D383" s="89"/>
      <c r="E383" s="22"/>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row>
    <row r="384" spans="1:35" s="23" customFormat="1" ht="15.75">
      <c r="A384" s="119"/>
      <c r="B384" s="110"/>
      <c r="C384" s="89"/>
      <c r="D384" s="89"/>
      <c r="E384" s="22"/>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row>
    <row r="385" spans="1:35" s="23" customFormat="1" ht="15.75">
      <c r="A385" s="119"/>
      <c r="B385" s="110"/>
      <c r="C385" s="89"/>
      <c r="D385" s="89"/>
      <c r="E385" s="22"/>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row>
    <row r="386" spans="1:35" s="23" customFormat="1" ht="15.75">
      <c r="A386" s="119"/>
      <c r="B386" s="110"/>
      <c r="C386" s="89"/>
      <c r="D386" s="89"/>
      <c r="E386" s="22"/>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row>
    <row r="387" spans="1:35" s="23" customFormat="1" ht="15.75">
      <c r="A387" s="119"/>
      <c r="B387" s="110"/>
      <c r="C387" s="89"/>
      <c r="D387" s="89"/>
      <c r="E387" s="22"/>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row>
    <row r="388" spans="1:35" s="23" customFormat="1" ht="15.75">
      <c r="A388" s="119"/>
      <c r="B388" s="110"/>
      <c r="C388" s="89"/>
      <c r="D388" s="89"/>
      <c r="E388" s="22"/>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row>
    <row r="389" spans="1:35" s="23" customFormat="1" ht="15.75">
      <c r="A389" s="119"/>
      <c r="B389" s="110"/>
      <c r="C389" s="89"/>
      <c r="D389" s="89"/>
      <c r="E389" s="22"/>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row>
    <row r="390" spans="1:35" s="23" customFormat="1" ht="15.75">
      <c r="A390" s="119"/>
      <c r="B390" s="110"/>
      <c r="C390" s="89"/>
      <c r="D390" s="89"/>
      <c r="E390" s="22"/>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row>
    <row r="391" spans="1:35" s="23" customFormat="1" ht="15.75">
      <c r="A391" s="119"/>
      <c r="B391" s="110"/>
      <c r="C391" s="89"/>
      <c r="D391" s="89"/>
      <c r="E391" s="22"/>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row>
    <row r="392" spans="1:35" s="23" customFormat="1" ht="15.75">
      <c r="A392" s="119"/>
      <c r="B392" s="110"/>
      <c r="C392" s="89"/>
      <c r="D392" s="89"/>
      <c r="E392" s="22"/>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row>
    <row r="393" spans="1:35" s="23" customFormat="1" ht="15.75">
      <c r="A393" s="119"/>
      <c r="B393" s="110"/>
      <c r="C393" s="89"/>
      <c r="D393" s="89"/>
      <c r="E393" s="22"/>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row>
    <row r="394" spans="1:35" s="23" customFormat="1" ht="15.75">
      <c r="A394" s="119"/>
      <c r="B394" s="110"/>
      <c r="C394" s="89"/>
      <c r="D394" s="89"/>
      <c r="E394" s="22"/>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row>
    <row r="395" spans="1:35" s="23" customFormat="1" ht="15.75">
      <c r="A395" s="119"/>
      <c r="B395" s="110"/>
      <c r="C395" s="89"/>
      <c r="D395" s="89"/>
      <c r="E395" s="22"/>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row>
    <row r="396" spans="1:35" s="23" customFormat="1" ht="15.75">
      <c r="A396" s="119"/>
      <c r="B396" s="110"/>
      <c r="C396" s="89"/>
      <c r="D396" s="89"/>
      <c r="E396" s="22"/>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row>
    <row r="397" spans="1:35" s="23" customFormat="1" ht="15.75">
      <c r="A397" s="119"/>
      <c r="B397" s="110"/>
      <c r="C397" s="89"/>
      <c r="D397" s="89"/>
      <c r="E397" s="22"/>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row>
    <row r="398" spans="1:35" s="23" customFormat="1" ht="15.75">
      <c r="A398" s="119"/>
      <c r="B398" s="110"/>
      <c r="C398" s="89"/>
      <c r="D398" s="89"/>
      <c r="E398" s="22"/>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row>
    <row r="399" spans="1:35" s="23" customFormat="1" ht="15.75">
      <c r="A399" s="119"/>
      <c r="B399" s="110"/>
      <c r="C399" s="89"/>
      <c r="D399" s="89"/>
      <c r="E399" s="22"/>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row>
    <row r="400" spans="1:35" s="23" customFormat="1" ht="15.75">
      <c r="A400" s="119"/>
      <c r="B400" s="110"/>
      <c r="C400" s="89"/>
      <c r="D400" s="89"/>
      <c r="E400" s="22"/>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row>
    <row r="401" spans="1:35" s="23" customFormat="1" ht="15.75">
      <c r="A401" s="119"/>
      <c r="B401" s="110"/>
      <c r="C401" s="89"/>
      <c r="D401" s="89"/>
      <c r="E401" s="22"/>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row>
    <row r="402" spans="1:35" s="23" customFormat="1" ht="15.75">
      <c r="A402" s="119"/>
      <c r="B402" s="110"/>
      <c r="C402" s="89"/>
      <c r="D402" s="89"/>
      <c r="E402" s="22"/>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row>
    <row r="403" spans="1:35" s="23" customFormat="1" ht="15.75">
      <c r="A403" s="119"/>
      <c r="B403" s="110"/>
      <c r="C403" s="89"/>
      <c r="D403" s="89"/>
      <c r="E403" s="22"/>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row>
    <row r="404" spans="1:35" s="23" customFormat="1" ht="15.75">
      <c r="A404" s="119"/>
      <c r="B404" s="110"/>
      <c r="C404" s="89"/>
      <c r="D404" s="89"/>
      <c r="E404" s="22"/>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row>
    <row r="405" spans="1:35" s="23" customFormat="1" ht="15.75">
      <c r="A405" s="119"/>
      <c r="B405" s="110"/>
      <c r="C405" s="89"/>
      <c r="D405" s="89"/>
      <c r="E405" s="22"/>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row>
    <row r="406" spans="1:35" s="23" customFormat="1" ht="15.75">
      <c r="A406" s="119"/>
      <c r="B406" s="110"/>
      <c r="C406" s="89"/>
      <c r="D406" s="89"/>
      <c r="E406" s="22"/>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row>
    <row r="407" spans="1:35" s="23" customFormat="1" ht="15.75">
      <c r="A407" s="119"/>
      <c r="B407" s="110"/>
      <c r="C407" s="89"/>
      <c r="D407" s="89"/>
      <c r="E407" s="22"/>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row>
    <row r="408" spans="1:35" s="23" customFormat="1" ht="15.75">
      <c r="A408" s="119"/>
      <c r="B408" s="110"/>
      <c r="C408" s="89"/>
      <c r="D408" s="89"/>
      <c r="E408" s="22"/>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row>
    <row r="409" spans="1:35" s="23" customFormat="1" ht="15.75">
      <c r="A409" s="119"/>
      <c r="B409" s="110"/>
      <c r="C409" s="89"/>
      <c r="D409" s="89"/>
      <c r="E409" s="22"/>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row>
    <row r="410" spans="1:35" s="23" customFormat="1" ht="15.75">
      <c r="A410" s="119"/>
      <c r="B410" s="110"/>
      <c r="C410" s="89"/>
      <c r="D410" s="89"/>
      <c r="E410" s="22"/>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row>
    <row r="411" spans="1:35" s="23" customFormat="1" ht="15.75">
      <c r="A411" s="119"/>
      <c r="B411" s="110"/>
      <c r="C411" s="89"/>
      <c r="D411" s="89"/>
      <c r="E411" s="22"/>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row>
    <row r="412" spans="1:35" s="23" customFormat="1" ht="15.75">
      <c r="A412" s="119"/>
      <c r="B412" s="110"/>
      <c r="C412" s="89"/>
      <c r="D412" s="89"/>
      <c r="E412" s="22"/>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row>
    <row r="413" spans="1:35" s="23" customFormat="1" ht="15.75">
      <c r="A413" s="119"/>
      <c r="B413" s="110"/>
      <c r="C413" s="89"/>
      <c r="D413" s="89"/>
      <c r="E413" s="22"/>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row>
    <row r="414" spans="1:35" s="23" customFormat="1" ht="15.75">
      <c r="A414" s="119"/>
      <c r="B414" s="110"/>
      <c r="C414" s="89"/>
      <c r="D414" s="89"/>
      <c r="E414" s="22"/>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row>
    <row r="415" spans="1:35" s="23" customFormat="1" ht="15.75">
      <c r="A415" s="119"/>
      <c r="B415" s="110"/>
      <c r="C415" s="89"/>
      <c r="D415" s="89"/>
      <c r="E415" s="22"/>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row>
    <row r="416" spans="1:35" s="23" customFormat="1" ht="15.75">
      <c r="A416" s="119"/>
      <c r="B416" s="110"/>
      <c r="C416" s="89"/>
      <c r="D416" s="89"/>
      <c r="E416" s="22"/>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row>
    <row r="417" spans="1:35" s="23" customFormat="1" ht="15.75">
      <c r="A417" s="119"/>
      <c r="B417" s="110"/>
      <c r="C417" s="89"/>
      <c r="D417" s="89"/>
      <c r="E417" s="22"/>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row>
    <row r="418" spans="1:35" s="23" customFormat="1" ht="15.75">
      <c r="A418" s="119"/>
      <c r="B418" s="110"/>
      <c r="C418" s="89"/>
      <c r="D418" s="89"/>
      <c r="E418" s="22"/>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row>
    <row r="419" spans="1:35" s="23" customFormat="1" ht="15.75">
      <c r="A419" s="119"/>
      <c r="B419" s="110"/>
      <c r="C419" s="89"/>
      <c r="D419" s="89"/>
      <c r="E419" s="22"/>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row>
    <row r="420" spans="1:35" s="23" customFormat="1" ht="15.75">
      <c r="A420" s="119"/>
      <c r="B420" s="110"/>
      <c r="C420" s="89"/>
      <c r="D420" s="89"/>
      <c r="E420" s="22"/>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row>
    <row r="421" spans="1:35" s="23" customFormat="1" ht="15.75">
      <c r="A421" s="119"/>
      <c r="B421" s="110"/>
      <c r="C421" s="89"/>
      <c r="D421" s="89"/>
      <c r="E421" s="22"/>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row>
    <row r="422" spans="1:35" s="23" customFormat="1" ht="15.75">
      <c r="A422" s="119"/>
      <c r="B422" s="110"/>
      <c r="C422" s="89"/>
      <c r="D422" s="89"/>
      <c r="E422" s="22"/>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row>
    <row r="423" spans="1:35" s="23" customFormat="1" ht="15.75">
      <c r="A423" s="119"/>
      <c r="B423" s="110"/>
      <c r="C423" s="89"/>
      <c r="D423" s="89"/>
      <c r="E423" s="22"/>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row>
    <row r="424" spans="1:35" s="23" customFormat="1" ht="15.75">
      <c r="A424" s="119"/>
      <c r="B424" s="110"/>
      <c r="C424" s="89"/>
      <c r="D424" s="89"/>
      <c r="E424" s="22"/>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row>
    <row r="425" spans="1:35" s="23" customFormat="1" ht="15.75">
      <c r="A425" s="119"/>
      <c r="B425" s="110"/>
      <c r="C425" s="89"/>
      <c r="D425" s="89"/>
      <c r="E425" s="22"/>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row>
    <row r="426" spans="1:35" s="23" customFormat="1" ht="15.75">
      <c r="A426" s="119"/>
      <c r="B426" s="110"/>
      <c r="C426" s="89"/>
      <c r="D426" s="89"/>
      <c r="E426" s="22"/>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row>
    <row r="427" spans="1:35" s="23" customFormat="1" ht="15.75">
      <c r="A427" s="119"/>
      <c r="B427" s="110"/>
      <c r="C427" s="89"/>
      <c r="D427" s="89"/>
      <c r="E427" s="22"/>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row>
    <row r="428" spans="1:35" s="23" customFormat="1" ht="15.75">
      <c r="A428" s="119"/>
      <c r="B428" s="110"/>
      <c r="C428" s="89"/>
      <c r="D428" s="89"/>
      <c r="E428" s="22"/>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row>
    <row r="429" spans="1:35" s="23" customFormat="1" ht="15.75">
      <c r="A429" s="119"/>
      <c r="B429" s="110"/>
      <c r="C429" s="89"/>
      <c r="D429" s="89"/>
      <c r="E429" s="22"/>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row>
    <row r="430" spans="1:35" s="23" customFormat="1" ht="15.75">
      <c r="A430" s="119"/>
      <c r="B430" s="110"/>
      <c r="C430" s="89"/>
      <c r="D430" s="89"/>
      <c r="E430" s="22"/>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row>
    <row r="431" spans="1:35" s="23" customFormat="1" ht="15.75">
      <c r="A431" s="119"/>
      <c r="B431" s="110"/>
      <c r="C431" s="89"/>
      <c r="D431" s="89"/>
      <c r="E431" s="22"/>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row>
    <row r="432" spans="1:35" s="23" customFormat="1" ht="15.75">
      <c r="A432" s="119"/>
      <c r="B432" s="110"/>
      <c r="C432" s="89"/>
      <c r="D432" s="89"/>
      <c r="E432" s="22"/>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row>
    <row r="433" spans="1:35" s="23" customFormat="1" ht="15.75">
      <c r="A433" s="119"/>
      <c r="B433" s="110"/>
      <c r="C433" s="89"/>
      <c r="D433" s="89"/>
      <c r="E433" s="22"/>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row>
    <row r="434" spans="1:35" s="23" customFormat="1" ht="15.75">
      <c r="A434" s="119"/>
      <c r="B434" s="110"/>
      <c r="C434" s="89"/>
      <c r="D434" s="89"/>
      <c r="E434" s="22"/>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row>
    <row r="435" spans="1:35" s="23" customFormat="1" ht="15.75">
      <c r="A435" s="119"/>
      <c r="B435" s="110"/>
      <c r="C435" s="89"/>
      <c r="D435" s="89"/>
      <c r="E435" s="22"/>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row>
    <row r="436" spans="1:35" s="23" customFormat="1" ht="15.75">
      <c r="A436" s="119"/>
      <c r="B436" s="110"/>
      <c r="C436" s="89"/>
      <c r="D436" s="89"/>
      <c r="E436" s="22"/>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row>
    <row r="437" spans="1:35" s="23" customFormat="1" ht="15.75">
      <c r="A437" s="119"/>
      <c r="B437" s="110"/>
      <c r="C437" s="89"/>
      <c r="D437" s="89"/>
      <c r="E437" s="22"/>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row>
    <row r="438" spans="1:35" s="23" customFormat="1" ht="15.75">
      <c r="A438" s="119"/>
      <c r="B438" s="110"/>
      <c r="C438" s="89"/>
      <c r="D438" s="89"/>
      <c r="E438" s="22"/>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row>
    <row r="439" spans="1:35" s="23" customFormat="1" ht="15.75">
      <c r="A439" s="119"/>
      <c r="B439" s="110"/>
      <c r="C439" s="89"/>
      <c r="D439" s="89"/>
      <c r="E439" s="22"/>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row>
    <row r="440" spans="1:35" s="23" customFormat="1" ht="15.75">
      <c r="A440" s="119"/>
      <c r="B440" s="110"/>
      <c r="C440" s="89"/>
      <c r="D440" s="89"/>
      <c r="E440" s="22"/>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row>
    <row r="441" spans="1:35" s="23" customFormat="1" ht="15.75">
      <c r="A441" s="119"/>
      <c r="B441" s="110"/>
      <c r="C441" s="89"/>
      <c r="D441" s="89"/>
      <c r="E441" s="22"/>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row>
    <row r="442" spans="1:35" s="23" customFormat="1" ht="15.75">
      <c r="A442" s="119"/>
      <c r="B442" s="110"/>
      <c r="C442" s="89"/>
      <c r="D442" s="89"/>
      <c r="E442" s="22"/>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row>
    <row r="443" spans="1:35" s="23" customFormat="1" ht="15.75">
      <c r="A443" s="119"/>
      <c r="B443" s="110"/>
      <c r="C443" s="89"/>
      <c r="D443" s="89"/>
      <c r="E443" s="22"/>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row>
    <row r="444" spans="1:35" s="23" customFormat="1" ht="15.75">
      <c r="A444" s="119"/>
      <c r="B444" s="110"/>
      <c r="C444" s="89"/>
      <c r="D444" s="89"/>
      <c r="E444" s="22"/>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row>
    <row r="445" spans="1:35" s="23" customFormat="1" ht="15.75">
      <c r="A445" s="119"/>
      <c r="B445" s="110"/>
      <c r="C445" s="89"/>
      <c r="D445" s="89"/>
      <c r="E445" s="22"/>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row>
    <row r="446" spans="1:35" s="23" customFormat="1" ht="15.75">
      <c r="A446" s="119"/>
      <c r="B446" s="110"/>
      <c r="C446" s="89"/>
      <c r="D446" s="89"/>
      <c r="E446" s="22"/>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row>
    <row r="447" spans="1:35" s="23" customFormat="1" ht="15.75">
      <c r="A447" s="119"/>
      <c r="B447" s="110"/>
      <c r="C447" s="89"/>
      <c r="D447" s="89"/>
      <c r="E447" s="22"/>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row>
    <row r="448" spans="1:35" s="23" customFormat="1" ht="15.75">
      <c r="A448" s="119"/>
      <c r="B448" s="110"/>
      <c r="C448" s="89"/>
      <c r="D448" s="89"/>
      <c r="E448" s="22"/>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row>
    <row r="449" spans="1:35" s="23" customFormat="1" ht="15.75">
      <c r="A449" s="119"/>
      <c r="B449" s="110"/>
      <c r="C449" s="89"/>
      <c r="D449" s="89"/>
      <c r="E449" s="22"/>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row>
    <row r="450" spans="1:35" s="23" customFormat="1" ht="15.75">
      <c r="A450" s="119"/>
      <c r="B450" s="110"/>
      <c r="C450" s="89"/>
      <c r="D450" s="89"/>
      <c r="E450" s="22"/>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row>
    <row r="451" spans="1:35" s="23" customFormat="1" ht="15.75">
      <c r="A451" s="119"/>
      <c r="B451" s="110"/>
      <c r="C451" s="89"/>
      <c r="D451" s="89"/>
      <c r="E451" s="22"/>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row>
    <row r="452" spans="1:35" s="23" customFormat="1" ht="15.75">
      <c r="A452" s="119"/>
      <c r="B452" s="110"/>
      <c r="C452" s="89"/>
      <c r="D452" s="89"/>
      <c r="E452" s="22"/>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row>
    <row r="453" spans="1:35" s="23" customFormat="1" ht="15.75">
      <c r="A453" s="119"/>
      <c r="B453" s="110"/>
      <c r="C453" s="89"/>
      <c r="D453" s="89"/>
      <c r="E453" s="22"/>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row>
    <row r="454" spans="1:35" s="23" customFormat="1" ht="15.75">
      <c r="A454" s="119"/>
      <c r="B454" s="110"/>
      <c r="C454" s="89"/>
      <c r="D454" s="89"/>
      <c r="E454" s="22"/>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row>
    <row r="455" spans="1:35" s="23" customFormat="1" ht="15.75">
      <c r="A455" s="119"/>
      <c r="B455" s="110"/>
      <c r="C455" s="89"/>
      <c r="D455" s="89"/>
      <c r="E455" s="22"/>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row>
    <row r="456" spans="1:35" s="23" customFormat="1" ht="15.75">
      <c r="A456" s="119"/>
      <c r="B456" s="110"/>
      <c r="C456" s="89"/>
      <c r="D456" s="89"/>
      <c r="E456" s="22"/>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row>
    <row r="457" spans="1:35" s="23" customFormat="1" ht="15.75">
      <c r="A457" s="119"/>
      <c r="B457" s="110"/>
      <c r="C457" s="89"/>
      <c r="D457" s="89"/>
      <c r="E457" s="22"/>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row>
    <row r="458" spans="1:35" s="23" customFormat="1" ht="15.75">
      <c r="A458" s="119"/>
      <c r="B458" s="110"/>
      <c r="C458" s="89"/>
      <c r="D458" s="89"/>
      <c r="E458" s="22"/>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row>
    <row r="459" spans="1:35" s="23" customFormat="1" ht="15.75">
      <c r="A459" s="119"/>
      <c r="B459" s="110"/>
      <c r="C459" s="89"/>
      <c r="D459" s="89"/>
      <c r="E459" s="22"/>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row>
    <row r="460" spans="1:35" s="23" customFormat="1" ht="15.75">
      <c r="A460" s="119"/>
      <c r="B460" s="110"/>
      <c r="C460" s="89"/>
      <c r="D460" s="89"/>
      <c r="E460" s="22"/>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row>
    <row r="461" spans="1:35" s="23" customFormat="1" ht="15.75">
      <c r="A461" s="119"/>
      <c r="B461" s="110"/>
      <c r="C461" s="89"/>
      <c r="D461" s="89"/>
      <c r="E461" s="22"/>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row>
    <row r="462" spans="1:35" s="23" customFormat="1" ht="15.75">
      <c r="A462" s="119"/>
      <c r="B462" s="110"/>
      <c r="C462" s="89"/>
      <c r="D462" s="89"/>
      <c r="E462" s="22"/>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row>
    <row r="463" spans="1:35" s="23" customFormat="1" ht="15.75">
      <c r="A463" s="119"/>
      <c r="B463" s="110"/>
      <c r="C463" s="89"/>
      <c r="D463" s="89"/>
      <c r="E463" s="22"/>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row>
    <row r="464" spans="1:35" s="23" customFormat="1" ht="15.75">
      <c r="A464" s="119"/>
      <c r="B464" s="110"/>
      <c r="C464" s="89"/>
      <c r="D464" s="89"/>
      <c r="E464" s="22"/>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row>
    <row r="465" spans="1:35" s="23" customFormat="1" ht="15.75">
      <c r="A465" s="119"/>
      <c r="B465" s="110"/>
      <c r="C465" s="89"/>
      <c r="D465" s="89"/>
      <c r="E465" s="22"/>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row>
    <row r="466" spans="1:35" s="23" customFormat="1" ht="15.75">
      <c r="A466" s="119"/>
      <c r="B466" s="110"/>
      <c r="C466" s="89"/>
      <c r="D466" s="89"/>
      <c r="E466" s="22"/>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row>
    <row r="467" spans="1:35" s="23" customFormat="1" ht="15.75">
      <c r="A467" s="119"/>
      <c r="B467" s="110"/>
      <c r="C467" s="89"/>
      <c r="D467" s="89"/>
      <c r="E467" s="22"/>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row>
    <row r="468" spans="1:35" s="23" customFormat="1" ht="15.75">
      <c r="A468" s="119"/>
      <c r="B468" s="110"/>
      <c r="C468" s="89"/>
      <c r="D468" s="89"/>
      <c r="E468" s="22"/>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row>
    <row r="469" spans="1:35" s="23" customFormat="1" ht="15.75">
      <c r="A469" s="119"/>
      <c r="B469" s="110"/>
      <c r="C469" s="89"/>
      <c r="D469" s="89"/>
      <c r="E469" s="22"/>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row>
    <row r="470" spans="1:35" s="23" customFormat="1" ht="15.75">
      <c r="A470" s="119"/>
      <c r="B470" s="110"/>
      <c r="C470" s="89"/>
      <c r="D470" s="89"/>
      <c r="E470" s="22"/>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row>
    <row r="471" spans="1:35" s="23" customFormat="1" ht="15.75">
      <c r="A471" s="119"/>
      <c r="B471" s="110"/>
      <c r="C471" s="89"/>
      <c r="D471" s="89"/>
      <c r="E471" s="22"/>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row>
    <row r="472" spans="1:35" s="23" customFormat="1" ht="15.75">
      <c r="A472" s="119"/>
      <c r="B472" s="110"/>
      <c r="C472" s="89"/>
      <c r="D472" s="89"/>
      <c r="E472" s="22"/>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row>
    <row r="473" spans="1:35" s="23" customFormat="1" ht="15.75">
      <c r="A473" s="119"/>
      <c r="B473" s="110"/>
      <c r="C473" s="89"/>
      <c r="D473" s="89"/>
      <c r="E473" s="22"/>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row>
    <row r="474" spans="1:35" s="23" customFormat="1" ht="15.75">
      <c r="A474" s="119"/>
      <c r="B474" s="110"/>
      <c r="C474" s="89"/>
      <c r="D474" s="89"/>
      <c r="E474" s="22"/>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row>
    <row r="475" spans="1:35" s="23" customFormat="1" ht="15.75">
      <c r="A475" s="119"/>
      <c r="B475" s="110"/>
      <c r="C475" s="89"/>
      <c r="D475" s="89"/>
      <c r="E475" s="22"/>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row>
    <row r="476" spans="1:35" s="23" customFormat="1" ht="15.75">
      <c r="A476" s="119"/>
      <c r="B476" s="110"/>
      <c r="C476" s="89"/>
      <c r="D476" s="89"/>
      <c r="E476" s="22"/>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row>
    <row r="477" spans="1:35" s="23" customFormat="1" ht="15.75">
      <c r="A477" s="119"/>
      <c r="B477" s="110"/>
      <c r="C477" s="89"/>
      <c r="D477" s="89"/>
      <c r="E477" s="22"/>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row>
    <row r="478" spans="1:35" s="23" customFormat="1" ht="15.75">
      <c r="A478" s="119"/>
      <c r="B478" s="110"/>
      <c r="C478" s="89"/>
      <c r="D478" s="89"/>
      <c r="E478" s="22"/>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row>
    <row r="479" spans="1:35" s="23" customFormat="1" ht="15.75">
      <c r="A479" s="119"/>
      <c r="B479" s="110"/>
      <c r="C479" s="89"/>
      <c r="D479" s="89"/>
      <c r="E479" s="22"/>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row>
    <row r="480" spans="1:35" s="23" customFormat="1" ht="15.75">
      <c r="A480" s="119"/>
      <c r="B480" s="110"/>
      <c r="C480" s="89"/>
      <c r="D480" s="89"/>
      <c r="E480" s="22"/>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row>
    <row r="481" spans="1:35" s="23" customFormat="1" ht="15.75">
      <c r="A481" s="119"/>
      <c r="B481" s="110"/>
      <c r="C481" s="89"/>
      <c r="D481" s="89"/>
      <c r="E481" s="22"/>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row>
    <row r="482" spans="1:35" s="23" customFormat="1" ht="15.75">
      <c r="A482" s="119"/>
      <c r="B482" s="110"/>
      <c r="C482" s="89"/>
      <c r="D482" s="89"/>
      <c r="E482" s="22"/>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row>
    <row r="483" spans="1:35" s="23" customFormat="1" ht="15.75">
      <c r="A483" s="119"/>
      <c r="B483" s="110"/>
      <c r="C483" s="89"/>
      <c r="D483" s="89"/>
      <c r="E483" s="22"/>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row>
    <row r="484" spans="1:35" s="23" customFormat="1" ht="15.75">
      <c r="A484" s="119"/>
      <c r="B484" s="110"/>
      <c r="C484" s="89"/>
      <c r="D484" s="89"/>
      <c r="E484" s="22"/>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row>
    <row r="485" spans="1:35" s="23" customFormat="1" ht="15.75">
      <c r="A485" s="119"/>
      <c r="B485" s="110"/>
      <c r="C485" s="89"/>
      <c r="D485" s="89"/>
      <c r="E485" s="22"/>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row>
    <row r="486" spans="1:35" s="23" customFormat="1" ht="15.75">
      <c r="A486" s="119"/>
      <c r="B486" s="110"/>
      <c r="C486" s="89"/>
      <c r="D486" s="89"/>
      <c r="E486" s="22"/>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row>
    <row r="487" spans="1:35" s="23" customFormat="1" ht="15.75">
      <c r="A487" s="119"/>
      <c r="B487" s="110"/>
      <c r="C487" s="89"/>
      <c r="D487" s="89"/>
      <c r="E487" s="22"/>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row>
    <row r="488" spans="1:35" s="23" customFormat="1" ht="15.75">
      <c r="A488" s="119"/>
      <c r="B488" s="110"/>
      <c r="C488" s="89"/>
      <c r="D488" s="89"/>
      <c r="E488" s="22"/>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row>
    <row r="489" spans="1:35" s="23" customFormat="1" ht="15.75">
      <c r="A489" s="119"/>
      <c r="B489" s="110"/>
      <c r="C489" s="89"/>
      <c r="D489" s="89"/>
      <c r="E489" s="22"/>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row>
    <row r="490" spans="1:35" s="23" customFormat="1" ht="15.75">
      <c r="A490" s="119"/>
      <c r="B490" s="110"/>
      <c r="C490" s="89"/>
      <c r="D490" s="89"/>
      <c r="E490" s="22"/>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row>
    <row r="491" spans="1:35" s="23" customFormat="1" ht="15.75">
      <c r="A491" s="119"/>
      <c r="B491" s="110"/>
      <c r="C491" s="89"/>
      <c r="D491" s="89"/>
      <c r="E491" s="22"/>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row>
    <row r="492" spans="1:35" s="23" customFormat="1" ht="15.75">
      <c r="A492" s="119"/>
      <c r="B492" s="110"/>
      <c r="C492" s="89"/>
      <c r="D492" s="89"/>
      <c r="E492" s="22"/>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row>
    <row r="493" spans="1:35" s="23" customFormat="1" ht="15.75">
      <c r="A493" s="119"/>
      <c r="B493" s="110"/>
      <c r="C493" s="89"/>
      <c r="D493" s="89"/>
      <c r="E493" s="22"/>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row>
    <row r="494" spans="1:35" s="23" customFormat="1" ht="15.75">
      <c r="A494" s="119"/>
      <c r="B494" s="110"/>
      <c r="C494" s="89"/>
      <c r="D494" s="89"/>
      <c r="E494" s="22"/>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row>
    <row r="495" spans="1:35" s="23" customFormat="1" ht="15.75">
      <c r="A495" s="119"/>
      <c r="B495" s="110"/>
      <c r="C495" s="89"/>
      <c r="D495" s="89"/>
      <c r="E495" s="22"/>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row>
    <row r="496" spans="1:35" s="23" customFormat="1" ht="15.75">
      <c r="A496" s="119"/>
      <c r="B496" s="110"/>
      <c r="C496" s="89"/>
      <c r="D496" s="89"/>
      <c r="E496" s="22"/>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row>
    <row r="497" spans="1:35" s="23" customFormat="1" ht="15.75">
      <c r="A497" s="119"/>
      <c r="B497" s="110"/>
      <c r="C497" s="89"/>
      <c r="D497" s="89"/>
      <c r="E497" s="22"/>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row>
    <row r="498" spans="1:35" s="23" customFormat="1" ht="15.75">
      <c r="A498" s="119"/>
      <c r="B498" s="110"/>
      <c r="C498" s="89"/>
      <c r="D498" s="89"/>
      <c r="E498" s="22"/>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row>
    <row r="499" spans="1:35" s="23" customFormat="1" ht="15.75">
      <c r="A499" s="119"/>
      <c r="B499" s="110"/>
      <c r="C499" s="89"/>
      <c r="D499" s="89"/>
      <c r="E499" s="22"/>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row>
    <row r="500" spans="1:35" s="23" customFormat="1" ht="15.75">
      <c r="A500" s="119"/>
      <c r="B500" s="110"/>
      <c r="C500" s="89"/>
      <c r="D500" s="89"/>
      <c r="E500" s="22"/>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row>
    <row r="501" spans="1:35" s="23" customFormat="1" ht="15.75">
      <c r="A501" s="119"/>
      <c r="B501" s="110"/>
      <c r="C501" s="89"/>
      <c r="D501" s="89"/>
      <c r="E501" s="22"/>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row>
    <row r="502" spans="1:35" s="23" customFormat="1" ht="15.75">
      <c r="A502" s="119"/>
      <c r="B502" s="110"/>
      <c r="C502" s="89"/>
      <c r="D502" s="89"/>
      <c r="E502" s="22"/>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row>
    <row r="503" spans="1:35" s="23" customFormat="1" ht="15.75">
      <c r="A503" s="119"/>
      <c r="B503" s="110"/>
      <c r="C503" s="89"/>
      <c r="D503" s="89"/>
      <c r="E503" s="22"/>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row>
    <row r="504" spans="1:35" s="23" customFormat="1" ht="15.75">
      <c r="A504" s="119"/>
      <c r="B504" s="110"/>
      <c r="C504" s="89"/>
      <c r="D504" s="89"/>
      <c r="E504" s="22"/>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row>
    <row r="505" spans="1:35" s="23" customFormat="1" ht="15.75">
      <c r="A505" s="119"/>
      <c r="B505" s="110"/>
      <c r="C505" s="89"/>
      <c r="D505" s="89"/>
      <c r="E505" s="22"/>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row>
    <row r="506" spans="1:35" s="23" customFormat="1" ht="15.75">
      <c r="A506" s="119"/>
      <c r="B506" s="110"/>
      <c r="C506" s="89"/>
      <c r="D506" s="89"/>
      <c r="E506" s="22"/>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row>
    <row r="507" spans="1:35" s="23" customFormat="1" ht="15.75">
      <c r="A507" s="119"/>
      <c r="B507" s="110"/>
      <c r="C507" s="89"/>
      <c r="D507" s="89"/>
      <c r="E507" s="22"/>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row>
    <row r="508" spans="1:35" s="23" customFormat="1" ht="15.75">
      <c r="A508" s="119"/>
      <c r="B508" s="110"/>
      <c r="C508" s="89"/>
      <c r="D508" s="89"/>
      <c r="E508" s="22"/>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row>
    <row r="509" spans="1:35" s="23" customFormat="1" ht="15.75">
      <c r="A509" s="119"/>
      <c r="B509" s="110"/>
      <c r="C509" s="89"/>
      <c r="D509" s="89"/>
      <c r="E509" s="22"/>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row>
    <row r="510" spans="1:35" s="23" customFormat="1" ht="15.75">
      <c r="A510" s="119"/>
      <c r="B510" s="110"/>
      <c r="C510" s="89"/>
      <c r="D510" s="89"/>
      <c r="E510" s="22"/>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row>
    <row r="511" spans="1:35" s="23" customFormat="1" ht="15.75">
      <c r="A511" s="119"/>
      <c r="B511" s="110"/>
      <c r="C511" s="89"/>
      <c r="D511" s="89"/>
      <c r="E511" s="22"/>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row>
    <row r="512" spans="1:35" s="23" customFormat="1" ht="15.75">
      <c r="A512" s="119"/>
      <c r="B512" s="110"/>
      <c r="C512" s="89"/>
      <c r="D512" s="89"/>
      <c r="E512" s="22"/>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row>
    <row r="513" spans="1:35" s="23" customFormat="1" ht="15.75">
      <c r="A513" s="119"/>
      <c r="B513" s="110"/>
      <c r="C513" s="89"/>
      <c r="D513" s="89"/>
      <c r="E513" s="22"/>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row>
    <row r="514" spans="1:35" s="23" customFormat="1" ht="15.75">
      <c r="A514" s="119"/>
      <c r="B514" s="110"/>
      <c r="C514" s="89"/>
      <c r="D514" s="89"/>
      <c r="E514" s="22"/>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row>
    <row r="515" spans="1:35" s="23" customFormat="1" ht="15.75">
      <c r="A515" s="119"/>
      <c r="B515" s="110"/>
      <c r="C515" s="89"/>
      <c r="D515" s="89"/>
      <c r="E515" s="22"/>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row>
    <row r="516" spans="1:35" s="23" customFormat="1" ht="15.75">
      <c r="A516" s="119"/>
      <c r="B516" s="110"/>
      <c r="C516" s="89"/>
      <c r="D516" s="89"/>
      <c r="E516" s="22"/>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row>
    <row r="517" spans="1:35" s="23" customFormat="1" ht="15.75">
      <c r="A517" s="119"/>
      <c r="B517" s="110"/>
      <c r="C517" s="89"/>
      <c r="D517" s="89"/>
      <c r="E517" s="22"/>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row>
    <row r="518" spans="1:35" s="23" customFormat="1" ht="15.75">
      <c r="A518" s="119"/>
      <c r="B518" s="110"/>
      <c r="C518" s="89"/>
      <c r="D518" s="89"/>
      <c r="E518" s="22"/>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row>
    <row r="519" spans="1:35" s="23" customFormat="1" ht="15.75">
      <c r="A519" s="119"/>
      <c r="B519" s="110"/>
      <c r="C519" s="89"/>
      <c r="D519" s="89"/>
      <c r="E519" s="22"/>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row>
    <row r="520" spans="1:35" s="23" customFormat="1" ht="15.75">
      <c r="A520" s="119"/>
      <c r="B520" s="110"/>
      <c r="C520" s="89"/>
      <c r="D520" s="89"/>
      <c r="E520" s="22"/>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row>
    <row r="521" spans="1:35" s="23" customFormat="1" ht="15.75">
      <c r="A521" s="119"/>
      <c r="B521" s="110"/>
      <c r="C521" s="89"/>
      <c r="D521" s="89"/>
      <c r="E521" s="22"/>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row>
    <row r="522" spans="1:35" s="23" customFormat="1" ht="15.75">
      <c r="A522" s="119"/>
      <c r="B522" s="110"/>
      <c r="C522" s="89"/>
      <c r="D522" s="89"/>
      <c r="E522" s="22"/>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row>
    <row r="523" spans="1:35" s="23" customFormat="1" ht="15.75">
      <c r="A523" s="119"/>
      <c r="B523" s="110"/>
      <c r="C523" s="89"/>
      <c r="D523" s="89"/>
      <c r="E523" s="22"/>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row>
    <row r="524" spans="1:35" s="23" customFormat="1" ht="15.75">
      <c r="A524" s="119"/>
      <c r="B524" s="110"/>
      <c r="C524" s="89"/>
      <c r="D524" s="89"/>
      <c r="E524" s="22"/>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row>
    <row r="525" spans="1:35" s="23" customFormat="1" ht="15.75">
      <c r="A525" s="119"/>
      <c r="B525" s="110"/>
      <c r="C525" s="89"/>
      <c r="D525" s="89"/>
      <c r="E525" s="22"/>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row>
    <row r="526" spans="1:35" s="23" customFormat="1" ht="15.75">
      <c r="A526" s="119"/>
      <c r="B526" s="110"/>
      <c r="C526" s="89"/>
      <c r="D526" s="89"/>
      <c r="E526" s="22"/>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row>
    <row r="527" spans="1:35" s="23" customFormat="1" ht="15.75">
      <c r="A527" s="119"/>
      <c r="B527" s="110"/>
      <c r="C527" s="89"/>
      <c r="D527" s="89"/>
      <c r="E527" s="22"/>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row>
    <row r="528" spans="1:35" s="23" customFormat="1" ht="15.75">
      <c r="A528" s="119"/>
      <c r="B528" s="110"/>
      <c r="C528" s="89"/>
      <c r="D528" s="89"/>
      <c r="E528" s="22"/>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row>
    <row r="529" spans="1:35" s="23" customFormat="1" ht="15.75">
      <c r="A529" s="119"/>
      <c r="B529" s="110"/>
      <c r="C529" s="89"/>
      <c r="D529" s="89"/>
      <c r="E529" s="22"/>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row>
    <row r="530" spans="1:35" s="23" customFormat="1" ht="15.75">
      <c r="A530" s="119"/>
      <c r="B530" s="110"/>
      <c r="C530" s="89"/>
      <c r="D530" s="89"/>
      <c r="E530" s="22"/>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row>
    <row r="531" spans="1:35" s="23" customFormat="1" ht="15.75">
      <c r="A531" s="119"/>
      <c r="B531" s="110"/>
      <c r="C531" s="89"/>
      <c r="D531" s="89"/>
      <c r="E531" s="22"/>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row>
    <row r="532" spans="1:35" s="23" customFormat="1" ht="15.75">
      <c r="A532" s="119"/>
      <c r="B532" s="110"/>
      <c r="C532" s="89"/>
      <c r="D532" s="89"/>
      <c r="E532" s="22"/>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row>
    <row r="533" spans="1:35" s="23" customFormat="1" ht="15.75">
      <c r="A533" s="119"/>
      <c r="B533" s="110"/>
      <c r="C533" s="89"/>
      <c r="D533" s="89"/>
      <c r="E533" s="22"/>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row>
    <row r="534" spans="1:35" s="23" customFormat="1" ht="15.75">
      <c r="A534" s="119"/>
      <c r="B534" s="110"/>
      <c r="C534" s="89"/>
      <c r="D534" s="89"/>
      <c r="E534" s="22"/>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row>
    <row r="535" spans="1:35" s="23" customFormat="1" ht="15.75">
      <c r="A535" s="119"/>
      <c r="B535" s="110"/>
      <c r="C535" s="89"/>
      <c r="D535" s="89"/>
      <c r="E535" s="22"/>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row>
    <row r="536" spans="1:35" s="23" customFormat="1" ht="15.75">
      <c r="A536" s="119"/>
      <c r="B536" s="110"/>
      <c r="C536" s="89"/>
      <c r="D536" s="89"/>
      <c r="E536" s="22"/>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row>
    <row r="537" spans="1:35" s="23" customFormat="1" ht="15.75">
      <c r="A537" s="119"/>
      <c r="B537" s="110"/>
      <c r="C537" s="89"/>
      <c r="D537" s="89"/>
      <c r="E537" s="22"/>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row>
    <row r="538" spans="1:35" s="23" customFormat="1" ht="15.75">
      <c r="A538" s="119"/>
      <c r="B538" s="110"/>
      <c r="C538" s="89"/>
      <c r="D538" s="89"/>
      <c r="E538" s="22"/>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row>
    <row r="539" spans="1:35" s="23" customFormat="1" ht="15.75">
      <c r="A539" s="119"/>
      <c r="B539" s="110"/>
      <c r="C539" s="89"/>
      <c r="D539" s="89"/>
      <c r="E539" s="22"/>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row>
    <row r="540" spans="1:35" s="23" customFormat="1" ht="15.75">
      <c r="A540" s="119"/>
      <c r="B540" s="110"/>
      <c r="C540" s="89"/>
      <c r="D540" s="89"/>
      <c r="E540" s="22"/>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row>
    <row r="541" spans="1:35" s="23" customFormat="1" ht="15.75">
      <c r="A541" s="119"/>
      <c r="B541" s="110"/>
      <c r="C541" s="89"/>
      <c r="D541" s="89"/>
      <c r="E541" s="22"/>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row>
    <row r="542" spans="1:35" s="23" customFormat="1" ht="15.75">
      <c r="A542" s="119"/>
      <c r="B542" s="110"/>
      <c r="C542" s="89"/>
      <c r="D542" s="89"/>
      <c r="E542" s="22"/>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row>
    <row r="543" spans="1:35" s="23" customFormat="1" ht="15.75">
      <c r="A543" s="119"/>
      <c r="B543" s="110"/>
      <c r="C543" s="89"/>
      <c r="D543" s="89"/>
      <c r="E543" s="22"/>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row>
    <row r="544" spans="1:35" s="23" customFormat="1" ht="15.75">
      <c r="A544" s="119"/>
      <c r="B544" s="110"/>
      <c r="C544" s="89"/>
      <c r="D544" s="89"/>
      <c r="E544" s="22"/>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row>
    <row r="545" spans="1:35" s="23" customFormat="1" ht="15.75">
      <c r="A545" s="119"/>
      <c r="B545" s="110"/>
      <c r="C545" s="89"/>
      <c r="D545" s="89"/>
      <c r="E545" s="22"/>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row>
    <row r="546" spans="1:35" s="23" customFormat="1" ht="15.75">
      <c r="A546" s="119"/>
      <c r="B546" s="110"/>
      <c r="C546" s="89"/>
      <c r="D546" s="89"/>
      <c r="E546" s="22"/>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row>
    <row r="547" spans="1:35" s="23" customFormat="1" ht="15.75">
      <c r="A547" s="119"/>
      <c r="B547" s="110"/>
      <c r="C547" s="89"/>
      <c r="D547" s="89"/>
      <c r="E547" s="22"/>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row>
    <row r="548" spans="1:35" s="23" customFormat="1" ht="15.75">
      <c r="A548" s="119"/>
      <c r="B548" s="110"/>
      <c r="C548" s="89"/>
      <c r="D548" s="89"/>
      <c r="E548" s="22"/>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row>
    <row r="549" spans="1:35" s="23" customFormat="1" ht="15.75">
      <c r="A549" s="119"/>
      <c r="B549" s="110"/>
      <c r="C549" s="89"/>
      <c r="D549" s="89"/>
      <c r="E549" s="22"/>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row>
    <row r="550" spans="1:35" s="23" customFormat="1" ht="15.75">
      <c r="A550" s="119"/>
      <c r="B550" s="110"/>
      <c r="C550" s="89"/>
      <c r="D550" s="89"/>
      <c r="E550" s="22"/>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row>
    <row r="551" spans="1:35" s="23" customFormat="1" ht="15.75">
      <c r="A551" s="119"/>
      <c r="B551" s="110"/>
      <c r="C551" s="89"/>
      <c r="D551" s="89"/>
      <c r="E551" s="22"/>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row>
    <row r="552" spans="1:35" s="23" customFormat="1" ht="15.75">
      <c r="A552" s="119"/>
      <c r="B552" s="110"/>
      <c r="C552" s="89"/>
      <c r="D552" s="89"/>
      <c r="E552" s="22"/>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row>
    <row r="553" spans="1:35" s="23" customFormat="1" ht="15.75">
      <c r="A553" s="119"/>
      <c r="B553" s="110"/>
      <c r="C553" s="89"/>
      <c r="D553" s="89"/>
      <c r="E553" s="22"/>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row>
    <row r="554" spans="1:35" s="23" customFormat="1" ht="15.75">
      <c r="A554" s="119"/>
      <c r="B554" s="110"/>
      <c r="C554" s="89"/>
      <c r="D554" s="89"/>
      <c r="E554" s="22"/>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row>
    <row r="555" spans="1:35" s="23" customFormat="1" ht="15.75">
      <c r="A555" s="119"/>
      <c r="B555" s="110"/>
      <c r="C555" s="89"/>
      <c r="D555" s="89"/>
      <c r="E555" s="22"/>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row>
    <row r="556" spans="1:35" s="23" customFormat="1" ht="15.75">
      <c r="A556" s="119"/>
      <c r="B556" s="110"/>
      <c r="C556" s="89"/>
      <c r="D556" s="89"/>
      <c r="E556" s="22"/>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row>
    <row r="557" spans="1:35" s="23" customFormat="1" ht="15.75">
      <c r="A557" s="119"/>
      <c r="B557" s="110"/>
      <c r="C557" s="89"/>
      <c r="D557" s="89"/>
      <c r="E557" s="22"/>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row>
    <row r="558" spans="1:35" s="23" customFormat="1" ht="15.75">
      <c r="A558" s="119"/>
      <c r="B558" s="110"/>
      <c r="C558" s="89"/>
      <c r="D558" s="89"/>
      <c r="E558" s="22"/>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row>
    <row r="559" spans="1:35" s="23" customFormat="1" ht="15.75">
      <c r="A559" s="119"/>
      <c r="B559" s="110"/>
      <c r="C559" s="89"/>
      <c r="D559" s="89"/>
      <c r="E559" s="22"/>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row>
    <row r="560" spans="1:35" s="23" customFormat="1" ht="15.75">
      <c r="A560" s="119"/>
      <c r="B560" s="110"/>
      <c r="C560" s="89"/>
      <c r="D560" s="89"/>
      <c r="E560" s="22"/>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row>
    <row r="561" spans="1:35" s="23" customFormat="1" ht="15.75">
      <c r="A561" s="119"/>
      <c r="B561" s="110"/>
      <c r="C561" s="89"/>
      <c r="D561" s="89"/>
      <c r="E561" s="22"/>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row>
    <row r="562" spans="1:35" s="23" customFormat="1" ht="15.75">
      <c r="A562" s="119"/>
      <c r="B562" s="110"/>
      <c r="C562" s="89"/>
      <c r="D562" s="89"/>
      <c r="E562" s="22"/>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row>
    <row r="563" spans="1:35" s="23" customFormat="1" ht="15.75">
      <c r="A563" s="119"/>
      <c r="B563" s="110"/>
      <c r="C563" s="89"/>
      <c r="D563" s="89"/>
      <c r="E563" s="22"/>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row>
    <row r="564" spans="1:35" s="23" customFormat="1" ht="15.75">
      <c r="A564" s="119"/>
      <c r="B564" s="110"/>
      <c r="C564" s="89"/>
      <c r="D564" s="89"/>
      <c r="E564" s="22"/>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row>
    <row r="565" spans="1:35" s="23" customFormat="1" ht="15.75">
      <c r="A565" s="119"/>
      <c r="B565" s="110"/>
      <c r="C565" s="89"/>
      <c r="D565" s="89"/>
      <c r="E565" s="22"/>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row>
    <row r="566" spans="1:35" s="23" customFormat="1" ht="15.75">
      <c r="A566" s="119"/>
      <c r="B566" s="110"/>
      <c r="C566" s="89"/>
      <c r="D566" s="89"/>
      <c r="E566" s="22"/>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row>
    <row r="567" spans="1:35" s="23" customFormat="1" ht="15.75">
      <c r="A567" s="119"/>
      <c r="B567" s="110"/>
      <c r="C567" s="89"/>
      <c r="D567" s="89"/>
      <c r="E567" s="22"/>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row>
    <row r="568" spans="1:35" s="23" customFormat="1" ht="15.75">
      <c r="A568" s="119"/>
      <c r="B568" s="110"/>
      <c r="C568" s="89"/>
      <c r="D568" s="89"/>
      <c r="E568" s="22"/>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row>
    <row r="569" spans="1:35" s="23" customFormat="1" ht="15.75">
      <c r="A569" s="119"/>
      <c r="B569" s="110"/>
      <c r="C569" s="89"/>
      <c r="D569" s="89"/>
      <c r="E569" s="22"/>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row>
    <row r="570" spans="1:35" s="23" customFormat="1" ht="15.75">
      <c r="A570" s="119"/>
      <c r="B570" s="110"/>
      <c r="C570" s="89"/>
      <c r="D570" s="89"/>
      <c r="E570" s="22"/>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row>
    <row r="571" spans="1:35" s="23" customFormat="1" ht="15.75">
      <c r="A571" s="119"/>
      <c r="B571" s="110"/>
      <c r="C571" s="89"/>
      <c r="D571" s="89"/>
      <c r="E571" s="22"/>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row>
    <row r="572" spans="1:35" s="23" customFormat="1" ht="15.75">
      <c r="A572" s="119"/>
      <c r="B572" s="110"/>
      <c r="C572" s="89"/>
      <c r="D572" s="89"/>
      <c r="E572" s="22"/>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row>
    <row r="573" spans="1:35" s="23" customFormat="1" ht="15.75">
      <c r="A573" s="119"/>
      <c r="B573" s="110"/>
      <c r="C573" s="89"/>
      <c r="D573" s="89"/>
      <c r="E573" s="22"/>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row>
    <row r="574" spans="1:35" s="23" customFormat="1" ht="15.75">
      <c r="A574" s="119"/>
      <c r="B574" s="110"/>
      <c r="C574" s="89"/>
      <c r="D574" s="89"/>
      <c r="E574" s="22"/>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row>
    <row r="575" spans="1:35" s="23" customFormat="1" ht="15.75">
      <c r="A575" s="119"/>
      <c r="B575" s="110"/>
      <c r="C575" s="89"/>
      <c r="D575" s="89"/>
      <c r="E575" s="22"/>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row>
    <row r="576" spans="1:35" s="23" customFormat="1" ht="15.75">
      <c r="A576" s="119"/>
      <c r="B576" s="110"/>
      <c r="C576" s="89"/>
      <c r="D576" s="89"/>
      <c r="E576" s="22"/>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row>
    <row r="577" spans="1:35" s="23" customFormat="1" ht="15.75">
      <c r="A577" s="119"/>
      <c r="B577" s="110"/>
      <c r="C577" s="89"/>
      <c r="D577" s="89"/>
      <c r="E577" s="22"/>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row>
    <row r="578" spans="1:35" s="23" customFormat="1" ht="15.75">
      <c r="A578" s="119"/>
      <c r="B578" s="110"/>
      <c r="C578" s="89"/>
      <c r="D578" s="89"/>
      <c r="E578" s="22"/>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row>
    <row r="579" spans="1:35" s="23" customFormat="1" ht="15.75">
      <c r="A579" s="119"/>
      <c r="B579" s="110"/>
      <c r="C579" s="89"/>
      <c r="D579" s="89"/>
      <c r="E579" s="22"/>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row>
    <row r="580" spans="1:35" s="23" customFormat="1" ht="15.75">
      <c r="A580" s="119"/>
      <c r="B580" s="110"/>
      <c r="C580" s="89"/>
      <c r="D580" s="89"/>
      <c r="E580" s="22"/>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row>
    <row r="581" spans="1:35" s="23" customFormat="1" ht="15.75">
      <c r="A581" s="119"/>
      <c r="B581" s="110"/>
      <c r="C581" s="89"/>
      <c r="D581" s="89"/>
      <c r="E581" s="22"/>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row>
    <row r="582" spans="1:35" s="23" customFormat="1" ht="15.75">
      <c r="A582" s="119"/>
      <c r="B582" s="110"/>
      <c r="C582" s="89"/>
      <c r="D582" s="89"/>
      <c r="E582" s="22"/>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row>
    <row r="583" spans="1:35" s="23" customFormat="1" ht="15.75">
      <c r="A583" s="119"/>
      <c r="B583" s="110"/>
      <c r="C583" s="89"/>
      <c r="D583" s="89"/>
      <c r="E583" s="22"/>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row>
    <row r="584" spans="1:35" s="23" customFormat="1" ht="15.75">
      <c r="A584" s="119"/>
      <c r="B584" s="110"/>
      <c r="C584" s="89"/>
      <c r="D584" s="89"/>
      <c r="E584" s="22"/>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row>
    <row r="585" spans="1:35" s="23" customFormat="1" ht="15.75">
      <c r="A585" s="119"/>
      <c r="B585" s="110"/>
      <c r="C585" s="89"/>
      <c r="D585" s="89"/>
      <c r="E585" s="22"/>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row>
    <row r="586" spans="1:35" s="23" customFormat="1" ht="15.75">
      <c r="A586" s="119"/>
      <c r="B586" s="110"/>
      <c r="C586" s="89"/>
      <c r="D586" s="89"/>
      <c r="E586" s="22"/>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row>
    <row r="587" spans="1:35" s="23" customFormat="1" ht="15.75">
      <c r="A587" s="119"/>
      <c r="B587" s="110"/>
      <c r="C587" s="89"/>
      <c r="D587" s="89"/>
      <c r="E587" s="22"/>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row>
    <row r="588" spans="1:35" s="23" customFormat="1" ht="15.75">
      <c r="A588" s="119"/>
      <c r="B588" s="110"/>
      <c r="C588" s="89"/>
      <c r="D588" s="89"/>
      <c r="E588" s="22"/>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row>
    <row r="589" spans="1:35" s="23" customFormat="1" ht="15.75">
      <c r="A589" s="119"/>
      <c r="B589" s="110"/>
      <c r="C589" s="89"/>
      <c r="D589" s="89"/>
      <c r="E589" s="22"/>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row>
    <row r="590" spans="1:35" s="23" customFormat="1" ht="15.75">
      <c r="A590" s="119"/>
      <c r="B590" s="110"/>
      <c r="C590" s="89"/>
      <c r="D590" s="89"/>
      <c r="E590" s="22"/>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row>
    <row r="591" spans="1:35" s="23" customFormat="1" ht="15.75">
      <c r="A591" s="119"/>
      <c r="B591" s="110"/>
      <c r="C591" s="89"/>
      <c r="D591" s="89"/>
      <c r="E591" s="22"/>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row>
    <row r="592" spans="1:35" s="23" customFormat="1" ht="15.75">
      <c r="A592" s="119"/>
      <c r="B592" s="110"/>
      <c r="C592" s="89"/>
      <c r="D592" s="89"/>
      <c r="E592" s="22"/>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row>
    <row r="593" spans="1:35" s="23" customFormat="1" ht="15.75">
      <c r="A593" s="119"/>
      <c r="B593" s="110"/>
      <c r="C593" s="89"/>
      <c r="D593" s="89"/>
      <c r="E593" s="22"/>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row>
    <row r="594" spans="1:35" s="23" customFormat="1" ht="15.75">
      <c r="A594" s="119"/>
      <c r="B594" s="110"/>
      <c r="C594" s="89"/>
      <c r="D594" s="89"/>
      <c r="E594" s="22"/>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row>
    <row r="595" spans="1:35" s="23" customFormat="1" ht="15.75">
      <c r="A595" s="119"/>
      <c r="B595" s="110"/>
      <c r="C595" s="89"/>
      <c r="D595" s="89"/>
      <c r="E595" s="22"/>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row>
    <row r="596" spans="1:35" s="23" customFormat="1" ht="15.75">
      <c r="A596" s="119"/>
      <c r="B596" s="110"/>
      <c r="C596" s="89"/>
      <c r="D596" s="89"/>
      <c r="E596" s="22"/>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row>
    <row r="597" spans="1:35" s="23" customFormat="1" ht="15.75">
      <c r="A597" s="119"/>
      <c r="B597" s="110"/>
      <c r="C597" s="89"/>
      <c r="D597" s="89"/>
      <c r="E597" s="22"/>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row>
    <row r="598" spans="1:35" s="23" customFormat="1" ht="15.75">
      <c r="A598" s="119"/>
      <c r="B598" s="110"/>
      <c r="C598" s="89"/>
      <c r="D598" s="89"/>
      <c r="E598" s="22"/>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row>
    <row r="599" spans="1:35" s="23" customFormat="1" ht="15.75">
      <c r="A599" s="119"/>
      <c r="B599" s="110"/>
      <c r="C599" s="89"/>
      <c r="D599" s="89"/>
      <c r="E599" s="22"/>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row>
    <row r="600" spans="1:35" s="23" customFormat="1" ht="15.75">
      <c r="A600" s="119"/>
      <c r="B600" s="110"/>
      <c r="C600" s="89"/>
      <c r="D600" s="89"/>
      <c r="E600" s="22"/>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row>
    <row r="601" spans="1:35" s="23" customFormat="1" ht="15.75">
      <c r="A601" s="119"/>
      <c r="B601" s="110"/>
      <c r="C601" s="89"/>
      <c r="D601" s="89"/>
      <c r="E601" s="22"/>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row>
    <row r="602" spans="1:35" s="23" customFormat="1" ht="15.75">
      <c r="A602" s="119"/>
      <c r="B602" s="110"/>
      <c r="C602" s="89"/>
      <c r="D602" s="89"/>
      <c r="E602" s="22"/>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row>
    <row r="603" spans="1:35" s="23" customFormat="1" ht="15.75">
      <c r="A603" s="119"/>
      <c r="B603" s="110"/>
      <c r="C603" s="89"/>
      <c r="D603" s="89"/>
      <c r="E603" s="22"/>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row>
    <row r="604" spans="1:35" s="23" customFormat="1" ht="15.75">
      <c r="A604" s="119"/>
      <c r="B604" s="110"/>
      <c r="C604" s="89"/>
      <c r="D604" s="89"/>
      <c r="E604" s="22"/>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row>
    <row r="605" spans="1:35" s="23" customFormat="1" ht="15.75">
      <c r="A605" s="119"/>
      <c r="B605" s="110"/>
      <c r="C605" s="89"/>
      <c r="D605" s="89"/>
      <c r="E605" s="22"/>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row>
    <row r="606" spans="1:35" s="23" customFormat="1" ht="15.75">
      <c r="A606" s="119"/>
      <c r="B606" s="110"/>
      <c r="C606" s="89"/>
      <c r="D606" s="89"/>
      <c r="E606" s="22"/>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row>
    <row r="607" spans="1:35" s="23" customFormat="1" ht="15.75">
      <c r="A607" s="119"/>
      <c r="B607" s="110"/>
      <c r="C607" s="89"/>
      <c r="D607" s="89"/>
      <c r="E607" s="22"/>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row>
    <row r="608" spans="1:35" s="23" customFormat="1" ht="15.75">
      <c r="A608" s="119"/>
      <c r="B608" s="110"/>
      <c r="C608" s="89"/>
      <c r="D608" s="89"/>
      <c r="E608" s="22"/>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row>
    <row r="609" spans="1:35" s="23" customFormat="1" ht="15.75">
      <c r="A609" s="119"/>
      <c r="B609" s="110"/>
      <c r="C609" s="89"/>
      <c r="D609" s="89"/>
      <c r="E609" s="22"/>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row>
    <row r="610" spans="1:35" s="23" customFormat="1" ht="15.75">
      <c r="A610" s="119"/>
      <c r="B610" s="110"/>
      <c r="C610" s="89"/>
      <c r="D610" s="89"/>
      <c r="E610" s="22"/>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row>
    <row r="611" spans="1:35" s="23" customFormat="1" ht="15.75">
      <c r="A611" s="119"/>
      <c r="B611" s="110"/>
      <c r="C611" s="89"/>
      <c r="D611" s="89"/>
      <c r="E611" s="22"/>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row>
    <row r="612" spans="1:35" s="23" customFormat="1" ht="15.75">
      <c r="A612" s="119"/>
      <c r="B612" s="110"/>
      <c r="C612" s="89"/>
      <c r="D612" s="89"/>
      <c r="E612" s="22"/>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row>
    <row r="613" spans="1:35" s="23" customFormat="1" ht="15.75">
      <c r="A613" s="119"/>
      <c r="B613" s="110"/>
      <c r="C613" s="89"/>
      <c r="D613" s="89"/>
      <c r="E613" s="22"/>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row>
    <row r="614" spans="1:35" s="23" customFormat="1" ht="15.75">
      <c r="A614" s="119"/>
      <c r="B614" s="110"/>
      <c r="C614" s="89"/>
      <c r="D614" s="89"/>
      <c r="E614" s="22"/>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row>
    <row r="615" spans="1:35" s="23" customFormat="1" ht="15.75">
      <c r="A615" s="119"/>
      <c r="B615" s="110"/>
      <c r="C615" s="89"/>
      <c r="D615" s="89"/>
      <c r="E615" s="22"/>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row>
    <row r="616" spans="1:35" s="23" customFormat="1" ht="15.75">
      <c r="A616" s="119"/>
      <c r="B616" s="110"/>
      <c r="C616" s="89"/>
      <c r="D616" s="89"/>
      <c r="E616" s="22"/>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row>
    <row r="617" spans="1:35" s="23" customFormat="1" ht="15.75">
      <c r="A617" s="119"/>
      <c r="B617" s="110"/>
      <c r="C617" s="89"/>
      <c r="D617" s="89"/>
      <c r="E617" s="22"/>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row>
    <row r="618" spans="1:35" s="23" customFormat="1" ht="15.75">
      <c r="A618" s="119"/>
      <c r="B618" s="110"/>
      <c r="C618" s="89"/>
      <c r="D618" s="89"/>
      <c r="E618" s="22"/>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row>
    <row r="619" spans="1:35" s="23" customFormat="1" ht="15.75">
      <c r="A619" s="119"/>
      <c r="B619" s="110"/>
      <c r="C619" s="89"/>
      <c r="D619" s="89"/>
      <c r="E619" s="22"/>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row>
    <row r="620" spans="1:35" s="23" customFormat="1" ht="15.75">
      <c r="A620" s="119"/>
      <c r="B620" s="110"/>
      <c r="C620" s="89"/>
      <c r="D620" s="89"/>
      <c r="E620" s="22"/>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row>
    <row r="621" spans="1:35" s="23" customFormat="1" ht="15.75">
      <c r="A621" s="119"/>
      <c r="B621" s="110"/>
      <c r="C621" s="89"/>
      <c r="D621" s="89"/>
      <c r="E621" s="22"/>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row>
    <row r="622" spans="1:35" s="23" customFormat="1" ht="15.75">
      <c r="A622" s="119"/>
      <c r="B622" s="110"/>
      <c r="C622" s="89"/>
      <c r="D622" s="89"/>
      <c r="E622" s="22"/>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row>
    <row r="623" spans="1:35" s="23" customFormat="1" ht="15.75">
      <c r="A623" s="119"/>
      <c r="B623" s="110"/>
      <c r="C623" s="89"/>
      <c r="D623" s="89"/>
      <c r="E623" s="22"/>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row>
    <row r="624" spans="1:35" s="23" customFormat="1" ht="15.75">
      <c r="A624" s="119"/>
      <c r="B624" s="110"/>
      <c r="C624" s="89"/>
      <c r="D624" s="89"/>
      <c r="E624" s="22"/>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row>
    <row r="625" spans="1:35" s="23" customFormat="1" ht="15.75">
      <c r="A625" s="119"/>
      <c r="B625" s="110"/>
      <c r="C625" s="89"/>
      <c r="D625" s="89"/>
      <c r="E625" s="22"/>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row>
    <row r="626" spans="1:35" s="23" customFormat="1" ht="15.75">
      <c r="A626" s="119"/>
      <c r="B626" s="110"/>
      <c r="C626" s="89"/>
      <c r="D626" s="89"/>
      <c r="E626" s="22"/>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row>
    <row r="627" spans="1:35" s="23" customFormat="1" ht="15.75">
      <c r="A627" s="119"/>
      <c r="B627" s="110"/>
      <c r="C627" s="89"/>
      <c r="D627" s="89"/>
      <c r="E627" s="22"/>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row>
    <row r="628" spans="1:35" s="23" customFormat="1" ht="15.75">
      <c r="A628" s="119"/>
      <c r="B628" s="110"/>
      <c r="C628" s="89"/>
      <c r="D628" s="89"/>
      <c r="E628" s="22"/>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row>
    <row r="629" spans="1:35" s="23" customFormat="1" ht="15.75">
      <c r="A629" s="119"/>
      <c r="B629" s="110"/>
      <c r="C629" s="89"/>
      <c r="D629" s="89"/>
      <c r="E629" s="22"/>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row>
    <row r="630" spans="1:35" s="23" customFormat="1" ht="15.75">
      <c r="A630" s="119"/>
      <c r="B630" s="110"/>
      <c r="C630" s="89"/>
      <c r="D630" s="89"/>
      <c r="E630" s="22"/>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row>
    <row r="631" spans="1:35" s="23" customFormat="1" ht="15.75">
      <c r="A631" s="119"/>
      <c r="B631" s="110"/>
      <c r="C631" s="89"/>
      <c r="D631" s="89"/>
      <c r="E631" s="22"/>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row>
    <row r="632" spans="1:35" s="23" customFormat="1" ht="15.75">
      <c r="A632" s="119"/>
      <c r="B632" s="110"/>
      <c r="C632" s="89"/>
      <c r="D632" s="89"/>
      <c r="E632" s="22"/>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row>
    <row r="633" spans="1:35" s="23" customFormat="1" ht="15.75">
      <c r="A633" s="119"/>
      <c r="B633" s="110"/>
      <c r="C633" s="89"/>
      <c r="D633" s="89"/>
      <c r="E633" s="22"/>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row>
    <row r="634" spans="1:35" s="23" customFormat="1" ht="15.75">
      <c r="A634" s="119"/>
      <c r="B634" s="110"/>
      <c r="C634" s="89"/>
      <c r="D634" s="89"/>
      <c r="E634" s="22"/>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row>
    <row r="635" spans="1:35" s="23" customFormat="1" ht="15.75">
      <c r="A635" s="119"/>
      <c r="B635" s="110"/>
      <c r="C635" s="89"/>
      <c r="D635" s="89"/>
      <c r="E635" s="22"/>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row>
    <row r="636" spans="1:35" s="23" customFormat="1" ht="15.75">
      <c r="A636" s="119"/>
      <c r="B636" s="110"/>
      <c r="C636" s="89"/>
      <c r="D636" s="89"/>
      <c r="E636" s="22"/>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row>
    <row r="637" spans="1:35" s="23" customFormat="1" ht="15.75">
      <c r="A637" s="119"/>
      <c r="B637" s="110"/>
      <c r="C637" s="89"/>
      <c r="D637" s="89"/>
      <c r="E637" s="22"/>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row>
    <row r="638" spans="1:35" s="23" customFormat="1" ht="15.75">
      <c r="A638" s="119"/>
      <c r="B638" s="110"/>
      <c r="C638" s="89"/>
      <c r="D638" s="89"/>
      <c r="E638" s="22"/>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row>
    <row r="639" spans="1:35" s="23" customFormat="1" ht="15.75">
      <c r="A639" s="119"/>
      <c r="B639" s="110"/>
      <c r="C639" s="89"/>
      <c r="D639" s="89"/>
      <c r="E639" s="22"/>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row>
    <row r="640" spans="1:35" s="23" customFormat="1" ht="15.75">
      <c r="A640" s="119"/>
      <c r="B640" s="110"/>
      <c r="C640" s="89"/>
      <c r="D640" s="89"/>
      <c r="E640" s="22"/>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row>
    <row r="641" spans="1:35" s="23" customFormat="1" ht="15.75">
      <c r="A641" s="119"/>
      <c r="B641" s="110"/>
      <c r="C641" s="89"/>
      <c r="D641" s="89"/>
      <c r="E641" s="22"/>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row>
    <row r="642" spans="1:35" s="23" customFormat="1" ht="15.75">
      <c r="A642" s="119"/>
      <c r="B642" s="110"/>
      <c r="C642" s="89"/>
      <c r="D642" s="89"/>
      <c r="E642" s="22"/>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row>
    <row r="643" spans="1:35" s="23" customFormat="1" ht="15.75">
      <c r="A643" s="119"/>
      <c r="B643" s="110"/>
      <c r="C643" s="89"/>
      <c r="D643" s="89"/>
      <c r="E643" s="22"/>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row>
    <row r="644" spans="1:35" s="23" customFormat="1" ht="15.75">
      <c r="A644" s="119"/>
      <c r="B644" s="110"/>
      <c r="C644" s="89"/>
      <c r="D644" s="89"/>
      <c r="E644" s="22"/>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row>
    <row r="645" spans="1:35" s="23" customFormat="1" ht="15.75">
      <c r="A645" s="119"/>
      <c r="B645" s="110"/>
      <c r="C645" s="89"/>
      <c r="D645" s="89"/>
      <c r="E645" s="22"/>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row>
    <row r="646" spans="1:35" s="23" customFormat="1" ht="15.75">
      <c r="A646" s="119"/>
      <c r="B646" s="110"/>
      <c r="C646" s="89"/>
      <c r="D646" s="89"/>
      <c r="E646" s="22"/>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row>
    <row r="647" spans="1:35" s="23" customFormat="1" ht="15.75">
      <c r="A647" s="119"/>
      <c r="B647" s="110"/>
      <c r="C647" s="89"/>
      <c r="D647" s="89"/>
      <c r="E647" s="22"/>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row>
    <row r="648" spans="1:35" s="23" customFormat="1" ht="15.75">
      <c r="A648" s="119"/>
      <c r="B648" s="110"/>
      <c r="C648" s="89"/>
      <c r="D648" s="89"/>
      <c r="E648" s="22"/>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row>
    <row r="649" spans="1:35" s="23" customFormat="1" ht="15.75">
      <c r="A649" s="119"/>
      <c r="B649" s="110"/>
      <c r="C649" s="89"/>
      <c r="D649" s="89"/>
      <c r="E649" s="22"/>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row>
    <row r="650" spans="1:35" s="23" customFormat="1" ht="15.75">
      <c r="A650" s="119"/>
      <c r="B650" s="110"/>
      <c r="C650" s="89"/>
      <c r="D650" s="89"/>
      <c r="E650" s="22"/>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row>
    <row r="651" spans="1:35" s="23" customFormat="1" ht="15.75">
      <c r="A651" s="119"/>
      <c r="B651" s="110"/>
      <c r="C651" s="89"/>
      <c r="D651" s="89"/>
      <c r="E651" s="22"/>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row>
    <row r="652" spans="1:35" s="23" customFormat="1" ht="15.75">
      <c r="A652" s="119"/>
      <c r="B652" s="110"/>
      <c r="C652" s="89"/>
      <c r="D652" s="89"/>
      <c r="E652" s="22"/>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row>
    <row r="653" spans="1:35" s="23" customFormat="1" ht="15.75">
      <c r="A653" s="119"/>
      <c r="B653" s="110"/>
      <c r="C653" s="89"/>
      <c r="D653" s="89"/>
      <c r="E653" s="22"/>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row>
    <row r="654" spans="1:35" s="23" customFormat="1" ht="15.75">
      <c r="A654" s="119"/>
      <c r="B654" s="110"/>
      <c r="C654" s="89"/>
      <c r="D654" s="89"/>
      <c r="E654" s="22"/>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row>
    <row r="655" spans="1:35" s="23" customFormat="1" ht="15.75">
      <c r="A655" s="119"/>
      <c r="B655" s="110"/>
      <c r="C655" s="89"/>
      <c r="D655" s="89"/>
      <c r="E655" s="22"/>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row>
    <row r="656" spans="1:35" s="23" customFormat="1" ht="15.75">
      <c r="A656" s="119"/>
      <c r="B656" s="110"/>
      <c r="C656" s="89"/>
      <c r="D656" s="89"/>
      <c r="E656" s="22"/>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row>
    <row r="657" spans="1:35" s="23" customFormat="1" ht="15.75">
      <c r="A657" s="119"/>
      <c r="B657" s="110"/>
      <c r="C657" s="89"/>
      <c r="D657" s="89"/>
      <c r="E657" s="22"/>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row>
    <row r="658" spans="1:35" s="23" customFormat="1" ht="15.75">
      <c r="A658" s="119"/>
      <c r="B658" s="110"/>
      <c r="C658" s="89"/>
      <c r="D658" s="89"/>
      <c r="E658" s="22"/>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row>
    <row r="659" spans="1:35" s="23" customFormat="1" ht="15.75">
      <c r="A659" s="119"/>
      <c r="B659" s="110"/>
      <c r="C659" s="89"/>
      <c r="D659" s="89"/>
      <c r="E659" s="22"/>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row>
    <row r="660" spans="1:35" s="23" customFormat="1" ht="15.75">
      <c r="A660" s="119"/>
      <c r="B660" s="110"/>
      <c r="C660" s="89"/>
      <c r="D660" s="89"/>
      <c r="E660" s="22"/>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row>
    <row r="661" spans="1:35" s="23" customFormat="1" ht="15.75">
      <c r="A661" s="119"/>
      <c r="B661" s="110"/>
      <c r="C661" s="89"/>
      <c r="D661" s="89"/>
      <c r="E661" s="22"/>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row>
    <row r="662" spans="1:35" s="23" customFormat="1" ht="15.75">
      <c r="A662" s="119"/>
      <c r="B662" s="110"/>
      <c r="C662" s="89"/>
      <c r="D662" s="89"/>
      <c r="E662" s="22"/>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row>
    <row r="663" spans="1:35" s="23" customFormat="1" ht="15.75">
      <c r="A663" s="119"/>
      <c r="B663" s="110"/>
      <c r="C663" s="89"/>
      <c r="D663" s="89"/>
      <c r="E663" s="22"/>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row>
    <row r="664" spans="1:35" s="23" customFormat="1" ht="15.75">
      <c r="A664" s="119"/>
      <c r="B664" s="110"/>
      <c r="C664" s="89"/>
      <c r="D664" s="89"/>
      <c r="E664" s="22"/>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row>
    <row r="665" spans="1:35" s="23" customFormat="1" ht="15.75">
      <c r="A665" s="119"/>
      <c r="B665" s="110"/>
      <c r="C665" s="89"/>
      <c r="D665" s="89"/>
      <c r="E665" s="22"/>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row>
    <row r="666" spans="1:35" s="23" customFormat="1" ht="15.75">
      <c r="A666" s="119"/>
      <c r="B666" s="110"/>
      <c r="C666" s="89"/>
      <c r="D666" s="89"/>
      <c r="E666" s="22"/>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row>
    <row r="667" spans="1:35" s="23" customFormat="1" ht="15.75">
      <c r="A667" s="119"/>
      <c r="B667" s="110"/>
      <c r="C667" s="89"/>
      <c r="D667" s="89"/>
      <c r="E667" s="22"/>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row>
    <row r="668" spans="1:35" s="23" customFormat="1" ht="15.75">
      <c r="A668" s="119"/>
      <c r="B668" s="110"/>
      <c r="C668" s="89"/>
      <c r="D668" s="89"/>
      <c r="E668" s="22"/>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row>
    <row r="669" spans="1:35" s="23" customFormat="1" ht="15.75">
      <c r="A669" s="119"/>
      <c r="B669" s="110"/>
      <c r="C669" s="89"/>
      <c r="D669" s="89"/>
      <c r="E669" s="22"/>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row>
    <row r="670" spans="1:35" s="23" customFormat="1" ht="15.75">
      <c r="A670" s="119"/>
      <c r="B670" s="110"/>
      <c r="C670" s="89"/>
      <c r="D670" s="89"/>
      <c r="E670" s="22"/>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row>
    <row r="671" spans="1:35" s="23" customFormat="1" ht="15.75">
      <c r="A671" s="119"/>
      <c r="B671" s="110"/>
      <c r="C671" s="89"/>
      <c r="D671" s="89"/>
      <c r="E671" s="22"/>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row>
    <row r="672" spans="1:35" s="23" customFormat="1" ht="15.75">
      <c r="A672" s="119"/>
      <c r="B672" s="110"/>
      <c r="C672" s="89"/>
      <c r="D672" s="89"/>
      <c r="E672" s="22"/>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row>
    <row r="673" spans="1:35" s="23" customFormat="1" ht="15.75">
      <c r="A673" s="119"/>
      <c r="B673" s="110"/>
      <c r="C673" s="89"/>
      <c r="D673" s="89"/>
      <c r="E673" s="22"/>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row>
    <row r="674" spans="1:35" s="23" customFormat="1" ht="15.75">
      <c r="A674" s="119"/>
      <c r="B674" s="110"/>
      <c r="C674" s="89"/>
      <c r="D674" s="89"/>
      <c r="E674" s="22"/>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row>
    <row r="675" spans="1:35" s="23" customFormat="1" ht="15.75">
      <c r="A675" s="119"/>
      <c r="B675" s="110"/>
      <c r="C675" s="89"/>
      <c r="D675" s="89"/>
      <c r="E675" s="22"/>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row>
    <row r="676" spans="1:35" s="23" customFormat="1" ht="15.75">
      <c r="A676" s="119"/>
      <c r="B676" s="110"/>
      <c r="C676" s="89"/>
      <c r="D676" s="89"/>
      <c r="E676" s="22"/>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row>
    <row r="677" spans="1:35" s="23" customFormat="1" ht="15.75">
      <c r="A677" s="119"/>
      <c r="B677" s="110"/>
      <c r="C677" s="89"/>
      <c r="D677" s="89"/>
      <c r="E677" s="22"/>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row>
    <row r="678" spans="1:35" s="23" customFormat="1" ht="15.75">
      <c r="A678" s="119"/>
      <c r="B678" s="110"/>
      <c r="C678" s="89"/>
      <c r="D678" s="89"/>
      <c r="E678" s="22"/>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row>
    <row r="679" spans="1:35" s="23" customFormat="1" ht="15.75">
      <c r="A679" s="119"/>
      <c r="B679" s="110"/>
      <c r="C679" s="89"/>
      <c r="D679" s="89"/>
      <c r="E679" s="22"/>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row>
    <row r="680" spans="1:35" s="23" customFormat="1" ht="15.75">
      <c r="A680" s="119"/>
      <c r="B680" s="110"/>
      <c r="C680" s="89"/>
      <c r="D680" s="89"/>
      <c r="E680" s="22"/>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row>
    <row r="681" spans="1:35" s="23" customFormat="1" ht="15.75">
      <c r="A681" s="119"/>
      <c r="B681" s="110"/>
      <c r="C681" s="89"/>
      <c r="D681" s="89"/>
      <c r="E681" s="22"/>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row>
    <row r="682" spans="1:35" s="23" customFormat="1" ht="15.75">
      <c r="A682" s="119"/>
      <c r="B682" s="110"/>
      <c r="C682" s="89"/>
      <c r="D682" s="89"/>
      <c r="E682" s="22"/>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row>
    <row r="683" spans="1:35" s="23" customFormat="1" ht="15.75">
      <c r="A683" s="119"/>
      <c r="B683" s="110"/>
      <c r="C683" s="89"/>
      <c r="D683" s="89"/>
      <c r="E683" s="22"/>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row>
    <row r="684" spans="1:35" s="23" customFormat="1" ht="15.75">
      <c r="A684" s="119"/>
      <c r="B684" s="110"/>
      <c r="C684" s="89"/>
      <c r="D684" s="89"/>
      <c r="E684" s="22"/>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row>
    <row r="685" spans="1:35" s="23" customFormat="1" ht="15.75">
      <c r="A685" s="119"/>
      <c r="B685" s="110"/>
      <c r="C685" s="89"/>
      <c r="D685" s="89"/>
      <c r="E685" s="22"/>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row>
    <row r="686" spans="1:35" s="23" customFormat="1" ht="15.75">
      <c r="A686" s="119"/>
      <c r="B686" s="110"/>
      <c r="C686" s="89"/>
      <c r="D686" s="89"/>
      <c r="E686" s="22"/>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row>
    <row r="687" spans="1:35" s="23" customFormat="1" ht="15.75">
      <c r="A687" s="119"/>
      <c r="B687" s="110"/>
      <c r="C687" s="89"/>
      <c r="D687" s="89"/>
      <c r="E687" s="22"/>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row>
    <row r="688" spans="1:35" s="23" customFormat="1" ht="15.75">
      <c r="A688" s="119"/>
      <c r="B688" s="110"/>
      <c r="C688" s="89"/>
      <c r="D688" s="89"/>
      <c r="E688" s="22"/>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row>
    <row r="689" spans="1:35" s="23" customFormat="1" ht="15.75">
      <c r="A689" s="119"/>
      <c r="B689" s="110"/>
      <c r="C689" s="89"/>
      <c r="D689" s="89"/>
      <c r="E689" s="22"/>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row>
    <row r="690" spans="1:35" s="23" customFormat="1" ht="15.75">
      <c r="A690" s="119"/>
      <c r="B690" s="110"/>
      <c r="C690" s="89"/>
      <c r="D690" s="89"/>
      <c r="E690" s="22"/>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row>
    <row r="691" spans="1:35" s="23" customFormat="1" ht="15.75">
      <c r="A691" s="119"/>
      <c r="B691" s="110"/>
      <c r="C691" s="89"/>
      <c r="D691" s="89"/>
      <c r="E691" s="22"/>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row>
    <row r="692" spans="1:35" s="23" customFormat="1" ht="15.75">
      <c r="A692" s="119"/>
      <c r="B692" s="110"/>
      <c r="C692" s="89"/>
      <c r="D692" s="89"/>
      <c r="E692" s="22"/>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row>
    <row r="693" spans="1:35" s="23" customFormat="1" ht="15.75">
      <c r="A693" s="119"/>
      <c r="B693" s="110"/>
      <c r="C693" s="89"/>
      <c r="D693" s="89"/>
      <c r="E693" s="22"/>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row>
    <row r="694" spans="1:35" s="23" customFormat="1" ht="15.75">
      <c r="A694" s="119"/>
      <c r="B694" s="110"/>
      <c r="C694" s="89"/>
      <c r="D694" s="89"/>
      <c r="E694" s="22"/>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row>
    <row r="695" spans="1:35" s="23" customFormat="1" ht="15.75">
      <c r="A695" s="119"/>
      <c r="B695" s="110"/>
      <c r="C695" s="89"/>
      <c r="D695" s="89"/>
      <c r="E695" s="22"/>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row>
    <row r="696" spans="1:35" s="23" customFormat="1" ht="15.75">
      <c r="A696" s="119"/>
      <c r="B696" s="110"/>
      <c r="C696" s="89"/>
      <c r="D696" s="89"/>
      <c r="E696" s="22"/>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row>
    <row r="697" spans="1:35" s="23" customFormat="1" ht="15.75">
      <c r="A697" s="119"/>
      <c r="B697" s="110"/>
      <c r="C697" s="89"/>
      <c r="D697" s="89"/>
      <c r="E697" s="22"/>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row>
    <row r="698" spans="1:35" s="23" customFormat="1" ht="15.75">
      <c r="A698" s="119"/>
      <c r="B698" s="110"/>
      <c r="C698" s="89"/>
      <c r="D698" s="89"/>
      <c r="E698" s="22"/>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row>
    <row r="699" spans="1:35" s="23" customFormat="1" ht="15.75">
      <c r="A699" s="119"/>
      <c r="B699" s="110"/>
      <c r="C699" s="89"/>
      <c r="D699" s="89"/>
      <c r="E699" s="22"/>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row>
    <row r="700" spans="1:35" s="23" customFormat="1" ht="15.75">
      <c r="A700" s="119"/>
      <c r="B700" s="110"/>
      <c r="C700" s="89"/>
      <c r="D700" s="89"/>
      <c r="E700" s="22"/>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row>
    <row r="701" spans="1:35" s="23" customFormat="1" ht="15.75">
      <c r="A701" s="119"/>
      <c r="B701" s="110"/>
      <c r="C701" s="89"/>
      <c r="D701" s="89"/>
      <c r="E701" s="22"/>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row>
    <row r="702" spans="1:35" s="23" customFormat="1" ht="15.75">
      <c r="A702" s="119"/>
      <c r="B702" s="110"/>
      <c r="C702" s="89"/>
      <c r="D702" s="89"/>
      <c r="E702" s="22"/>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row>
    <row r="703" spans="1:35" s="23" customFormat="1" ht="15.75">
      <c r="A703" s="119"/>
      <c r="B703" s="110"/>
      <c r="C703" s="89"/>
      <c r="D703" s="89"/>
      <c r="E703" s="22"/>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row>
    <row r="704" spans="1:35" s="23" customFormat="1" ht="15.75">
      <c r="A704" s="119"/>
      <c r="B704" s="110"/>
      <c r="C704" s="89"/>
      <c r="D704" s="89"/>
      <c r="E704" s="22"/>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row>
    <row r="705" spans="1:35" s="23" customFormat="1" ht="15.75">
      <c r="A705" s="119"/>
      <c r="B705" s="110"/>
      <c r="C705" s="89"/>
      <c r="D705" s="89"/>
      <c r="E705" s="22"/>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row>
    <row r="706" spans="1:35" s="23" customFormat="1" ht="15.75">
      <c r="A706" s="119"/>
      <c r="B706" s="110"/>
      <c r="C706" s="89"/>
      <c r="D706" s="89"/>
      <c r="E706" s="22"/>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row>
    <row r="707" spans="1:35" s="23" customFormat="1" ht="15.75">
      <c r="A707" s="119"/>
      <c r="B707" s="110"/>
      <c r="C707" s="89"/>
      <c r="D707" s="89"/>
      <c r="E707" s="22"/>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row>
    <row r="708" spans="1:35" s="23" customFormat="1" ht="15.75">
      <c r="A708" s="119"/>
      <c r="B708" s="110"/>
      <c r="C708" s="89"/>
      <c r="D708" s="89"/>
      <c r="E708" s="22"/>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row>
    <row r="709" spans="1:35" s="23" customFormat="1" ht="15.75">
      <c r="A709" s="119"/>
      <c r="B709" s="110"/>
      <c r="C709" s="89"/>
      <c r="D709" s="89"/>
      <c r="E709" s="22"/>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row>
    <row r="710" spans="1:35" s="23" customFormat="1" ht="15.75">
      <c r="A710" s="119"/>
      <c r="B710" s="110"/>
      <c r="C710" s="89"/>
      <c r="D710" s="89"/>
      <c r="E710" s="22"/>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row>
    <row r="711" spans="1:35" s="23" customFormat="1" ht="15.75">
      <c r="A711" s="119"/>
      <c r="B711" s="110"/>
      <c r="C711" s="89"/>
      <c r="D711" s="89"/>
      <c r="E711" s="22"/>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row>
    <row r="712" spans="1:35" s="23" customFormat="1" ht="15.75">
      <c r="A712" s="119"/>
      <c r="B712" s="110"/>
      <c r="C712" s="89"/>
      <c r="D712" s="89"/>
      <c r="E712" s="22"/>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row>
    <row r="713" spans="1:35" s="23" customFormat="1" ht="15.75">
      <c r="A713" s="119"/>
      <c r="B713" s="110"/>
      <c r="C713" s="89"/>
      <c r="D713" s="89"/>
      <c r="E713" s="22"/>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row>
    <row r="714" spans="1:35" s="23" customFormat="1" ht="15.75">
      <c r="A714" s="119"/>
      <c r="B714" s="110"/>
      <c r="C714" s="89"/>
      <c r="D714" s="89"/>
      <c r="E714" s="22"/>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row>
    <row r="715" spans="1:35" s="23" customFormat="1" ht="15.75">
      <c r="A715" s="119"/>
      <c r="B715" s="110"/>
      <c r="C715" s="89"/>
      <c r="D715" s="89"/>
      <c r="E715" s="22"/>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row>
    <row r="716" spans="1:35" s="23" customFormat="1" ht="15.75">
      <c r="A716" s="119"/>
      <c r="B716" s="110"/>
      <c r="C716" s="89"/>
      <c r="D716" s="89"/>
      <c r="E716" s="22"/>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row>
    <row r="717" spans="1:35" s="23" customFormat="1" ht="15.75">
      <c r="A717" s="119"/>
      <c r="B717" s="110"/>
      <c r="C717" s="89"/>
      <c r="D717" s="89"/>
      <c r="E717" s="22"/>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row>
    <row r="718" spans="1:35" s="23" customFormat="1" ht="15.75">
      <c r="A718" s="119"/>
      <c r="B718" s="110"/>
      <c r="C718" s="89"/>
      <c r="D718" s="89"/>
      <c r="E718" s="22"/>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row>
    <row r="719" spans="1:35" s="23" customFormat="1" ht="15.75">
      <c r="A719" s="119"/>
      <c r="B719" s="110"/>
      <c r="C719" s="89"/>
      <c r="D719" s="89"/>
      <c r="E719" s="22"/>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row>
    <row r="720" spans="1:35" s="23" customFormat="1" ht="15.75">
      <c r="A720" s="119"/>
      <c r="B720" s="110"/>
      <c r="C720" s="89"/>
      <c r="D720" s="89"/>
      <c r="E720" s="22"/>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row>
    <row r="721" spans="1:35" s="23" customFormat="1" ht="15.75">
      <c r="A721" s="119"/>
      <c r="B721" s="110"/>
      <c r="C721" s="89"/>
      <c r="D721" s="89"/>
      <c r="E721" s="22"/>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row>
    <row r="722" spans="1:35" s="23" customFormat="1" ht="15.75">
      <c r="A722" s="119"/>
      <c r="B722" s="110"/>
      <c r="C722" s="89"/>
      <c r="D722" s="89"/>
      <c r="E722" s="22"/>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row>
    <row r="723" spans="1:35" s="23" customFormat="1" ht="15.75">
      <c r="A723" s="119"/>
      <c r="B723" s="110"/>
      <c r="C723" s="89"/>
      <c r="D723" s="89"/>
      <c r="E723" s="22"/>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row>
    <row r="724" spans="1:35" s="23" customFormat="1" ht="15.75">
      <c r="A724" s="119"/>
      <c r="B724" s="110"/>
      <c r="C724" s="89"/>
      <c r="D724" s="89"/>
      <c r="E724" s="22"/>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row>
    <row r="725" spans="1:35" s="23" customFormat="1" ht="15.75">
      <c r="A725" s="119"/>
      <c r="B725" s="110"/>
      <c r="C725" s="89"/>
      <c r="D725" s="89"/>
      <c r="E725" s="22"/>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row>
    <row r="726" spans="1:35" s="23" customFormat="1" ht="15.75">
      <c r="A726" s="119"/>
      <c r="B726" s="110"/>
      <c r="C726" s="89"/>
      <c r="D726" s="89"/>
      <c r="E726" s="22"/>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row>
    <row r="727" spans="1:35" s="23" customFormat="1" ht="15.75">
      <c r="A727" s="119"/>
      <c r="B727" s="110"/>
      <c r="C727" s="89"/>
      <c r="D727" s="89"/>
      <c r="E727" s="22"/>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row>
    <row r="728" spans="1:35" s="23" customFormat="1" ht="15.75">
      <c r="A728" s="119"/>
      <c r="B728" s="110"/>
      <c r="C728" s="89"/>
      <c r="D728" s="89"/>
      <c r="E728" s="22"/>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row>
    <row r="729" spans="1:35" s="23" customFormat="1" ht="15.75">
      <c r="A729" s="119"/>
      <c r="B729" s="110"/>
      <c r="C729" s="89"/>
      <c r="D729" s="89"/>
      <c r="E729" s="22"/>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row>
    <row r="730" spans="1:35" s="23" customFormat="1" ht="15.75">
      <c r="A730" s="119"/>
      <c r="B730" s="110"/>
      <c r="C730" s="89"/>
      <c r="D730" s="89"/>
      <c r="E730" s="22"/>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row>
    <row r="731" spans="1:35" s="23" customFormat="1" ht="15.75">
      <c r="A731" s="119"/>
      <c r="B731" s="110"/>
      <c r="C731" s="89"/>
      <c r="D731" s="89"/>
      <c r="E731" s="22"/>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row>
    <row r="732" spans="1:35" s="23" customFormat="1" ht="15.75">
      <c r="A732" s="119"/>
      <c r="B732" s="110"/>
      <c r="C732" s="89"/>
      <c r="D732" s="89"/>
      <c r="E732" s="22"/>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row>
    <row r="733" spans="1:35" s="23" customFormat="1" ht="15.75">
      <c r="A733" s="119"/>
      <c r="B733" s="110"/>
      <c r="C733" s="89"/>
      <c r="D733" s="89"/>
      <c r="E733" s="22"/>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row>
    <row r="734" spans="1:35" s="23" customFormat="1" ht="15.75">
      <c r="A734" s="119"/>
      <c r="B734" s="110"/>
      <c r="C734" s="89"/>
      <c r="D734" s="89"/>
      <c r="E734" s="22"/>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row>
    <row r="735" spans="1:35" s="23" customFormat="1" ht="15.75">
      <c r="A735" s="119"/>
      <c r="B735" s="110"/>
      <c r="C735" s="89"/>
      <c r="D735" s="89"/>
      <c r="E735" s="22"/>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row>
    <row r="736" spans="1:35" s="23" customFormat="1" ht="15.75">
      <c r="A736" s="119"/>
      <c r="B736" s="110"/>
      <c r="C736" s="89"/>
      <c r="D736" s="89"/>
      <c r="E736" s="22"/>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row>
    <row r="737" spans="1:35" s="23" customFormat="1" ht="15.75">
      <c r="A737" s="119"/>
      <c r="B737" s="110"/>
      <c r="C737" s="89"/>
      <c r="D737" s="89"/>
      <c r="E737" s="22"/>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row>
    <row r="738" spans="1:35" s="23" customFormat="1" ht="15.75">
      <c r="A738" s="119"/>
      <c r="B738" s="110"/>
      <c r="C738" s="89"/>
      <c r="D738" s="89"/>
      <c r="E738" s="22"/>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row>
    <row r="739" spans="1:35" s="23" customFormat="1" ht="15.75">
      <c r="A739" s="119"/>
      <c r="B739" s="110"/>
      <c r="C739" s="89"/>
      <c r="D739" s="89"/>
      <c r="E739" s="22"/>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row>
    <row r="740" spans="1:35" s="23" customFormat="1" ht="15.75">
      <c r="A740" s="119"/>
      <c r="B740" s="110"/>
      <c r="C740" s="89"/>
      <c r="D740" s="89"/>
      <c r="E740" s="22"/>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row>
    <row r="741" spans="1:35" s="23" customFormat="1" ht="15.75">
      <c r="A741" s="119"/>
      <c r="B741" s="110"/>
      <c r="C741" s="89"/>
      <c r="D741" s="89"/>
      <c r="E741" s="22"/>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row>
    <row r="742" spans="1:35" s="23" customFormat="1" ht="15.75">
      <c r="A742" s="119"/>
      <c r="B742" s="110"/>
      <c r="C742" s="89"/>
      <c r="D742" s="89"/>
      <c r="E742" s="22"/>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row>
    <row r="743" spans="1:35" s="23" customFormat="1" ht="15.75">
      <c r="A743" s="119"/>
      <c r="B743" s="110"/>
      <c r="C743" s="89"/>
      <c r="D743" s="89"/>
      <c r="E743" s="22"/>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row>
    <row r="744" spans="1:35" s="23" customFormat="1" ht="15.75">
      <c r="A744" s="119"/>
      <c r="B744" s="110"/>
      <c r="C744" s="89"/>
      <c r="D744" s="89"/>
      <c r="E744" s="22"/>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row>
    <row r="745" spans="1:35" s="23" customFormat="1" ht="15.75">
      <c r="A745" s="119"/>
      <c r="B745" s="110"/>
      <c r="C745" s="89"/>
      <c r="D745" s="89"/>
      <c r="E745" s="22"/>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row>
    <row r="746" spans="1:35" s="23" customFormat="1" ht="15.75">
      <c r="A746" s="119"/>
      <c r="B746" s="110"/>
      <c r="C746" s="89"/>
      <c r="D746" s="89"/>
      <c r="E746" s="22"/>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row>
    <row r="747" spans="1:35" s="23" customFormat="1" ht="15.75">
      <c r="A747" s="119"/>
      <c r="B747" s="110"/>
      <c r="C747" s="89"/>
      <c r="D747" s="89"/>
      <c r="E747" s="22"/>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row>
    <row r="748" spans="1:35" s="23" customFormat="1" ht="15.75">
      <c r="A748" s="119"/>
      <c r="B748" s="110"/>
      <c r="C748" s="89"/>
      <c r="D748" s="89"/>
      <c r="E748" s="22"/>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row>
    <row r="749" spans="1:35" s="23" customFormat="1" ht="15.75">
      <c r="A749" s="119"/>
      <c r="B749" s="110"/>
      <c r="C749" s="89"/>
      <c r="D749" s="89"/>
      <c r="E749" s="22"/>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row>
    <row r="750" spans="1:35" s="23" customFormat="1" ht="15.75">
      <c r="A750" s="119"/>
      <c r="B750" s="110"/>
      <c r="C750" s="89"/>
      <c r="D750" s="89"/>
      <c r="E750" s="22"/>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row>
    <row r="751" spans="1:35" s="23" customFormat="1" ht="15.75">
      <c r="A751" s="119"/>
      <c r="B751" s="110"/>
      <c r="C751" s="89"/>
      <c r="D751" s="89"/>
      <c r="E751" s="22"/>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row>
    <row r="752" spans="1:35" s="23" customFormat="1" ht="15.75">
      <c r="A752" s="119"/>
      <c r="B752" s="110"/>
      <c r="C752" s="89"/>
      <c r="D752" s="89"/>
      <c r="E752" s="22"/>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row>
    <row r="753" spans="1:35" s="23" customFormat="1" ht="15.75">
      <c r="A753" s="119"/>
      <c r="B753" s="110"/>
      <c r="C753" s="89"/>
      <c r="D753" s="89"/>
      <c r="E753" s="22"/>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row>
    <row r="754" spans="1:35" s="23" customFormat="1" ht="15.75">
      <c r="A754" s="119"/>
      <c r="B754" s="110"/>
      <c r="C754" s="89"/>
      <c r="D754" s="89"/>
      <c r="E754" s="22"/>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row>
    <row r="755" spans="1:35" s="23" customFormat="1" ht="15.75">
      <c r="A755" s="119"/>
      <c r="B755" s="110"/>
      <c r="C755" s="89"/>
      <c r="D755" s="89"/>
      <c r="E755" s="22"/>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row>
    <row r="756" spans="1:35" s="23" customFormat="1" ht="15.75">
      <c r="A756" s="119"/>
      <c r="B756" s="110"/>
      <c r="C756" s="89"/>
      <c r="D756" s="89"/>
      <c r="E756" s="22"/>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row>
    <row r="757" spans="1:35" s="23" customFormat="1" ht="15.75">
      <c r="A757" s="119"/>
      <c r="B757" s="110"/>
      <c r="C757" s="89"/>
      <c r="D757" s="89"/>
      <c r="E757" s="22"/>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row>
    <row r="758" spans="1:35" s="23" customFormat="1" ht="15.75">
      <c r="A758" s="119"/>
      <c r="B758" s="110"/>
      <c r="C758" s="89"/>
      <c r="D758" s="89"/>
      <c r="E758" s="22"/>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row>
    <row r="759" spans="1:35" s="23" customFormat="1" ht="15.75">
      <c r="A759" s="119"/>
      <c r="B759" s="110"/>
      <c r="C759" s="89"/>
      <c r="D759" s="89"/>
      <c r="E759" s="22"/>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row>
    <row r="760" spans="1:35" s="23" customFormat="1" ht="15.75">
      <c r="A760" s="119"/>
      <c r="B760" s="110"/>
      <c r="C760" s="89"/>
      <c r="D760" s="89"/>
      <c r="E760" s="22"/>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row>
    <row r="761" spans="1:35" s="23" customFormat="1" ht="15.75">
      <c r="A761" s="119"/>
      <c r="B761" s="110"/>
      <c r="C761" s="89"/>
      <c r="D761" s="89"/>
      <c r="E761" s="22"/>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row>
    <row r="762" spans="1:35" s="23" customFormat="1" ht="15.75">
      <c r="A762" s="119"/>
      <c r="B762" s="110"/>
      <c r="C762" s="89"/>
      <c r="D762" s="89"/>
      <c r="E762" s="22"/>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row>
    <row r="763" spans="1:35" s="23" customFormat="1" ht="15.75">
      <c r="A763" s="119"/>
      <c r="B763" s="110"/>
      <c r="C763" s="89"/>
      <c r="D763" s="89"/>
      <c r="E763" s="22"/>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row>
    <row r="764" spans="1:35" s="23" customFormat="1" ht="15.75">
      <c r="A764" s="119"/>
      <c r="B764" s="110"/>
      <c r="C764" s="89"/>
      <c r="D764" s="89"/>
      <c r="E764" s="22"/>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row>
    <row r="765" spans="1:35" s="23" customFormat="1" ht="15.75">
      <c r="A765" s="119"/>
      <c r="B765" s="110"/>
      <c r="C765" s="89"/>
      <c r="D765" s="89"/>
      <c r="E765" s="22"/>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row>
    <row r="766" spans="1:35" s="23" customFormat="1" ht="15.75">
      <c r="A766" s="119"/>
      <c r="B766" s="110"/>
      <c r="C766" s="89"/>
      <c r="D766" s="89"/>
      <c r="E766" s="22"/>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row>
    <row r="767" spans="1:35" s="23" customFormat="1" ht="15.75">
      <c r="A767" s="119"/>
      <c r="B767" s="110"/>
      <c r="C767" s="89"/>
      <c r="D767" s="89"/>
      <c r="E767" s="22"/>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row>
    <row r="768" spans="1:35" s="23" customFormat="1" ht="15.75">
      <c r="A768" s="119"/>
      <c r="B768" s="110"/>
      <c r="C768" s="89"/>
      <c r="D768" s="89"/>
      <c r="E768" s="22"/>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row>
    <row r="769" spans="1:35" s="23" customFormat="1" ht="15.75">
      <c r="A769" s="119"/>
      <c r="B769" s="110"/>
      <c r="C769" s="89"/>
      <c r="D769" s="89"/>
      <c r="E769" s="22"/>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row>
    <row r="770" spans="1:35" s="23" customFormat="1" ht="15.75">
      <c r="A770" s="119"/>
      <c r="B770" s="110"/>
      <c r="C770" s="89"/>
      <c r="D770" s="89"/>
      <c r="E770" s="22"/>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row>
    <row r="771" spans="1:35" s="23" customFormat="1" ht="15.75">
      <c r="A771" s="119"/>
      <c r="B771" s="110"/>
      <c r="C771" s="89"/>
      <c r="D771" s="89"/>
      <c r="E771" s="22"/>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row>
    <row r="772" spans="1:35" s="23" customFormat="1" ht="15.75">
      <c r="A772" s="119"/>
      <c r="B772" s="110"/>
      <c r="C772" s="89"/>
      <c r="D772" s="89"/>
      <c r="E772" s="22"/>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row>
    <row r="773" spans="1:35" s="23" customFormat="1" ht="15.75">
      <c r="A773" s="119"/>
      <c r="B773" s="110"/>
      <c r="C773" s="89"/>
      <c r="D773" s="89"/>
      <c r="E773" s="22"/>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row>
    <row r="774" spans="1:35" s="23" customFormat="1" ht="15.75">
      <c r="A774" s="119"/>
      <c r="B774" s="110"/>
      <c r="C774" s="89"/>
      <c r="D774" s="89"/>
      <c r="E774" s="22"/>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row>
    <row r="775" spans="1:35" s="23" customFormat="1" ht="15.75">
      <c r="A775" s="119"/>
      <c r="B775" s="110"/>
      <c r="C775" s="89"/>
      <c r="D775" s="89"/>
      <c r="E775" s="22"/>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row>
    <row r="776" spans="1:35" s="23" customFormat="1" ht="15.75">
      <c r="A776" s="119"/>
      <c r="B776" s="110"/>
      <c r="C776" s="89"/>
      <c r="D776" s="89"/>
      <c r="E776" s="22"/>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row>
    <row r="777" spans="1:35" s="23" customFormat="1" ht="15.75">
      <c r="A777" s="119"/>
      <c r="B777" s="110"/>
      <c r="C777" s="89"/>
      <c r="D777" s="89"/>
      <c r="E777" s="22"/>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row>
    <row r="778" spans="1:35" s="23" customFormat="1" ht="15.75">
      <c r="A778" s="119"/>
      <c r="B778" s="110"/>
      <c r="C778" s="89"/>
      <c r="D778" s="89"/>
      <c r="E778" s="22"/>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row>
    <row r="779" spans="1:35" s="23" customFormat="1" ht="15.75">
      <c r="A779" s="119"/>
      <c r="B779" s="110"/>
      <c r="C779" s="89"/>
      <c r="D779" s="89"/>
      <c r="E779" s="22"/>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row>
    <row r="780" spans="1:35" s="23" customFormat="1" ht="15.75">
      <c r="A780" s="119"/>
      <c r="B780" s="110"/>
      <c r="C780" s="89"/>
      <c r="D780" s="89"/>
      <c r="E780" s="22"/>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row>
    <row r="781" spans="1:35" s="23" customFormat="1" ht="15.75">
      <c r="A781" s="119"/>
      <c r="B781" s="110"/>
      <c r="C781" s="89"/>
      <c r="D781" s="89"/>
      <c r="E781" s="22"/>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row>
    <row r="782" spans="1:35" s="23" customFormat="1" ht="15.75">
      <c r="A782" s="119"/>
      <c r="B782" s="110"/>
      <c r="C782" s="89"/>
      <c r="D782" s="89"/>
      <c r="E782" s="22"/>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row>
    <row r="783" spans="1:35" s="23" customFormat="1" ht="15.75">
      <c r="A783" s="119"/>
      <c r="B783" s="110"/>
      <c r="C783" s="89"/>
      <c r="D783" s="89"/>
      <c r="E783" s="22"/>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row>
    <row r="784" spans="1:35" s="23" customFormat="1" ht="15.75">
      <c r="A784" s="119"/>
      <c r="B784" s="110"/>
      <c r="C784" s="89"/>
      <c r="D784" s="89"/>
      <c r="E784" s="22"/>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row>
    <row r="785" spans="1:35" s="23" customFormat="1" ht="15.75">
      <c r="A785" s="119"/>
      <c r="B785" s="110"/>
      <c r="C785" s="89"/>
      <c r="D785" s="89"/>
      <c r="E785" s="22"/>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row>
    <row r="786" spans="1:35" s="23" customFormat="1" ht="15.75">
      <c r="A786" s="119"/>
      <c r="B786" s="110"/>
      <c r="C786" s="89"/>
      <c r="D786" s="89"/>
      <c r="E786" s="22"/>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row>
    <row r="787" spans="1:35" s="23" customFormat="1" ht="15.75">
      <c r="A787" s="119"/>
      <c r="B787" s="110"/>
      <c r="C787" s="89"/>
      <c r="D787" s="89"/>
      <c r="E787" s="22"/>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row>
    <row r="788" spans="1:35" s="23" customFormat="1" ht="15.75">
      <c r="A788" s="119"/>
      <c r="B788" s="110"/>
      <c r="C788" s="89"/>
      <c r="D788" s="89"/>
      <c r="E788" s="22"/>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row>
    <row r="789" spans="1:35" s="23" customFormat="1" ht="15.75">
      <c r="A789" s="119"/>
      <c r="B789" s="110"/>
      <c r="C789" s="89"/>
      <c r="D789" s="89"/>
      <c r="E789" s="22"/>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row>
    <row r="790" spans="1:35" s="23" customFormat="1" ht="15.75">
      <c r="A790" s="119"/>
      <c r="B790" s="110"/>
      <c r="C790" s="89"/>
      <c r="D790" s="89"/>
      <c r="E790" s="22"/>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row>
    <row r="791" spans="1:35" s="23" customFormat="1" ht="15.75">
      <c r="A791" s="119"/>
      <c r="B791" s="110"/>
      <c r="C791" s="89"/>
      <c r="D791" s="89"/>
      <c r="E791" s="22"/>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row>
    <row r="792" spans="1:35" s="23" customFormat="1" ht="15.75">
      <c r="A792" s="119"/>
      <c r="B792" s="110"/>
      <c r="C792" s="89"/>
      <c r="D792" s="89"/>
      <c r="E792" s="22"/>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row>
    <row r="793" spans="1:35" s="23" customFormat="1" ht="15.75">
      <c r="A793" s="119"/>
      <c r="B793" s="110"/>
      <c r="C793" s="89"/>
      <c r="D793" s="89"/>
      <c r="E793" s="22"/>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row>
    <row r="794" spans="1:35" s="23" customFormat="1" ht="15.75">
      <c r="A794" s="119"/>
      <c r="B794" s="110"/>
      <c r="C794" s="89"/>
      <c r="D794" s="89"/>
      <c r="E794" s="22"/>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row>
    <row r="795" spans="1:35" s="23" customFormat="1" ht="15.75">
      <c r="A795" s="119"/>
      <c r="B795" s="110"/>
      <c r="C795" s="89"/>
      <c r="D795" s="89"/>
      <c r="E795" s="22"/>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row>
    <row r="796" spans="1:35" s="23" customFormat="1" ht="15.75">
      <c r="A796" s="119"/>
      <c r="B796" s="110"/>
      <c r="C796" s="89"/>
      <c r="D796" s="89"/>
      <c r="E796" s="22"/>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row>
    <row r="797" spans="1:35" s="23" customFormat="1" ht="15.75">
      <c r="A797" s="119"/>
      <c r="B797" s="110"/>
      <c r="C797" s="89"/>
      <c r="D797" s="89"/>
      <c r="E797" s="22"/>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row>
    <row r="798" spans="1:35" s="23" customFormat="1" ht="15.75">
      <c r="A798" s="119"/>
      <c r="B798" s="110"/>
      <c r="C798" s="89"/>
      <c r="D798" s="89"/>
      <c r="E798" s="22"/>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row>
    <row r="799" spans="1:35" s="23" customFormat="1" ht="15.75">
      <c r="A799" s="119"/>
      <c r="B799" s="110"/>
      <c r="C799" s="89"/>
      <c r="D799" s="89"/>
      <c r="E799" s="22"/>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row>
    <row r="800" spans="1:35" s="23" customFormat="1" ht="15.75">
      <c r="A800" s="119"/>
      <c r="B800" s="110"/>
      <c r="C800" s="89"/>
      <c r="D800" s="89"/>
      <c r="E800" s="22"/>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row>
    <row r="801" spans="1:35" s="23" customFormat="1" ht="15.75">
      <c r="A801" s="119"/>
      <c r="B801" s="110"/>
      <c r="C801" s="89"/>
      <c r="D801" s="89"/>
      <c r="E801" s="22"/>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row>
    <row r="802" spans="1:35" s="23" customFormat="1" ht="15.75">
      <c r="A802" s="119"/>
      <c r="B802" s="110"/>
      <c r="C802" s="89"/>
      <c r="D802" s="89"/>
      <c r="E802" s="22"/>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row>
    <row r="803" spans="1:35" s="23" customFormat="1" ht="15.75">
      <c r="A803" s="119"/>
      <c r="B803" s="110"/>
      <c r="C803" s="89"/>
      <c r="D803" s="89"/>
      <c r="E803" s="22"/>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row>
    <row r="804" spans="1:35" s="23" customFormat="1" ht="15.75">
      <c r="A804" s="119"/>
      <c r="B804" s="110"/>
      <c r="C804" s="89"/>
      <c r="D804" s="89"/>
      <c r="E804" s="22"/>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row>
    <row r="805" spans="1:35" s="23" customFormat="1" ht="15.75">
      <c r="A805" s="119"/>
      <c r="B805" s="110"/>
      <c r="C805" s="89"/>
      <c r="D805" s="89"/>
      <c r="E805" s="22"/>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row>
    <row r="806" spans="1:35" s="23" customFormat="1" ht="15.75">
      <c r="A806" s="119"/>
      <c r="B806" s="110"/>
      <c r="C806" s="89"/>
      <c r="D806" s="89"/>
      <c r="E806" s="22"/>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row>
    <row r="807" spans="1:35" s="23" customFormat="1" ht="15.75">
      <c r="A807" s="119"/>
      <c r="B807" s="110"/>
      <c r="C807" s="89"/>
      <c r="D807" s="89"/>
      <c r="E807" s="22"/>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row>
    <row r="808" spans="1:35" s="23" customFormat="1" ht="15.75">
      <c r="A808" s="119"/>
      <c r="B808" s="110"/>
      <c r="C808" s="89"/>
      <c r="D808" s="89"/>
      <c r="E808" s="22"/>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row>
    <row r="809" spans="1:35" s="23" customFormat="1" ht="15.75">
      <c r="A809" s="119"/>
      <c r="B809" s="110"/>
      <c r="C809" s="89"/>
      <c r="D809" s="89"/>
      <c r="E809" s="22"/>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row>
    <row r="810" spans="1:35" s="23" customFormat="1" ht="15.75">
      <c r="A810" s="119"/>
      <c r="B810" s="110"/>
      <c r="C810" s="89"/>
      <c r="D810" s="89"/>
      <c r="E810" s="22"/>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row>
    <row r="811" spans="1:35" s="23" customFormat="1" ht="15.75">
      <c r="A811" s="119"/>
      <c r="B811" s="110"/>
      <c r="C811" s="89"/>
      <c r="D811" s="89"/>
      <c r="E811" s="22"/>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row>
    <row r="812" spans="1:35" s="23" customFormat="1" ht="15.75">
      <c r="A812" s="119"/>
      <c r="B812" s="110"/>
      <c r="C812" s="89"/>
      <c r="D812" s="89"/>
      <c r="E812" s="22"/>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row>
    <row r="813" spans="1:35" s="23" customFormat="1" ht="15.75">
      <c r="A813" s="119"/>
      <c r="B813" s="110"/>
      <c r="C813" s="89"/>
      <c r="D813" s="89"/>
      <c r="E813" s="22"/>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row>
    <row r="814" spans="1:35" s="23" customFormat="1" ht="15.75">
      <c r="A814" s="119"/>
      <c r="B814" s="110"/>
      <c r="C814" s="89"/>
      <c r="D814" s="89"/>
      <c r="E814" s="22"/>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row>
    <row r="815" spans="1:35" s="23" customFormat="1" ht="15.75">
      <c r="A815" s="119"/>
      <c r="B815" s="110"/>
      <c r="C815" s="89"/>
      <c r="D815" s="89"/>
      <c r="E815" s="22"/>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row>
    <row r="816" spans="1:35" s="23" customFormat="1" ht="15.75">
      <c r="A816" s="119"/>
      <c r="B816" s="110"/>
      <c r="C816" s="89"/>
      <c r="D816" s="89"/>
      <c r="E816" s="22"/>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row>
    <row r="817" spans="1:35" s="23" customFormat="1" ht="15.75">
      <c r="A817" s="119"/>
      <c r="B817" s="110"/>
      <c r="C817" s="89"/>
      <c r="D817" s="89"/>
      <c r="E817" s="22"/>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row>
    <row r="818" spans="1:35" s="23" customFormat="1" ht="15.75">
      <c r="A818" s="119"/>
      <c r="B818" s="110"/>
      <c r="C818" s="89"/>
      <c r="D818" s="89"/>
      <c r="E818" s="22"/>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row>
    <row r="819" spans="1:35" s="23" customFormat="1" ht="15.75">
      <c r="A819" s="119"/>
      <c r="B819" s="110"/>
      <c r="C819" s="89"/>
      <c r="D819" s="89"/>
      <c r="E819" s="22"/>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row>
    <row r="820" spans="1:35" s="23" customFormat="1" ht="15.75">
      <c r="A820" s="119"/>
      <c r="B820" s="110"/>
      <c r="C820" s="89"/>
      <c r="D820" s="89"/>
      <c r="E820" s="22"/>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row>
    <row r="821" spans="1:35" s="23" customFormat="1" ht="15.75">
      <c r="A821" s="119"/>
      <c r="B821" s="110"/>
      <c r="C821" s="89"/>
      <c r="D821" s="89"/>
      <c r="E821" s="22"/>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row>
    <row r="822" spans="1:35" s="23" customFormat="1" ht="15.75">
      <c r="A822" s="119"/>
      <c r="B822" s="110"/>
      <c r="C822" s="89"/>
      <c r="D822" s="89"/>
      <c r="E822" s="22"/>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row>
    <row r="823" spans="1:35" s="23" customFormat="1" ht="15.75">
      <c r="A823" s="119"/>
      <c r="B823" s="110"/>
      <c r="C823" s="89"/>
      <c r="D823" s="89"/>
      <c r="E823" s="22"/>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row>
    <row r="824" spans="1:35" s="23" customFormat="1" ht="15.75">
      <c r="A824" s="119"/>
      <c r="B824" s="110"/>
      <c r="C824" s="89"/>
      <c r="D824" s="89"/>
      <c r="E824" s="22"/>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row>
    <row r="825" spans="1:35" s="23" customFormat="1" ht="15.75">
      <c r="A825" s="119"/>
      <c r="B825" s="110"/>
      <c r="C825" s="89"/>
      <c r="D825" s="89"/>
      <c r="E825" s="22"/>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row>
    <row r="826" spans="1:35" s="23" customFormat="1" ht="15.75">
      <c r="A826" s="119"/>
      <c r="B826" s="110"/>
      <c r="C826" s="89"/>
      <c r="D826" s="89"/>
      <c r="E826" s="22"/>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row>
    <row r="827" spans="1:35" s="23" customFormat="1" ht="15.75">
      <c r="A827" s="119"/>
      <c r="B827" s="110"/>
      <c r="C827" s="89"/>
      <c r="D827" s="89"/>
      <c r="E827" s="22"/>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row>
    <row r="828" spans="1:35" s="23" customFormat="1" ht="15.75">
      <c r="A828" s="119"/>
      <c r="B828" s="110"/>
      <c r="C828" s="89"/>
      <c r="D828" s="89"/>
      <c r="E828" s="22"/>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row>
    <row r="829" spans="1:35" s="23" customFormat="1" ht="15.75">
      <c r="A829" s="119"/>
      <c r="B829" s="110"/>
      <c r="C829" s="89"/>
      <c r="D829" s="89"/>
      <c r="E829" s="22"/>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row>
    <row r="830" spans="1:35" s="23" customFormat="1" ht="15.75">
      <c r="A830" s="119"/>
      <c r="B830" s="110"/>
      <c r="C830" s="89"/>
      <c r="D830" s="89"/>
      <c r="E830" s="22"/>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row>
    <row r="831" spans="1:35" s="23" customFormat="1" ht="15.75">
      <c r="A831" s="119"/>
      <c r="B831" s="110"/>
      <c r="C831" s="89"/>
      <c r="D831" s="89"/>
      <c r="E831" s="22"/>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row>
    <row r="832" spans="1:35" s="23" customFormat="1" ht="15.75">
      <c r="A832" s="119"/>
      <c r="B832" s="110"/>
      <c r="C832" s="89"/>
      <c r="D832" s="89"/>
      <c r="E832" s="22"/>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row>
    <row r="833" spans="1:35" s="23" customFormat="1" ht="15.75">
      <c r="A833" s="119"/>
      <c r="B833" s="110"/>
      <c r="C833" s="89"/>
      <c r="D833" s="89"/>
      <c r="E833" s="22"/>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row>
    <row r="834" spans="1:35" s="23" customFormat="1" ht="15.75">
      <c r="A834" s="119"/>
      <c r="B834" s="110"/>
      <c r="C834" s="89"/>
      <c r="D834" s="89"/>
      <c r="E834" s="22"/>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row>
    <row r="835" spans="1:35" s="23" customFormat="1" ht="15.75">
      <c r="A835" s="119"/>
      <c r="B835" s="110"/>
      <c r="C835" s="89"/>
      <c r="D835" s="89"/>
      <c r="E835" s="22"/>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row>
    <row r="836" spans="1:35" s="23" customFormat="1" ht="15.75">
      <c r="A836" s="119"/>
      <c r="B836" s="110"/>
      <c r="C836" s="89"/>
      <c r="D836" s="89"/>
      <c r="E836" s="22"/>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row>
    <row r="837" spans="1:35" s="23" customFormat="1" ht="15.75">
      <c r="A837" s="119"/>
      <c r="B837" s="110"/>
      <c r="C837" s="89"/>
      <c r="D837" s="89"/>
      <c r="E837" s="22"/>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row>
    <row r="838" spans="1:35" s="23" customFormat="1" ht="15.75">
      <c r="A838" s="119"/>
      <c r="B838" s="110"/>
      <c r="C838" s="89"/>
      <c r="D838" s="89"/>
      <c r="E838" s="22"/>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row>
    <row r="839" spans="1:35" s="23" customFormat="1" ht="15.75">
      <c r="A839" s="119"/>
      <c r="B839" s="110"/>
      <c r="C839" s="89"/>
      <c r="D839" s="89"/>
      <c r="E839" s="22"/>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row>
    <row r="840" spans="1:35" s="23" customFormat="1" ht="15.75">
      <c r="A840" s="119"/>
      <c r="B840" s="110"/>
      <c r="C840" s="89"/>
      <c r="D840" s="89"/>
      <c r="E840" s="22"/>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row>
    <row r="841" spans="1:35" s="23" customFormat="1" ht="15.75">
      <c r="A841" s="119"/>
      <c r="B841" s="110"/>
      <c r="C841" s="89"/>
      <c r="D841" s="89"/>
      <c r="E841" s="22"/>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row>
    <row r="842" spans="1:35" s="23" customFormat="1" ht="15.75">
      <c r="A842" s="119"/>
      <c r="B842" s="110"/>
      <c r="C842" s="89"/>
      <c r="D842" s="89"/>
      <c r="E842" s="22"/>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row>
    <row r="843" spans="1:35" s="23" customFormat="1" ht="15.75">
      <c r="A843" s="119"/>
      <c r="B843" s="110"/>
      <c r="C843" s="89"/>
      <c r="D843" s="89"/>
      <c r="E843" s="22"/>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row>
    <row r="844" spans="1:35" s="23" customFormat="1" ht="15.75">
      <c r="A844" s="119"/>
      <c r="B844" s="110"/>
      <c r="C844" s="89"/>
      <c r="D844" s="89"/>
      <c r="E844" s="22"/>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row>
    <row r="845" spans="1:35" s="23" customFormat="1" ht="15.75">
      <c r="A845" s="119"/>
      <c r="B845" s="110"/>
      <c r="C845" s="89"/>
      <c r="D845" s="89"/>
      <c r="E845" s="22"/>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row>
    <row r="846" spans="1:35" s="23" customFormat="1" ht="15.75">
      <c r="A846" s="119"/>
      <c r="B846" s="110"/>
      <c r="C846" s="89"/>
      <c r="D846" s="89"/>
      <c r="E846" s="22"/>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row>
    <row r="847" spans="1:35" s="23" customFormat="1" ht="15.75">
      <c r="A847" s="119"/>
      <c r="B847" s="110"/>
      <c r="C847" s="89"/>
      <c r="D847" s="89"/>
      <c r="E847" s="22"/>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row>
    <row r="848" spans="1:35" s="23" customFormat="1" ht="15.75">
      <c r="A848" s="119"/>
      <c r="B848" s="110"/>
      <c r="C848" s="89"/>
      <c r="D848" s="89"/>
      <c r="E848" s="22"/>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row>
    <row r="849" spans="1:35" s="23" customFormat="1" ht="15.75">
      <c r="A849" s="119"/>
      <c r="B849" s="110"/>
      <c r="C849" s="89"/>
      <c r="D849" s="89"/>
      <c r="E849" s="22"/>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row>
    <row r="850" spans="1:35" s="23" customFormat="1" ht="15.75">
      <c r="A850" s="119"/>
      <c r="B850" s="110"/>
      <c r="C850" s="89"/>
      <c r="D850" s="89"/>
      <c r="E850" s="22"/>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row>
    <row r="851" spans="1:35" s="23" customFormat="1" ht="15.75">
      <c r="A851" s="119"/>
      <c r="B851" s="110"/>
      <c r="C851" s="89"/>
      <c r="D851" s="89"/>
      <c r="E851" s="22"/>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row>
    <row r="852" spans="1:35" s="23" customFormat="1" ht="15.75">
      <c r="A852" s="119"/>
      <c r="B852" s="110"/>
      <c r="C852" s="89"/>
      <c r="D852" s="89"/>
      <c r="E852" s="22"/>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row>
    <row r="853" spans="1:35" s="23" customFormat="1" ht="15.75">
      <c r="A853" s="119"/>
      <c r="B853" s="110"/>
      <c r="C853" s="89"/>
      <c r="D853" s="89"/>
      <c r="E853" s="22"/>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row>
    <row r="854" spans="1:35" s="23" customFormat="1" ht="15.75">
      <c r="A854" s="119"/>
      <c r="B854" s="110"/>
      <c r="C854" s="89"/>
      <c r="D854" s="89"/>
      <c r="E854" s="22"/>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row>
    <row r="855" spans="1:35" s="23" customFormat="1" ht="15.75">
      <c r="A855" s="119"/>
      <c r="B855" s="110"/>
      <c r="C855" s="89"/>
      <c r="D855" s="89"/>
      <c r="E855" s="22"/>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row>
    <row r="856" spans="1:35" s="23" customFormat="1" ht="15.75">
      <c r="A856" s="119"/>
      <c r="B856" s="110"/>
      <c r="C856" s="89"/>
      <c r="D856" s="89"/>
      <c r="E856" s="22"/>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row>
    <row r="857" spans="1:35" s="23" customFormat="1" ht="15.75">
      <c r="A857" s="119"/>
      <c r="B857" s="110"/>
      <c r="C857" s="89"/>
      <c r="D857" s="89"/>
      <c r="E857" s="22"/>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row>
    <row r="858" spans="1:35" s="23" customFormat="1" ht="15.75">
      <c r="A858" s="119"/>
      <c r="B858" s="110"/>
      <c r="C858" s="89"/>
      <c r="D858" s="89"/>
      <c r="E858" s="22"/>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row>
    <row r="859" spans="1:35" s="23" customFormat="1" ht="15.75">
      <c r="A859" s="119"/>
      <c r="B859" s="110"/>
      <c r="C859" s="89"/>
      <c r="D859" s="89"/>
      <c r="E859" s="22"/>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row>
    <row r="860" spans="1:35" s="23" customFormat="1" ht="15.75">
      <c r="A860" s="119"/>
      <c r="B860" s="110"/>
      <c r="C860" s="89"/>
      <c r="D860" s="89"/>
      <c r="E860" s="22"/>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row>
    <row r="861" spans="1:35" s="23" customFormat="1" ht="15.75">
      <c r="A861" s="119"/>
      <c r="B861" s="110"/>
      <c r="C861" s="89"/>
      <c r="D861" s="89"/>
      <c r="E861" s="22"/>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row>
    <row r="862" spans="1:35" s="23" customFormat="1" ht="15.75">
      <c r="A862" s="119"/>
      <c r="B862" s="110"/>
      <c r="C862" s="89"/>
      <c r="D862" s="89"/>
      <c r="E862" s="22"/>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row>
    <row r="863" spans="1:35" s="23" customFormat="1" ht="15.75">
      <c r="A863" s="119"/>
      <c r="B863" s="110"/>
      <c r="C863" s="89"/>
      <c r="D863" s="89"/>
      <c r="E863" s="22"/>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row>
    <row r="864" spans="1:35" s="23" customFormat="1" ht="15.75">
      <c r="A864" s="119"/>
      <c r="B864" s="110"/>
      <c r="C864" s="89"/>
      <c r="D864" s="89"/>
      <c r="E864" s="22"/>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row>
    <row r="865" spans="1:35" s="23" customFormat="1" ht="15.75">
      <c r="A865" s="119"/>
      <c r="B865" s="110"/>
      <c r="C865" s="89"/>
      <c r="D865" s="89"/>
      <c r="E865" s="22"/>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row>
    <row r="866" spans="1:35" s="23" customFormat="1" ht="15.75">
      <c r="A866" s="119"/>
      <c r="B866" s="110"/>
      <c r="C866" s="89"/>
      <c r="D866" s="89"/>
      <c r="E866" s="22"/>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row>
    <row r="867" spans="1:35" s="23" customFormat="1" ht="15.75">
      <c r="A867" s="119"/>
      <c r="B867" s="110"/>
      <c r="C867" s="89"/>
      <c r="D867" s="89"/>
      <c r="E867" s="22"/>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row>
    <row r="868" spans="1:35" s="23" customFormat="1" ht="15.75">
      <c r="A868" s="119"/>
      <c r="B868" s="110"/>
      <c r="C868" s="89"/>
      <c r="D868" s="89"/>
      <c r="E868" s="22"/>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row>
    <row r="869" spans="1:35" s="23" customFormat="1" ht="15.75">
      <c r="A869" s="119"/>
      <c r="B869" s="110"/>
      <c r="C869" s="89"/>
      <c r="D869" s="89"/>
      <c r="E869" s="22"/>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row>
    <row r="870" spans="1:35" s="23" customFormat="1" ht="15.75">
      <c r="A870" s="119"/>
      <c r="B870" s="110"/>
      <c r="C870" s="89"/>
      <c r="D870" s="89"/>
      <c r="E870" s="22"/>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row>
    <row r="871" spans="1:35" s="23" customFormat="1" ht="15.75">
      <c r="A871" s="119"/>
      <c r="B871" s="110"/>
      <c r="C871" s="89"/>
      <c r="D871" s="89"/>
      <c r="E871" s="22"/>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row>
    <row r="872" spans="1:35" s="23" customFormat="1" ht="15.75">
      <c r="A872" s="119"/>
      <c r="B872" s="110"/>
      <c r="C872" s="89"/>
      <c r="D872" s="89"/>
      <c r="E872" s="22"/>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row>
    <row r="873" spans="1:35" s="23" customFormat="1" ht="15.75">
      <c r="A873" s="119"/>
      <c r="B873" s="110"/>
      <c r="C873" s="89"/>
      <c r="D873" s="89"/>
      <c r="E873" s="22"/>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row>
    <row r="874" spans="1:35" s="23" customFormat="1" ht="15.75">
      <c r="A874" s="119"/>
      <c r="B874" s="110"/>
      <c r="C874" s="89"/>
      <c r="D874" s="89"/>
      <c r="E874" s="22"/>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row>
    <row r="875" spans="1:35" s="23" customFormat="1" ht="15.75">
      <c r="A875" s="119"/>
      <c r="B875" s="110"/>
      <c r="C875" s="89"/>
      <c r="D875" s="89"/>
      <c r="E875" s="22"/>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row>
    <row r="876" spans="1:35" s="23" customFormat="1" ht="15.75">
      <c r="A876" s="119"/>
      <c r="B876" s="110"/>
      <c r="C876" s="89"/>
      <c r="D876" s="89"/>
      <c r="E876" s="22"/>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row>
    <row r="877" spans="1:35" s="23" customFormat="1" ht="15.75">
      <c r="A877" s="119"/>
      <c r="B877" s="110"/>
      <c r="C877" s="89"/>
      <c r="D877" s="89"/>
      <c r="E877" s="22"/>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row>
    <row r="878" spans="1:35" s="23" customFormat="1" ht="15.75">
      <c r="A878" s="119"/>
      <c r="B878" s="110"/>
      <c r="C878" s="89"/>
      <c r="D878" s="89"/>
      <c r="E878" s="22"/>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row>
    <row r="879" spans="1:35" s="23" customFormat="1" ht="15.75">
      <c r="A879" s="119"/>
      <c r="B879" s="110"/>
      <c r="C879" s="89"/>
      <c r="D879" s="89"/>
      <c r="E879" s="22"/>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row>
    <row r="880" spans="1:35" s="23" customFormat="1" ht="15.75">
      <c r="A880" s="119"/>
      <c r="B880" s="110"/>
      <c r="C880" s="89"/>
      <c r="D880" s="89"/>
      <c r="E880" s="22"/>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row>
    <row r="881" spans="1:35" s="23" customFormat="1" ht="15.75">
      <c r="A881" s="119"/>
      <c r="B881" s="110"/>
      <c r="C881" s="89"/>
      <c r="D881" s="89"/>
      <c r="E881" s="22"/>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row>
    <row r="882" spans="1:35" s="23" customFormat="1" ht="15.75">
      <c r="A882" s="119"/>
      <c r="B882" s="110"/>
      <c r="C882" s="89"/>
      <c r="D882" s="89"/>
      <c r="E882" s="22"/>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row>
    <row r="883" spans="1:35" s="23" customFormat="1" ht="15.75">
      <c r="A883" s="119"/>
      <c r="B883" s="110"/>
      <c r="C883" s="89"/>
      <c r="D883" s="89"/>
      <c r="E883" s="22"/>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row>
    <row r="884" spans="1:35" s="23" customFormat="1" ht="15.75">
      <c r="A884" s="119"/>
      <c r="B884" s="110"/>
      <c r="C884" s="89"/>
      <c r="D884" s="89"/>
      <c r="E884" s="22"/>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row>
    <row r="885" spans="1:35" s="23" customFormat="1" ht="15.75">
      <c r="A885" s="119"/>
      <c r="B885" s="110"/>
      <c r="C885" s="89"/>
      <c r="D885" s="89"/>
      <c r="E885" s="22"/>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row>
    <row r="886" spans="1:35" s="23" customFormat="1" ht="15.75">
      <c r="A886" s="119"/>
      <c r="B886" s="110"/>
      <c r="C886" s="89"/>
      <c r="D886" s="89"/>
      <c r="E886" s="22"/>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row>
    <row r="887" spans="1:35" s="23" customFormat="1" ht="15.75">
      <c r="A887" s="119"/>
      <c r="B887" s="110"/>
      <c r="C887" s="89"/>
      <c r="D887" s="89"/>
      <c r="E887" s="22"/>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row>
    <row r="888" spans="1:35" s="23" customFormat="1" ht="15.75">
      <c r="A888" s="119"/>
      <c r="B888" s="110"/>
      <c r="C888" s="89"/>
      <c r="D888" s="89"/>
      <c r="E888" s="22"/>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row>
    <row r="889" spans="1:35" s="23" customFormat="1" ht="15.75">
      <c r="A889" s="119"/>
      <c r="B889" s="110"/>
      <c r="C889" s="89"/>
      <c r="D889" s="89"/>
      <c r="E889" s="22"/>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row>
    <row r="890" spans="1:35" s="23" customFormat="1" ht="15.75">
      <c r="A890" s="119"/>
      <c r="B890" s="110"/>
      <c r="C890" s="89"/>
      <c r="D890" s="89"/>
      <c r="E890" s="22"/>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row>
    <row r="891" spans="1:35" s="23" customFormat="1" ht="15.75">
      <c r="A891" s="119"/>
      <c r="B891" s="110"/>
      <c r="C891" s="89"/>
      <c r="D891" s="89"/>
      <c r="E891" s="22"/>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row>
    <row r="892" spans="1:35" s="23" customFormat="1" ht="15.75">
      <c r="A892" s="119"/>
      <c r="B892" s="110"/>
      <c r="C892" s="89"/>
      <c r="D892" s="89"/>
      <c r="E892" s="22"/>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row>
    <row r="893" spans="1:35" s="23" customFormat="1" ht="15.75">
      <c r="A893" s="119"/>
      <c r="B893" s="110"/>
      <c r="C893" s="89"/>
      <c r="D893" s="89"/>
      <c r="E893" s="22"/>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row>
    <row r="894" spans="1:35" s="23" customFormat="1" ht="15.75">
      <c r="A894" s="119"/>
      <c r="B894" s="110"/>
      <c r="C894" s="89"/>
      <c r="D894" s="89"/>
      <c r="E894" s="22"/>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row>
    <row r="895" spans="1:35" s="23" customFormat="1" ht="15.75">
      <c r="A895" s="119"/>
      <c r="B895" s="110"/>
      <c r="C895" s="89"/>
      <c r="D895" s="89"/>
      <c r="E895" s="22"/>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row>
    <row r="896" spans="1:35" s="23" customFormat="1" ht="15.75">
      <c r="A896" s="119"/>
      <c r="B896" s="110"/>
      <c r="C896" s="89"/>
      <c r="D896" s="89"/>
      <c r="E896" s="22"/>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row>
    <row r="897" spans="1:35" s="23" customFormat="1" ht="15.75">
      <c r="A897" s="119"/>
      <c r="B897" s="110"/>
      <c r="C897" s="89"/>
      <c r="D897" s="89"/>
      <c r="E897" s="22"/>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row>
    <row r="898" spans="1:35" s="23" customFormat="1" ht="15.75">
      <c r="A898" s="119"/>
      <c r="B898" s="110"/>
      <c r="C898" s="89"/>
      <c r="D898" s="89"/>
      <c r="E898" s="22"/>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row>
    <row r="899" spans="1:35" s="23" customFormat="1" ht="15.75">
      <c r="A899" s="119"/>
      <c r="B899" s="110"/>
      <c r="C899" s="89"/>
      <c r="D899" s="89"/>
      <c r="E899" s="22"/>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row>
    <row r="900" spans="1:35" s="23" customFormat="1" ht="15.75">
      <c r="A900" s="119"/>
      <c r="B900" s="110"/>
      <c r="C900" s="89"/>
      <c r="D900" s="89"/>
      <c r="E900" s="22"/>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row>
    <row r="901" spans="1:35" s="23" customFormat="1" ht="15.75">
      <c r="A901" s="119"/>
      <c r="B901" s="110"/>
      <c r="C901" s="89"/>
      <c r="D901" s="89"/>
      <c r="E901" s="22"/>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row>
    <row r="902" spans="1:35" s="23" customFormat="1" ht="15.75">
      <c r="A902" s="119"/>
      <c r="B902" s="110"/>
      <c r="C902" s="89"/>
      <c r="D902" s="89"/>
      <c r="E902" s="22"/>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row>
    <row r="903" spans="1:35" s="23" customFormat="1" ht="15.75">
      <c r="A903" s="119"/>
      <c r="B903" s="110"/>
      <c r="C903" s="89"/>
      <c r="D903" s="89"/>
      <c r="E903" s="22"/>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row>
    <row r="904" spans="1:35" s="23" customFormat="1" ht="15.75">
      <c r="A904" s="119"/>
      <c r="B904" s="110"/>
      <c r="C904" s="89"/>
      <c r="D904" s="89"/>
      <c r="E904" s="22"/>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row>
    <row r="905" spans="1:35" s="23" customFormat="1" ht="15.75">
      <c r="A905" s="119"/>
      <c r="B905" s="110"/>
      <c r="C905" s="89"/>
      <c r="D905" s="89"/>
      <c r="E905" s="22"/>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row>
    <row r="906" spans="1:35" s="23" customFormat="1" ht="15.75">
      <c r="A906" s="119"/>
      <c r="B906" s="110"/>
      <c r="C906" s="89"/>
      <c r="D906" s="89"/>
      <c r="E906" s="22"/>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row>
    <row r="907" spans="1:35" s="23" customFormat="1" ht="15.75">
      <c r="A907" s="119"/>
      <c r="B907" s="110"/>
      <c r="C907" s="89"/>
      <c r="D907" s="89"/>
      <c r="E907" s="22"/>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row>
    <row r="908" spans="1:35" s="23" customFormat="1" ht="15.75">
      <c r="A908" s="119"/>
      <c r="B908" s="110"/>
      <c r="C908" s="89"/>
      <c r="D908" s="89"/>
      <c r="E908" s="22"/>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row>
    <row r="909" spans="1:35" s="23" customFormat="1" ht="15.75">
      <c r="A909" s="119"/>
      <c r="B909" s="110"/>
      <c r="C909" s="89"/>
      <c r="D909" s="89"/>
      <c r="E909" s="22"/>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row>
    <row r="910" spans="1:35" s="23" customFormat="1" ht="15.75">
      <c r="A910" s="119"/>
      <c r="B910" s="110"/>
      <c r="C910" s="89"/>
      <c r="D910" s="89"/>
      <c r="E910" s="22"/>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row>
    <row r="911" spans="1:35" s="23" customFormat="1" ht="15.75">
      <c r="A911" s="119"/>
      <c r="B911" s="110"/>
      <c r="C911" s="89"/>
      <c r="D911" s="89"/>
      <c r="E911" s="22"/>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row>
    <row r="912" spans="1:35" s="23" customFormat="1" ht="15.75">
      <c r="A912" s="119"/>
      <c r="B912" s="110"/>
      <c r="C912" s="89"/>
      <c r="D912" s="89"/>
      <c r="E912" s="22"/>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row>
    <row r="913" spans="1:35" s="23" customFormat="1" ht="15.75">
      <c r="A913" s="119"/>
      <c r="B913" s="110"/>
      <c r="C913" s="89"/>
      <c r="D913" s="89"/>
      <c r="E913" s="22"/>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row>
    <row r="914" spans="1:35" s="23" customFormat="1" ht="15.75">
      <c r="A914" s="119"/>
      <c r="B914" s="110"/>
      <c r="C914" s="89"/>
      <c r="D914" s="89"/>
      <c r="E914" s="22"/>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row>
    <row r="915" spans="1:35" s="23" customFormat="1" ht="15.75">
      <c r="A915" s="119"/>
      <c r="B915" s="110"/>
      <c r="C915" s="89"/>
      <c r="D915" s="89"/>
      <c r="E915" s="22"/>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row>
    <row r="916" spans="1:35" s="23" customFormat="1" ht="15.75">
      <c r="A916" s="119"/>
      <c r="B916" s="110"/>
      <c r="C916" s="89"/>
      <c r="D916" s="89"/>
      <c r="E916" s="22"/>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row>
    <row r="917" spans="1:35" s="23" customFormat="1" ht="15.75">
      <c r="A917" s="119"/>
      <c r="B917" s="110"/>
      <c r="C917" s="89"/>
      <c r="D917" s="89"/>
      <c r="E917" s="22"/>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row>
    <row r="918" spans="1:35" s="23" customFormat="1" ht="15.75">
      <c r="A918" s="119"/>
      <c r="B918" s="110"/>
      <c r="C918" s="89"/>
      <c r="D918" s="89"/>
      <c r="E918" s="22"/>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row>
    <row r="919" spans="1:35" s="23" customFormat="1" ht="15.75">
      <c r="A919" s="119"/>
      <c r="B919" s="110"/>
      <c r="C919" s="89"/>
      <c r="D919" s="89"/>
      <c r="E919" s="22"/>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row>
    <row r="920" spans="1:35" s="23" customFormat="1" ht="15.75">
      <c r="A920" s="119"/>
      <c r="B920" s="110"/>
      <c r="C920" s="89"/>
      <c r="D920" s="89"/>
      <c r="E920" s="22"/>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row>
    <row r="921" spans="1:35" s="23" customFormat="1" ht="15.75">
      <c r="A921" s="119"/>
      <c r="B921" s="110"/>
      <c r="C921" s="89"/>
      <c r="D921" s="89"/>
      <c r="E921" s="22"/>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row>
    <row r="922" spans="1:35" s="23" customFormat="1" ht="15.75">
      <c r="A922" s="119"/>
      <c r="B922" s="110"/>
      <c r="C922" s="89"/>
      <c r="D922" s="89"/>
      <c r="E922" s="22"/>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row>
    <row r="923" spans="1:35" s="23" customFormat="1" ht="15.75">
      <c r="A923" s="119"/>
      <c r="B923" s="110"/>
      <c r="C923" s="89"/>
      <c r="D923" s="89"/>
      <c r="E923" s="22"/>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row>
    <row r="924" spans="1:35" s="23" customFormat="1" ht="15.75">
      <c r="A924" s="119"/>
      <c r="B924" s="110"/>
      <c r="C924" s="89"/>
      <c r="D924" s="89"/>
      <c r="E924" s="22"/>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row>
    <row r="925" spans="1:35" s="23" customFormat="1" ht="15.75">
      <c r="A925" s="119"/>
      <c r="B925" s="110"/>
      <c r="C925" s="89"/>
      <c r="D925" s="89"/>
      <c r="E925" s="22"/>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row>
    <row r="926" spans="1:35" s="23" customFormat="1" ht="15.75">
      <c r="A926" s="119"/>
      <c r="B926" s="110"/>
      <c r="C926" s="89"/>
      <c r="D926" s="89"/>
      <c r="E926" s="22"/>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row>
    <row r="927" spans="1:35" s="23" customFormat="1" ht="15.75">
      <c r="A927" s="119"/>
      <c r="B927" s="110"/>
      <c r="C927" s="89"/>
      <c r="D927" s="89"/>
      <c r="E927" s="22"/>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row>
    <row r="928" spans="1:35" s="23" customFormat="1" ht="15.75">
      <c r="A928" s="119"/>
      <c r="B928" s="110"/>
      <c r="C928" s="89"/>
      <c r="D928" s="89"/>
      <c r="E928" s="22"/>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row>
    <row r="929" spans="1:35" s="23" customFormat="1" ht="15.75">
      <c r="A929" s="119"/>
      <c r="B929" s="110"/>
      <c r="C929" s="89"/>
      <c r="D929" s="89"/>
      <c r="E929" s="22"/>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row>
    <row r="930" spans="1:35" s="23" customFormat="1" ht="15.75">
      <c r="A930" s="119"/>
      <c r="B930" s="110"/>
      <c r="C930" s="89"/>
      <c r="D930" s="89"/>
      <c r="E930" s="22"/>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row>
    <row r="931" spans="1:35" s="23" customFormat="1" ht="15.75">
      <c r="A931" s="119"/>
      <c r="B931" s="110"/>
      <c r="C931" s="89"/>
      <c r="D931" s="89"/>
      <c r="E931" s="22"/>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row>
    <row r="932" spans="1:35" s="23" customFormat="1" ht="15.75">
      <c r="A932" s="119"/>
      <c r="B932" s="110"/>
      <c r="C932" s="89"/>
      <c r="D932" s="89"/>
      <c r="E932" s="22"/>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row>
    <row r="933" spans="1:35" s="23" customFormat="1" ht="15.75">
      <c r="A933" s="119"/>
      <c r="B933" s="110"/>
      <c r="C933" s="89"/>
      <c r="D933" s="89"/>
      <c r="E933" s="22"/>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row>
    <row r="934" spans="1:35" s="23" customFormat="1" ht="15.75">
      <c r="A934" s="119"/>
      <c r="B934" s="110"/>
      <c r="C934" s="89"/>
      <c r="D934" s="89"/>
      <c r="E934" s="22"/>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row>
    <row r="935" spans="1:35" s="23" customFormat="1" ht="15.75">
      <c r="A935" s="119"/>
      <c r="B935" s="110"/>
      <c r="C935" s="89"/>
      <c r="D935" s="89"/>
      <c r="E935" s="22"/>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row>
    <row r="936" spans="1:35" s="23" customFormat="1" ht="15.75">
      <c r="A936" s="119"/>
      <c r="B936" s="110"/>
      <c r="C936" s="89"/>
      <c r="D936" s="89"/>
      <c r="E936" s="22"/>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row>
    <row r="937" spans="1:35" s="23" customFormat="1" ht="15.75">
      <c r="A937" s="119"/>
      <c r="B937" s="110"/>
      <c r="C937" s="89"/>
      <c r="D937" s="89"/>
      <c r="E937" s="22"/>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row>
    <row r="938" spans="1:35" s="23" customFormat="1" ht="15.75">
      <c r="A938" s="119"/>
      <c r="B938" s="110"/>
      <c r="C938" s="89"/>
      <c r="D938" s="89"/>
      <c r="E938" s="22"/>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row>
    <row r="939" spans="1:35" s="23" customFormat="1" ht="15.75">
      <c r="A939" s="119"/>
      <c r="B939" s="110"/>
      <c r="C939" s="89"/>
      <c r="D939" s="89"/>
      <c r="E939" s="22"/>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row>
    <row r="940" spans="1:35" s="23" customFormat="1" ht="15.75">
      <c r="A940" s="119"/>
      <c r="B940" s="110"/>
      <c r="C940" s="89"/>
      <c r="D940" s="89"/>
      <c r="E940" s="22"/>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row>
    <row r="941" spans="1:35" s="23" customFormat="1" ht="15.75">
      <c r="A941" s="119"/>
      <c r="B941" s="110"/>
      <c r="C941" s="89"/>
      <c r="D941" s="89"/>
      <c r="E941" s="22"/>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row>
    <row r="942" spans="1:35" s="23" customFormat="1" ht="15.75">
      <c r="A942" s="119"/>
      <c r="B942" s="110"/>
      <c r="C942" s="89"/>
      <c r="D942" s="89"/>
      <c r="E942" s="22"/>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row>
    <row r="943" spans="1:35" s="23" customFormat="1" ht="15.75">
      <c r="A943" s="119"/>
      <c r="B943" s="110"/>
      <c r="C943" s="89"/>
      <c r="D943" s="89"/>
      <c r="E943" s="22"/>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row>
    <row r="944" spans="1:35" s="23" customFormat="1" ht="15.75">
      <c r="A944" s="119"/>
      <c r="B944" s="110"/>
      <c r="C944" s="89"/>
      <c r="D944" s="89"/>
      <c r="E944" s="22"/>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row>
    <row r="945" spans="1:35" s="23" customFormat="1" ht="15.75">
      <c r="A945" s="119"/>
      <c r="B945" s="110"/>
      <c r="C945" s="89"/>
      <c r="D945" s="89"/>
      <c r="E945" s="22"/>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row>
    <row r="946" spans="1:35" s="23" customFormat="1" ht="15.75">
      <c r="A946" s="119"/>
      <c r="B946" s="110"/>
      <c r="C946" s="89"/>
      <c r="D946" s="89"/>
      <c r="E946" s="22"/>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row>
    <row r="947" spans="1:35" s="23" customFormat="1" ht="15.75">
      <c r="A947" s="119"/>
      <c r="B947" s="110"/>
      <c r="C947" s="89"/>
      <c r="D947" s="89"/>
      <c r="E947" s="22"/>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row>
    <row r="948" spans="1:35" s="23" customFormat="1" ht="15.75">
      <c r="A948" s="119"/>
      <c r="B948" s="110"/>
      <c r="C948" s="89"/>
      <c r="D948" s="89"/>
      <c r="E948" s="22"/>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row>
    <row r="949" spans="1:35" s="23" customFormat="1" ht="15.75">
      <c r="A949" s="119"/>
      <c r="B949" s="110"/>
      <c r="C949" s="89"/>
      <c r="D949" s="89"/>
      <c r="E949" s="22"/>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row>
    <row r="950" spans="1:35" s="23" customFormat="1" ht="15.75">
      <c r="A950" s="119"/>
      <c r="B950" s="110"/>
      <c r="C950" s="89"/>
      <c r="D950" s="89"/>
      <c r="E950" s="22"/>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row>
    <row r="951" spans="1:35" s="23" customFormat="1" ht="15.75">
      <c r="A951" s="119"/>
      <c r="B951" s="110"/>
      <c r="C951" s="89"/>
      <c r="D951" s="89"/>
      <c r="E951" s="22"/>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row>
    <row r="952" spans="1:35" s="23" customFormat="1" ht="15.75">
      <c r="A952" s="119"/>
      <c r="B952" s="110"/>
      <c r="C952" s="89"/>
      <c r="D952" s="89"/>
      <c r="E952" s="22"/>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row>
    <row r="953" spans="1:35" s="23" customFormat="1" ht="15.75">
      <c r="A953" s="119"/>
      <c r="B953" s="110"/>
      <c r="C953" s="89"/>
      <c r="D953" s="89"/>
      <c r="E953" s="22"/>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row>
    <row r="954" spans="1:35" s="23" customFormat="1" ht="15.75">
      <c r="A954" s="119"/>
      <c r="B954" s="110"/>
      <c r="C954" s="89"/>
      <c r="D954" s="89"/>
      <c r="E954" s="22"/>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row>
    <row r="955" spans="1:35" s="23" customFormat="1" ht="15.75">
      <c r="A955" s="119"/>
      <c r="B955" s="110"/>
      <c r="C955" s="89"/>
      <c r="D955" s="89"/>
      <c r="E955" s="22"/>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row>
    <row r="956" spans="1:35" s="23" customFormat="1" ht="15.75">
      <c r="A956" s="119"/>
      <c r="B956" s="110"/>
      <c r="C956" s="89"/>
      <c r="D956" s="89"/>
      <c r="E956" s="22"/>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row>
    <row r="957" spans="1:35" s="23" customFormat="1" ht="15.75">
      <c r="A957" s="119"/>
      <c r="B957" s="110"/>
      <c r="C957" s="89"/>
      <c r="D957" s="89"/>
      <c r="E957" s="22"/>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row>
    <row r="958" spans="1:35" s="23" customFormat="1" ht="15.75">
      <c r="A958" s="119"/>
      <c r="B958" s="110"/>
      <c r="C958" s="89"/>
      <c r="D958" s="89"/>
      <c r="E958" s="22"/>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row>
    <row r="959" spans="1:35" s="23" customFormat="1" ht="15.75">
      <c r="A959" s="119"/>
      <c r="B959" s="110"/>
      <c r="C959" s="89"/>
      <c r="D959" s="89"/>
      <c r="E959" s="22"/>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row>
    <row r="960" spans="1:35" s="23" customFormat="1" ht="15.75">
      <c r="A960" s="119"/>
      <c r="B960" s="110"/>
      <c r="C960" s="89"/>
      <c r="D960" s="89"/>
      <c r="E960" s="22"/>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row>
    <row r="961" spans="1:35" s="23" customFormat="1" ht="15.75">
      <c r="A961" s="119"/>
      <c r="B961" s="110"/>
      <c r="C961" s="89"/>
      <c r="D961" s="89"/>
      <c r="E961" s="22"/>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row>
    <row r="962" spans="1:35" s="23" customFormat="1" ht="15.75">
      <c r="A962" s="119"/>
      <c r="B962" s="110"/>
      <c r="C962" s="89"/>
      <c r="D962" s="89"/>
      <c r="E962" s="22"/>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row>
    <row r="963" spans="1:35" s="23" customFormat="1" ht="15.75">
      <c r="A963" s="119"/>
      <c r="B963" s="110"/>
      <c r="C963" s="89"/>
      <c r="D963" s="89"/>
      <c r="E963" s="22"/>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row>
    <row r="964" spans="1:35" s="23" customFormat="1" ht="15.75">
      <c r="A964" s="119"/>
      <c r="B964" s="110"/>
      <c r="C964" s="89"/>
      <c r="D964" s="89"/>
      <c r="E964" s="22"/>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row>
    <row r="965" spans="1:35" s="23" customFormat="1" ht="15.75">
      <c r="A965" s="119"/>
      <c r="B965" s="110"/>
      <c r="C965" s="89"/>
      <c r="D965" s="89"/>
      <c r="E965" s="22"/>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row>
    <row r="966" spans="1:35" s="23" customFormat="1" ht="15.75">
      <c r="A966" s="119"/>
      <c r="B966" s="110"/>
      <c r="C966" s="89"/>
      <c r="D966" s="89"/>
      <c r="E966" s="22"/>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row>
    <row r="967" spans="1:35" s="23" customFormat="1" ht="15.75">
      <c r="A967" s="119"/>
      <c r="B967" s="110"/>
      <c r="C967" s="89"/>
      <c r="D967" s="89"/>
      <c r="E967" s="22"/>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row>
    <row r="968" spans="1:35" s="23" customFormat="1" ht="15.75">
      <c r="A968" s="119"/>
      <c r="B968" s="110"/>
      <c r="C968" s="89"/>
      <c r="D968" s="89"/>
      <c r="E968" s="22"/>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row>
    <row r="969" spans="1:35" s="23" customFormat="1" ht="15.75">
      <c r="A969" s="119"/>
      <c r="B969" s="110"/>
      <c r="C969" s="89"/>
      <c r="D969" s="89"/>
      <c r="E969" s="22"/>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row>
    <row r="970" spans="1:35" s="23" customFormat="1" ht="15.75">
      <c r="A970" s="119"/>
      <c r="B970" s="110"/>
      <c r="C970" s="89"/>
      <c r="D970" s="89"/>
      <c r="E970" s="22"/>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row>
    <row r="971" spans="1:35" s="23" customFormat="1" ht="15.75">
      <c r="A971" s="119"/>
      <c r="B971" s="110"/>
      <c r="C971" s="89"/>
      <c r="D971" s="89"/>
      <c r="E971" s="22"/>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row>
    <row r="972" spans="1:35" s="23" customFormat="1" ht="15.75">
      <c r="A972" s="119"/>
      <c r="B972" s="110"/>
      <c r="C972" s="89"/>
      <c r="D972" s="89"/>
      <c r="E972" s="22"/>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row>
    <row r="973" spans="1:35" s="23" customFormat="1" ht="15.75">
      <c r="A973" s="119"/>
      <c r="B973" s="110"/>
      <c r="C973" s="89"/>
      <c r="D973" s="89"/>
      <c r="E973" s="22"/>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row>
    <row r="974" spans="1:35" s="23" customFormat="1" ht="15.75">
      <c r="A974" s="119"/>
      <c r="B974" s="110"/>
      <c r="C974" s="89"/>
      <c r="D974" s="89"/>
      <c r="E974" s="22"/>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row>
    <row r="975" spans="1:35" s="23" customFormat="1" ht="15.75">
      <c r="A975" s="119"/>
      <c r="B975" s="110"/>
      <c r="C975" s="89"/>
      <c r="D975" s="89"/>
      <c r="E975" s="22"/>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row>
    <row r="976" spans="1:35" s="23" customFormat="1" ht="15.75">
      <c r="A976" s="119"/>
      <c r="B976" s="110"/>
      <c r="C976" s="89"/>
      <c r="D976" s="89"/>
      <c r="E976" s="22"/>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row>
    <row r="977" spans="1:35" s="23" customFormat="1" ht="15.75">
      <c r="A977" s="119"/>
      <c r="B977" s="110"/>
      <c r="C977" s="89"/>
      <c r="D977" s="89"/>
      <c r="E977" s="22"/>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row>
    <row r="978" spans="1:35" s="23" customFormat="1" ht="15.75">
      <c r="A978" s="119"/>
      <c r="B978" s="110"/>
      <c r="C978" s="89"/>
      <c r="D978" s="89"/>
      <c r="E978" s="22"/>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row>
    <row r="979" spans="1:35" s="23" customFormat="1" ht="15.75">
      <c r="A979" s="119"/>
      <c r="B979" s="110"/>
      <c r="C979" s="89"/>
      <c r="D979" s="89"/>
      <c r="E979" s="22"/>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row>
    <row r="980" spans="1:35" s="23" customFormat="1" ht="15.75">
      <c r="A980" s="119"/>
      <c r="B980" s="110"/>
      <c r="C980" s="89"/>
      <c r="D980" s="89"/>
      <c r="E980" s="22"/>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row>
    <row r="981" spans="1:35" s="23" customFormat="1" ht="15.75">
      <c r="A981" s="119"/>
      <c r="B981" s="110"/>
      <c r="C981" s="89"/>
      <c r="D981" s="89"/>
      <c r="E981" s="22"/>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row>
    <row r="982" spans="1:35" s="23" customFormat="1" ht="15.75">
      <c r="A982" s="119"/>
      <c r="B982" s="110"/>
      <c r="C982" s="89"/>
      <c r="D982" s="89"/>
      <c r="E982" s="22"/>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row>
    <row r="983" spans="1:35" s="23" customFormat="1" ht="15.75">
      <c r="A983" s="119"/>
      <c r="B983" s="110"/>
      <c r="C983" s="89"/>
      <c r="D983" s="89"/>
      <c r="E983" s="22"/>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row>
    <row r="984" spans="1:35" s="23" customFormat="1" ht="15.75">
      <c r="A984" s="119"/>
      <c r="B984" s="110"/>
      <c r="C984" s="89"/>
      <c r="D984" s="89"/>
      <c r="E984" s="22"/>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row>
    <row r="985" spans="1:35" s="23" customFormat="1" ht="15.75">
      <c r="A985" s="119"/>
      <c r="B985" s="110"/>
      <c r="C985" s="89"/>
      <c r="D985" s="89"/>
      <c r="E985" s="22"/>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row>
    <row r="986" spans="1:35" s="23" customFormat="1" ht="15.75">
      <c r="A986" s="119"/>
      <c r="B986" s="110"/>
      <c r="C986" s="89"/>
      <c r="D986" s="89"/>
      <c r="E986" s="22"/>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row>
    <row r="987" spans="1:35" s="23" customFormat="1" ht="15.75">
      <c r="A987" s="119"/>
      <c r="B987" s="110"/>
      <c r="C987" s="89"/>
      <c r="D987" s="89"/>
      <c r="E987" s="22"/>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row>
    <row r="988" spans="1:35" s="23" customFormat="1" ht="15.75">
      <c r="A988" s="119"/>
      <c r="B988" s="110"/>
      <c r="C988" s="89"/>
      <c r="D988" s="89"/>
      <c r="E988" s="22"/>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row>
    <row r="989" spans="1:35" s="23" customFormat="1" ht="15.75">
      <c r="A989" s="119"/>
      <c r="B989" s="110"/>
      <c r="C989" s="89"/>
      <c r="D989" s="89"/>
      <c r="E989" s="22"/>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row>
    <row r="990" spans="1:35" s="23" customFormat="1" ht="15.75">
      <c r="A990" s="119"/>
      <c r="B990" s="110"/>
      <c r="C990" s="89"/>
      <c r="D990" s="89"/>
      <c r="E990" s="22"/>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row>
    <row r="991" spans="1:35" s="23" customFormat="1" ht="15.75">
      <c r="A991" s="119"/>
      <c r="B991" s="110"/>
      <c r="C991" s="89"/>
      <c r="D991" s="89"/>
      <c r="E991" s="22"/>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row>
    <row r="992" spans="1:35" s="23" customFormat="1" ht="15.75">
      <c r="A992" s="119"/>
      <c r="B992" s="110"/>
      <c r="C992" s="89"/>
      <c r="D992" s="89"/>
      <c r="E992" s="22"/>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row>
    <row r="993" spans="1:35" s="23" customFormat="1" ht="15.75">
      <c r="A993" s="119"/>
      <c r="B993" s="110"/>
      <c r="C993" s="89"/>
      <c r="D993" s="89"/>
      <c r="E993" s="22"/>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row>
    <row r="994" spans="1:35" s="23" customFormat="1" ht="15.75">
      <c r="A994" s="119"/>
      <c r="B994" s="110"/>
      <c r="C994" s="89"/>
      <c r="D994" s="89"/>
      <c r="E994" s="22"/>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row>
    <row r="995" spans="1:35" s="23" customFormat="1" ht="15.75">
      <c r="A995" s="119"/>
      <c r="B995" s="110"/>
      <c r="C995" s="89"/>
      <c r="D995" s="89"/>
      <c r="E995" s="22"/>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row>
    <row r="996" spans="1:35" s="23" customFormat="1" ht="15.75">
      <c r="A996" s="119"/>
      <c r="B996" s="110"/>
      <c r="C996" s="89"/>
      <c r="D996" s="89"/>
      <c r="E996" s="22"/>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row>
    <row r="997" spans="1:35" s="23" customFormat="1" ht="15.75">
      <c r="A997" s="119"/>
      <c r="B997" s="110"/>
      <c r="C997" s="89"/>
      <c r="D997" s="89"/>
      <c r="E997" s="22"/>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row>
    <row r="998" spans="1:35" s="23" customFormat="1" ht="15.75">
      <c r="A998" s="119"/>
      <c r="B998" s="110"/>
      <c r="C998" s="89"/>
      <c r="D998" s="89"/>
      <c r="E998" s="22"/>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row>
    <row r="999" spans="1:35" s="23" customFormat="1" ht="15.75">
      <c r="A999" s="119"/>
      <c r="B999" s="110"/>
      <c r="C999" s="89"/>
      <c r="D999" s="89"/>
      <c r="E999" s="22"/>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row>
    <row r="1000" spans="1:35" s="23" customFormat="1" ht="15.75">
      <c r="A1000" s="119"/>
      <c r="B1000" s="110"/>
      <c r="C1000" s="89"/>
      <c r="D1000" s="89"/>
      <c r="E1000" s="22"/>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row>
    <row r="1001" spans="1:35" ht="12.75" customHeight="1" thickBot="1">
      <c r="A1001" s="120"/>
      <c r="B1001" s="479" t="str">
        <f ca="1">OFFSET(L!$C$1,MATCH("General"&amp;"Cpy",L!$A:$A,0)-1,SL,,)</f>
        <v>© 2025 Responsible Minerals Initiative. All rights reserved.</v>
      </c>
      <c r="C1001" s="479"/>
      <c r="D1001" s="479"/>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3" t="s">
        <v>65</v>
      </c>
      <c r="E5" s="283" t="s">
        <v>12044</v>
      </c>
      <c r="F5" s="157" t="s">
        <v>12</v>
      </c>
      <c r="G5" s="283"/>
      <c r="H5" s="283" t="s">
        <v>12045</v>
      </c>
      <c r="I5" s="283" t="s">
        <v>68</v>
      </c>
      <c r="J5" s="156" t="str">
        <f>A5&amp;B5</f>
        <v>CobaltAnhui Hanrui New Material Co., Ltd.</v>
      </c>
      <c r="K5" s="156" t="str">
        <f>A5&amp;B5</f>
        <v>CobaltAnhui Hanrui New Material Co., Ltd.</v>
      </c>
    </row>
    <row r="6" spans="1:13">
      <c r="A6" s="156" t="s">
        <v>40</v>
      </c>
      <c r="B6" s="156" t="s">
        <v>12237</v>
      </c>
      <c r="C6" s="156" t="s">
        <v>12237</v>
      </c>
      <c r="D6" s="283" t="s">
        <v>315</v>
      </c>
      <c r="E6" s="283" t="s">
        <v>12238</v>
      </c>
      <c r="F6" s="157" t="s">
        <v>12</v>
      </c>
      <c r="G6" s="283"/>
      <c r="H6" s="283" t="s">
        <v>12239</v>
      </c>
      <c r="I6" s="283" t="s">
        <v>12234</v>
      </c>
      <c r="J6" s="156" t="str">
        <f t="shared" ref="J6:J69" si="0">A6&amp;B6</f>
        <v>CobaltAttero Recycling Pvt Ltd</v>
      </c>
      <c r="K6" s="156" t="str">
        <f t="shared" ref="K6:K69" si="1">A6&amp;B6</f>
        <v>CobaltAttero Recycling Pvt Ltd</v>
      </c>
    </row>
    <row r="7" spans="1:13">
      <c r="A7" s="156" t="s">
        <v>40</v>
      </c>
      <c r="B7" s="156" t="s">
        <v>59</v>
      </c>
      <c r="C7" s="156" t="s">
        <v>59</v>
      </c>
      <c r="D7" s="283" t="s">
        <v>60</v>
      </c>
      <c r="E7" s="283" t="s">
        <v>61</v>
      </c>
      <c r="F7" s="157" t="s">
        <v>12</v>
      </c>
      <c r="G7" s="283"/>
      <c r="H7" s="283" t="s">
        <v>62</v>
      </c>
      <c r="I7" s="283" t="s">
        <v>63</v>
      </c>
      <c r="J7" s="156" t="str">
        <f t="shared" si="0"/>
        <v>CobaltChemaf Etoile</v>
      </c>
      <c r="K7" s="156" t="str">
        <f t="shared" si="1"/>
        <v>CobaltChemaf Etoile</v>
      </c>
    </row>
    <row r="8" spans="1:13">
      <c r="A8" s="156" t="s">
        <v>40</v>
      </c>
      <c r="B8" s="156" t="s">
        <v>64</v>
      </c>
      <c r="C8" s="156" t="s">
        <v>64</v>
      </c>
      <c r="D8" s="283" t="s">
        <v>65</v>
      </c>
      <c r="E8" s="283" t="s">
        <v>66</v>
      </c>
      <c r="F8" s="157" t="s">
        <v>12</v>
      </c>
      <c r="G8" s="283"/>
      <c r="H8" s="283" t="s">
        <v>67</v>
      </c>
      <c r="I8" s="283" t="s">
        <v>68</v>
      </c>
      <c r="J8" s="156" t="str">
        <f t="shared" si="0"/>
        <v>CobaltChizhou CN New Materials and Technology Co., Ltd.</v>
      </c>
      <c r="K8" s="156" t="str">
        <f t="shared" si="1"/>
        <v>CobaltChizhou CN New Materials and Technology Co., Ltd.</v>
      </c>
    </row>
    <row r="9" spans="1:13">
      <c r="A9" s="156" t="s">
        <v>40</v>
      </c>
      <c r="B9" s="156" t="s">
        <v>69</v>
      </c>
      <c r="C9" s="156" t="s">
        <v>64</v>
      </c>
      <c r="D9" s="283" t="s">
        <v>65</v>
      </c>
      <c r="E9" s="283" t="s">
        <v>66</v>
      </c>
      <c r="F9" s="157" t="s">
        <v>12</v>
      </c>
      <c r="G9" s="283"/>
      <c r="H9" s="283" t="s">
        <v>67</v>
      </c>
      <c r="I9" s="283"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3" t="s">
        <v>60</v>
      </c>
      <c r="E10" s="283" t="s">
        <v>19156</v>
      </c>
      <c r="F10" s="157" t="s">
        <v>12</v>
      </c>
      <c r="G10" s="283"/>
      <c r="H10" s="283" t="s">
        <v>19180</v>
      </c>
      <c r="I10" s="283" t="s">
        <v>180</v>
      </c>
      <c r="J10" s="156" t="str">
        <f t="shared" si="0"/>
        <v>CobaltCMOC Kisanfu Mining SARL</v>
      </c>
      <c r="K10" s="156" t="str">
        <f t="shared" si="1"/>
        <v>CobaltCMOC Kisanfu Mining SARL</v>
      </c>
    </row>
    <row r="11" spans="1:13">
      <c r="A11" s="156" t="s">
        <v>40</v>
      </c>
      <c r="B11" s="156" t="s">
        <v>19157</v>
      </c>
      <c r="C11" s="156" t="s">
        <v>18681</v>
      </c>
      <c r="D11" s="283" t="s">
        <v>60</v>
      </c>
      <c r="E11" s="283" t="s">
        <v>19158</v>
      </c>
      <c r="F11" s="157" t="s">
        <v>12</v>
      </c>
      <c r="G11" s="283"/>
      <c r="H11" s="283" t="s">
        <v>179</v>
      </c>
      <c r="I11" s="283" t="s">
        <v>180</v>
      </c>
      <c r="J11" s="156" t="str">
        <f t="shared" si="0"/>
        <v>CobaltCOMMUS</v>
      </c>
      <c r="K11" s="156" t="str">
        <f t="shared" si="1"/>
        <v>CobaltCOMMUS</v>
      </c>
    </row>
    <row r="12" spans="1:13">
      <c r="A12" s="156" t="s">
        <v>40</v>
      </c>
      <c r="B12" s="156" t="s">
        <v>70</v>
      </c>
      <c r="C12" s="156" t="s">
        <v>70</v>
      </c>
      <c r="D12" s="283" t="s">
        <v>71</v>
      </c>
      <c r="E12" s="283" t="s">
        <v>72</v>
      </c>
      <c r="F12" s="157" t="s">
        <v>12</v>
      </c>
      <c r="G12" s="283"/>
      <c r="H12" s="283" t="s">
        <v>73</v>
      </c>
      <c r="I12" s="283" t="s">
        <v>7357</v>
      </c>
      <c r="J12" s="156" t="str">
        <f t="shared" si="0"/>
        <v>CobaltCompagnie de Tifnout Tiranimine</v>
      </c>
      <c r="K12" s="156" t="str">
        <f t="shared" si="1"/>
        <v>CobaltCompagnie de Tifnout Tiranimine</v>
      </c>
    </row>
    <row r="13" spans="1:13">
      <c r="A13" s="156" t="s">
        <v>40</v>
      </c>
      <c r="B13" s="156" t="s">
        <v>18681</v>
      </c>
      <c r="C13" s="156" t="s">
        <v>18681</v>
      </c>
      <c r="D13" s="283" t="s">
        <v>60</v>
      </c>
      <c r="E13" s="283" t="s">
        <v>19158</v>
      </c>
      <c r="F13" s="157" t="s">
        <v>12</v>
      </c>
      <c r="G13" s="283"/>
      <c r="H13" s="283" t="s">
        <v>179</v>
      </c>
      <c r="I13" s="283" t="s">
        <v>180</v>
      </c>
      <c r="J13" s="156" t="str">
        <f t="shared" si="0"/>
        <v>CobaltCompagnie Miniere de Musonoie Global SAS</v>
      </c>
      <c r="K13" s="156" t="str">
        <f t="shared" si="1"/>
        <v>CobaltCompagnie Miniere de Musonoie Global SAS</v>
      </c>
    </row>
    <row r="14" spans="1:13">
      <c r="A14" s="156" t="s">
        <v>40</v>
      </c>
      <c r="B14" s="156" t="s">
        <v>19159</v>
      </c>
      <c r="C14" s="156" t="s">
        <v>18681</v>
      </c>
      <c r="D14" s="283" t="s">
        <v>60</v>
      </c>
      <c r="E14" s="283" t="s">
        <v>19158</v>
      </c>
      <c r="F14" s="157" t="s">
        <v>12</v>
      </c>
      <c r="G14" s="283"/>
      <c r="H14" s="283" t="s">
        <v>179</v>
      </c>
      <c r="I14" s="283" t="s">
        <v>180</v>
      </c>
      <c r="J14" s="156" t="str">
        <f t="shared" si="0"/>
        <v>CobaltCompagnie Minière de Musonoïe Global SAS</v>
      </c>
      <c r="K14" s="156" t="str">
        <f t="shared" si="1"/>
        <v>CobaltCompagnie Minière de Musonoïe Global SAS</v>
      </c>
    </row>
    <row r="15" spans="1:13">
      <c r="A15" s="156" t="s">
        <v>40</v>
      </c>
      <c r="B15" s="156" t="s">
        <v>74</v>
      </c>
      <c r="C15" s="156" t="s">
        <v>70</v>
      </c>
      <c r="D15" s="283" t="s">
        <v>71</v>
      </c>
      <c r="E15" s="283" t="s">
        <v>72</v>
      </c>
      <c r="F15" s="157" t="s">
        <v>12</v>
      </c>
      <c r="G15" s="283"/>
      <c r="H15" s="283" t="s">
        <v>73</v>
      </c>
      <c r="I15" s="283"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3" t="s">
        <v>1645</v>
      </c>
      <c r="E16" s="283" t="s">
        <v>19161</v>
      </c>
      <c r="F16" s="157" t="s">
        <v>12</v>
      </c>
      <c r="G16" s="283"/>
      <c r="H16" s="283" t="s">
        <v>19181</v>
      </c>
      <c r="I16" s="283" t="s">
        <v>9103</v>
      </c>
      <c r="J16" s="156" t="str">
        <f t="shared" si="0"/>
        <v>CobaltCoral Bay Nickel Corp.</v>
      </c>
      <c r="K16" s="156" t="str">
        <f t="shared" si="1"/>
        <v>CobaltCoral Bay Nickel Corp.</v>
      </c>
    </row>
    <row r="17" spans="1:11">
      <c r="A17" s="156" t="s">
        <v>40</v>
      </c>
      <c r="B17" s="156" t="s">
        <v>18873</v>
      </c>
      <c r="C17" s="156" t="s">
        <v>18873</v>
      </c>
      <c r="D17" s="283" t="s">
        <v>1645</v>
      </c>
      <c r="E17" s="283" t="s">
        <v>19161</v>
      </c>
      <c r="F17" s="157" t="s">
        <v>12</v>
      </c>
      <c r="G17" s="283"/>
      <c r="H17" s="283" t="s">
        <v>19181</v>
      </c>
      <c r="I17" s="283" t="s">
        <v>9103</v>
      </c>
      <c r="J17" s="156" t="str">
        <f t="shared" si="0"/>
        <v>CobaltCoral Bay Nickel Corporation (CBNC)</v>
      </c>
      <c r="K17" s="156" t="str">
        <f t="shared" si="1"/>
        <v>CobaltCoral Bay Nickel Corporation (CBNC)</v>
      </c>
    </row>
    <row r="18" spans="1:11">
      <c r="A18" s="156" t="s">
        <v>40</v>
      </c>
      <c r="B18" s="156" t="s">
        <v>75</v>
      </c>
      <c r="C18" s="156" t="s">
        <v>19162</v>
      </c>
      <c r="D18" s="283" t="s">
        <v>76</v>
      </c>
      <c r="E18" s="283" t="s">
        <v>77</v>
      </c>
      <c r="F18" s="157" t="s">
        <v>12</v>
      </c>
      <c r="G18" s="283"/>
      <c r="H18" s="283" t="s">
        <v>78</v>
      </c>
      <c r="I18" s="283" t="s">
        <v>79</v>
      </c>
      <c r="J18" s="156" t="str">
        <f t="shared" si="0"/>
        <v>CobaltCoreMax Corporation</v>
      </c>
      <c r="K18" s="156" t="str">
        <f t="shared" si="1"/>
        <v>CobaltCoreMax Corporation</v>
      </c>
    </row>
    <row r="19" spans="1:11">
      <c r="A19" s="156" t="s">
        <v>40</v>
      </c>
      <c r="B19" s="156" t="s">
        <v>80</v>
      </c>
      <c r="C19" s="156" t="s">
        <v>80</v>
      </c>
      <c r="D19" s="283" t="s">
        <v>81</v>
      </c>
      <c r="E19" s="283" t="s">
        <v>82</v>
      </c>
      <c r="F19" s="157" t="s">
        <v>12</v>
      </c>
      <c r="G19" s="283"/>
      <c r="H19" s="283" t="s">
        <v>83</v>
      </c>
      <c r="I19" s="283" t="s">
        <v>84</v>
      </c>
      <c r="J19" s="156" t="str">
        <f t="shared" si="0"/>
        <v>CobaltCosmo Chemical, Ltd.</v>
      </c>
      <c r="K19" s="156" t="str">
        <f t="shared" si="1"/>
        <v>CobaltCosmo Chemical, Ltd.</v>
      </c>
    </row>
    <row r="20" spans="1:11">
      <c r="A20" s="156" t="s">
        <v>40</v>
      </c>
      <c r="B20" s="156" t="s">
        <v>85</v>
      </c>
      <c r="C20" s="156" t="s">
        <v>80</v>
      </c>
      <c r="D20" s="283" t="s">
        <v>81</v>
      </c>
      <c r="E20" s="283" t="s">
        <v>82</v>
      </c>
      <c r="F20" s="157" t="s">
        <v>12</v>
      </c>
      <c r="G20" s="283"/>
      <c r="H20" s="283" t="s">
        <v>83</v>
      </c>
      <c r="I20" s="283" t="s">
        <v>84</v>
      </c>
      <c r="J20" s="156" t="str">
        <f t="shared" si="0"/>
        <v>CobaltCosmo EcoChem Co., Ltd.</v>
      </c>
      <c r="K20" s="156" t="str">
        <f t="shared" si="1"/>
        <v>CobaltCosmo EcoChem Co., Ltd.</v>
      </c>
    </row>
    <row r="21" spans="1:11">
      <c r="A21" s="156" t="s">
        <v>40</v>
      </c>
      <c r="B21" s="156" t="s">
        <v>86</v>
      </c>
      <c r="C21" s="156" t="s">
        <v>86</v>
      </c>
      <c r="D21" s="283" t="s">
        <v>87</v>
      </c>
      <c r="E21" s="283" t="s">
        <v>88</v>
      </c>
      <c r="F21" s="157" t="s">
        <v>12</v>
      </c>
      <c r="G21" s="283"/>
      <c r="H21" s="283" t="s">
        <v>89</v>
      </c>
      <c r="I21" s="283" t="s">
        <v>89</v>
      </c>
      <c r="J21" s="156" t="str">
        <f t="shared" si="0"/>
        <v>CobaltDynatec Madagascar Company</v>
      </c>
      <c r="K21" s="156" t="str">
        <f t="shared" si="1"/>
        <v>CobaltDynatec Madagascar Company</v>
      </c>
    </row>
    <row r="22" spans="1:11">
      <c r="A22" s="156" t="s">
        <v>40</v>
      </c>
      <c r="B22" s="156" t="s">
        <v>12240</v>
      </c>
      <c r="C22" s="156" t="s">
        <v>12240</v>
      </c>
      <c r="D22" s="283" t="s">
        <v>81</v>
      </c>
      <c r="E22" s="283" t="s">
        <v>12241</v>
      </c>
      <c r="F22" s="157" t="s">
        <v>12</v>
      </c>
      <c r="G22" s="283"/>
      <c r="H22" s="283" t="s">
        <v>12242</v>
      </c>
      <c r="I22" s="283" t="s">
        <v>6424</v>
      </c>
      <c r="J22" s="156" t="str">
        <f t="shared" si="0"/>
        <v>CobaltEcopro Materials Co., Ltd.</v>
      </c>
      <c r="K22" s="156" t="str">
        <f t="shared" si="1"/>
        <v>CobaltEcopro Materials Co., Ltd.</v>
      </c>
    </row>
    <row r="23" spans="1:11">
      <c r="A23" s="156" t="s">
        <v>40</v>
      </c>
      <c r="B23" s="156" t="s">
        <v>12195</v>
      </c>
      <c r="C23" s="156" t="s">
        <v>12195</v>
      </c>
      <c r="D23" s="283" t="s">
        <v>1746</v>
      </c>
      <c r="E23" s="283" t="s">
        <v>12196</v>
      </c>
      <c r="F23" s="157" t="s">
        <v>12</v>
      </c>
      <c r="G23" s="283"/>
      <c r="H23" s="283" t="s">
        <v>10986</v>
      </c>
      <c r="I23" s="283" t="s">
        <v>10986</v>
      </c>
      <c r="J23" s="156" t="str">
        <f t="shared" si="0"/>
        <v>CobaltEti Bakir A.S</v>
      </c>
      <c r="K23" s="156" t="str">
        <f t="shared" si="1"/>
        <v>CobaltEti Bakir A.S</v>
      </c>
    </row>
    <row r="24" spans="1:11">
      <c r="A24" s="156" t="s">
        <v>40</v>
      </c>
      <c r="B24" s="156" t="s">
        <v>12195</v>
      </c>
      <c r="C24" s="156" t="s">
        <v>12195</v>
      </c>
      <c r="D24" s="283" t="s">
        <v>1746</v>
      </c>
      <c r="E24" s="283" t="s">
        <v>12196</v>
      </c>
      <c r="F24" s="157" t="s">
        <v>12</v>
      </c>
      <c r="G24" s="283"/>
      <c r="H24" s="283" t="s">
        <v>10986</v>
      </c>
      <c r="I24" s="283" t="s">
        <v>10986</v>
      </c>
      <c r="J24" s="156" t="str">
        <f t="shared" si="0"/>
        <v>CobaltEti Bakir A.S</v>
      </c>
      <c r="K24" s="156" t="str">
        <f t="shared" si="1"/>
        <v>CobaltEti Bakir A.S</v>
      </c>
    </row>
    <row r="25" spans="1:11">
      <c r="A25" s="156" t="s">
        <v>40</v>
      </c>
      <c r="B25" s="156" t="s">
        <v>12195</v>
      </c>
      <c r="C25" s="156" t="s">
        <v>12195</v>
      </c>
      <c r="D25" s="283" t="s">
        <v>1746</v>
      </c>
      <c r="E25" s="283" t="s">
        <v>12196</v>
      </c>
      <c r="F25" s="157" t="s">
        <v>12</v>
      </c>
      <c r="G25" s="283"/>
      <c r="H25" s="283" t="s">
        <v>10986</v>
      </c>
      <c r="I25" s="283" t="s">
        <v>10986</v>
      </c>
      <c r="J25" s="156" t="str">
        <f t="shared" si="0"/>
        <v>CobaltEti Bakir A.S</v>
      </c>
      <c r="K25" s="156" t="str">
        <f t="shared" si="1"/>
        <v>CobaltEti Bakir A.S</v>
      </c>
    </row>
    <row r="26" spans="1:11">
      <c r="A26" s="156" t="s">
        <v>40</v>
      </c>
      <c r="B26" s="156" t="s">
        <v>12243</v>
      </c>
      <c r="C26" s="156" t="s">
        <v>12243</v>
      </c>
      <c r="D26" s="283" t="s">
        <v>60</v>
      </c>
      <c r="E26" s="283" t="s">
        <v>12244</v>
      </c>
      <c r="F26" s="157" t="s">
        <v>12</v>
      </c>
      <c r="G26" s="283"/>
      <c r="H26" s="283" t="s">
        <v>12245</v>
      </c>
      <c r="I26" s="283" t="s">
        <v>63</v>
      </c>
      <c r="J26" s="156" t="str">
        <f t="shared" si="0"/>
        <v>CobaltExcellen Minerals SARL</v>
      </c>
      <c r="K26" s="156" t="str">
        <f t="shared" si="1"/>
        <v>CobaltExcellen Minerals SARL</v>
      </c>
    </row>
    <row r="27" spans="1:11">
      <c r="A27" s="156" t="s">
        <v>40</v>
      </c>
      <c r="B27" s="156" t="s">
        <v>90</v>
      </c>
      <c r="C27" s="156" t="s">
        <v>90</v>
      </c>
      <c r="D27" s="283" t="s">
        <v>65</v>
      </c>
      <c r="E27" s="283" t="s">
        <v>91</v>
      </c>
      <c r="F27" s="157" t="s">
        <v>12</v>
      </c>
      <c r="G27" s="283"/>
      <c r="H27" s="283" t="s">
        <v>92</v>
      </c>
      <c r="I27" s="283" t="s">
        <v>93</v>
      </c>
      <c r="J27" s="156" t="str">
        <f t="shared" si="0"/>
        <v>CobaltFairsky Industrial Co., Limited</v>
      </c>
      <c r="K27" s="156" t="str">
        <f t="shared" si="1"/>
        <v>CobaltFairsky Industrial Co., Limited</v>
      </c>
    </row>
    <row r="28" spans="1:11">
      <c r="A28" s="156" t="s">
        <v>40</v>
      </c>
      <c r="B28" s="156" t="s">
        <v>94</v>
      </c>
      <c r="C28" s="156" t="s">
        <v>94</v>
      </c>
      <c r="D28" s="283" t="s">
        <v>95</v>
      </c>
      <c r="E28" s="283" t="s">
        <v>96</v>
      </c>
      <c r="F28" s="157" t="s">
        <v>12</v>
      </c>
      <c r="G28" s="283"/>
      <c r="H28" s="283" t="s">
        <v>97</v>
      </c>
      <c r="I28" s="283" t="s">
        <v>98</v>
      </c>
      <c r="J28" s="156" t="str">
        <f t="shared" si="0"/>
        <v>CobaltFort Saskatchewan Metals Facility</v>
      </c>
      <c r="K28" s="156" t="str">
        <f t="shared" si="1"/>
        <v>CobaltFort Saskatchewan Metals Facility</v>
      </c>
    </row>
    <row r="29" spans="1:11">
      <c r="A29" s="156" t="s">
        <v>40</v>
      </c>
      <c r="B29" s="156" t="s">
        <v>99</v>
      </c>
      <c r="C29" s="156" t="s">
        <v>100</v>
      </c>
      <c r="D29" s="283" t="s">
        <v>101</v>
      </c>
      <c r="E29" s="283" t="s">
        <v>102</v>
      </c>
      <c r="F29" s="157" t="s">
        <v>12</v>
      </c>
      <c r="G29" s="283"/>
      <c r="H29" s="283" t="s">
        <v>103</v>
      </c>
      <c r="I29" s="283" t="s">
        <v>104</v>
      </c>
      <c r="J29" s="156" t="str">
        <f t="shared" si="0"/>
        <v>CobaltFreeport Kokkola</v>
      </c>
      <c r="K29" s="156" t="str">
        <f t="shared" si="1"/>
        <v>CobaltFreeport Kokkola</v>
      </c>
    </row>
    <row r="30" spans="1:11">
      <c r="A30" s="156" t="s">
        <v>40</v>
      </c>
      <c r="B30" s="156" t="s">
        <v>12047</v>
      </c>
      <c r="C30" s="156" t="s">
        <v>12047</v>
      </c>
      <c r="D30" s="283" t="s">
        <v>65</v>
      </c>
      <c r="E30" s="283" t="s">
        <v>12046</v>
      </c>
      <c r="F30" s="157" t="s">
        <v>12</v>
      </c>
      <c r="G30" s="283"/>
      <c r="H30" s="283" t="s">
        <v>12048</v>
      </c>
      <c r="I30" s="283"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3" t="s">
        <v>65</v>
      </c>
      <c r="E31" s="283" t="s">
        <v>19231</v>
      </c>
      <c r="F31" s="157" t="s">
        <v>12</v>
      </c>
      <c r="G31" s="283"/>
      <c r="H31" s="283" t="s">
        <v>105</v>
      </c>
      <c r="I31" s="283" t="s">
        <v>106</v>
      </c>
      <c r="J31" s="156" t="str">
        <f t="shared" si="0"/>
        <v>CobaltGangzhou Yi Hao Umicore Industry Co.</v>
      </c>
      <c r="K31" s="156" t="str">
        <f t="shared" si="1"/>
        <v>CobaltGangzhou Yi Hao Umicore Industry Co.</v>
      </c>
    </row>
    <row r="32" spans="1:11">
      <c r="A32" s="156" t="s">
        <v>40</v>
      </c>
      <c r="B32" s="156" t="s">
        <v>12246</v>
      </c>
      <c r="C32" s="156" t="s">
        <v>12247</v>
      </c>
      <c r="D32" s="283" t="s">
        <v>65</v>
      </c>
      <c r="E32" s="283" t="s">
        <v>12248</v>
      </c>
      <c r="F32" s="157" t="s">
        <v>12</v>
      </c>
      <c r="G32" s="283"/>
      <c r="H32" s="283" t="s">
        <v>105</v>
      </c>
      <c r="I32" s="283" t="s">
        <v>106</v>
      </c>
      <c r="J32" s="156" t="str">
        <f t="shared" si="0"/>
        <v>CobaltGanzhou Hanrui</v>
      </c>
      <c r="K32" s="156" t="str">
        <f t="shared" si="1"/>
        <v>CobaltGanzhou Hanrui</v>
      </c>
    </row>
    <row r="33" spans="1:11">
      <c r="A33" s="156" t="s">
        <v>40</v>
      </c>
      <c r="B33" s="156" t="s">
        <v>12247</v>
      </c>
      <c r="C33" s="156" t="s">
        <v>12247</v>
      </c>
      <c r="D33" s="283" t="s">
        <v>65</v>
      </c>
      <c r="E33" s="283" t="s">
        <v>12248</v>
      </c>
      <c r="F33" s="157" t="s">
        <v>12</v>
      </c>
      <c r="G33" s="283"/>
      <c r="H33" s="283" t="s">
        <v>105</v>
      </c>
      <c r="I33" s="283"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3" t="s">
        <v>65</v>
      </c>
      <c r="E34" s="283" t="s">
        <v>108</v>
      </c>
      <c r="F34" s="157" t="s">
        <v>12</v>
      </c>
      <c r="G34" s="283"/>
      <c r="H34" s="283" t="s">
        <v>105</v>
      </c>
      <c r="I34" s="283" t="s">
        <v>106</v>
      </c>
      <c r="J34" s="156" t="str">
        <f t="shared" si="0"/>
        <v>CobaltGanzhou Highpower Technology Co., Ltd.</v>
      </c>
      <c r="K34" s="156" t="str">
        <f t="shared" si="1"/>
        <v>CobaltGanzhou Highpower Technology Co., Ltd.</v>
      </c>
    </row>
    <row r="35" spans="1:11">
      <c r="A35" s="156" t="s">
        <v>40</v>
      </c>
      <c r="B35" s="156" t="s">
        <v>109</v>
      </c>
      <c r="C35" s="156" t="s">
        <v>109</v>
      </c>
      <c r="D35" s="283" t="s">
        <v>65</v>
      </c>
      <c r="E35" s="283" t="s">
        <v>110</v>
      </c>
      <c r="F35" s="157" t="s">
        <v>12</v>
      </c>
      <c r="G35" s="283"/>
      <c r="H35" s="283" t="s">
        <v>105</v>
      </c>
      <c r="I35" s="283"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3" t="s">
        <v>65</v>
      </c>
      <c r="E36" s="283" t="s">
        <v>112</v>
      </c>
      <c r="F36" s="157" t="s">
        <v>12</v>
      </c>
      <c r="G36" s="283"/>
      <c r="H36" s="283" t="s">
        <v>113</v>
      </c>
      <c r="I36" s="283" t="s">
        <v>114</v>
      </c>
      <c r="J36" s="156" t="str">
        <f t="shared" si="0"/>
        <v>CobaltGem (Jiangsu) Cobalt Industry Co., Ltd.</v>
      </c>
      <c r="K36" s="156" t="str">
        <f t="shared" si="1"/>
        <v>CobaltGem (Jiangsu) Cobalt Industry Co., Ltd.</v>
      </c>
    </row>
    <row r="37" spans="1:11">
      <c r="A37" s="156" t="s">
        <v>40</v>
      </c>
      <c r="B37" s="156" t="s">
        <v>19163</v>
      </c>
      <c r="C37" s="156" t="s">
        <v>19163</v>
      </c>
      <c r="D37" s="283" t="s">
        <v>1543</v>
      </c>
      <c r="E37" s="283" t="s">
        <v>19164</v>
      </c>
      <c r="F37" s="157" t="s">
        <v>12</v>
      </c>
      <c r="G37" s="283"/>
      <c r="H37" s="283" t="s">
        <v>19187</v>
      </c>
      <c r="I37" s="283" t="s">
        <v>6510</v>
      </c>
      <c r="J37" s="156" t="str">
        <f t="shared" si="0"/>
        <v>CobaltGLC (Laos) Metal Co. Ltd</v>
      </c>
      <c r="K37" s="156" t="str">
        <f t="shared" si="1"/>
        <v>CobaltGLC (Laos) Metal Co. Ltd</v>
      </c>
    </row>
    <row r="38" spans="1:11">
      <c r="A38" s="156" t="s">
        <v>40</v>
      </c>
      <c r="B38" s="156" t="s">
        <v>115</v>
      </c>
      <c r="C38" s="156" t="s">
        <v>115</v>
      </c>
      <c r="D38" s="283" t="s">
        <v>116</v>
      </c>
      <c r="E38" s="283" t="s">
        <v>117</v>
      </c>
      <c r="F38" s="157" t="s">
        <v>12</v>
      </c>
      <c r="G38" s="283"/>
      <c r="H38" s="283" t="s">
        <v>118</v>
      </c>
      <c r="I38" s="283" t="s">
        <v>16354</v>
      </c>
      <c r="J38" s="156" t="str">
        <f t="shared" si="0"/>
        <v>CobaltGlencore Nikkelverk Refinery</v>
      </c>
      <c r="K38" s="156" t="str">
        <f t="shared" si="1"/>
        <v>CobaltGlencore Nikkelverk Refinery</v>
      </c>
    </row>
    <row r="39" spans="1:11">
      <c r="A39" s="156" t="s">
        <v>40</v>
      </c>
      <c r="B39" s="156" t="s">
        <v>12249</v>
      </c>
      <c r="C39" s="156" t="s">
        <v>12249</v>
      </c>
      <c r="D39" s="283" t="s">
        <v>65</v>
      </c>
      <c r="E39" s="283" t="s">
        <v>12049</v>
      </c>
      <c r="F39" s="157" t="s">
        <v>12</v>
      </c>
      <c r="G39" s="283"/>
      <c r="H39" s="283" t="s">
        <v>12050</v>
      </c>
      <c r="I39" s="283"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3" t="s">
        <v>65</v>
      </c>
      <c r="E40" s="283" t="s">
        <v>120</v>
      </c>
      <c r="F40" s="157" t="s">
        <v>12</v>
      </c>
      <c r="G40" s="283"/>
      <c r="H40" s="283" t="s">
        <v>121</v>
      </c>
      <c r="I40" s="283" t="s">
        <v>122</v>
      </c>
      <c r="J40" s="156" t="str">
        <f t="shared" si="0"/>
        <v>CobaltGuangdong Jiana Energy Technology Co., Ltd.</v>
      </c>
      <c r="K40" s="156" t="str">
        <f t="shared" si="1"/>
        <v>CobaltGuangdong Jiana Energy Technology Co., Ltd.</v>
      </c>
    </row>
    <row r="41" spans="1:11">
      <c r="A41" s="156" t="s">
        <v>40</v>
      </c>
      <c r="B41" s="156" t="s">
        <v>12250</v>
      </c>
      <c r="C41" s="156" t="s">
        <v>12250</v>
      </c>
      <c r="D41" s="283" t="s">
        <v>65</v>
      </c>
      <c r="E41" s="283" t="s">
        <v>12251</v>
      </c>
      <c r="F41" s="157" t="s">
        <v>12</v>
      </c>
      <c r="G41" s="283"/>
      <c r="H41" s="283" t="s">
        <v>12252</v>
      </c>
      <c r="I41" s="283"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3" t="s">
        <v>65</v>
      </c>
      <c r="E42" s="283" t="s">
        <v>124</v>
      </c>
      <c r="F42" s="157" t="s">
        <v>12</v>
      </c>
      <c r="G42" s="283"/>
      <c r="H42" s="283" t="s">
        <v>125</v>
      </c>
      <c r="I42" s="283" t="s">
        <v>126</v>
      </c>
      <c r="J42" s="156" t="str">
        <f t="shared" si="0"/>
        <v>CobaltGuangxi Yinyi Advanced Material Co., Ltd.</v>
      </c>
      <c r="K42" s="156" t="str">
        <f t="shared" si="1"/>
        <v>CobaltGuangxi Yinyi Advanced Material Co., Ltd.</v>
      </c>
    </row>
    <row r="43" spans="1:11">
      <c r="A43" s="156" t="s">
        <v>40</v>
      </c>
      <c r="B43" s="156" t="s">
        <v>127</v>
      </c>
      <c r="C43" s="156" t="s">
        <v>127</v>
      </c>
      <c r="D43" s="283" t="s">
        <v>65</v>
      </c>
      <c r="E43" s="283" t="s">
        <v>128</v>
      </c>
      <c r="F43" s="157" t="s">
        <v>12</v>
      </c>
      <c r="G43" s="283"/>
      <c r="H43" s="283" t="s">
        <v>129</v>
      </c>
      <c r="I43" s="283"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3" t="s">
        <v>65</v>
      </c>
      <c r="E44" s="283" t="s">
        <v>12198</v>
      </c>
      <c r="F44" s="157" t="s">
        <v>12</v>
      </c>
      <c r="G44" s="283"/>
      <c r="H44" s="283" t="s">
        <v>129</v>
      </c>
      <c r="I44" s="283"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3" t="s">
        <v>133</v>
      </c>
      <c r="E45" s="283" t="s">
        <v>134</v>
      </c>
      <c r="F45" s="157" t="s">
        <v>12</v>
      </c>
      <c r="G45" s="283"/>
      <c r="H45" s="283" t="s">
        <v>135</v>
      </c>
      <c r="I45" s="283" t="s">
        <v>136</v>
      </c>
      <c r="J45" s="156" t="str">
        <f t="shared" si="0"/>
        <v>CobaltHarima Refinery</v>
      </c>
      <c r="K45" s="156" t="str">
        <f t="shared" si="1"/>
        <v>CobaltHarima Refinery</v>
      </c>
    </row>
    <row r="46" spans="1:11">
      <c r="A46" s="156" t="s">
        <v>40</v>
      </c>
      <c r="B46" s="156" t="s">
        <v>132</v>
      </c>
      <c r="C46" s="156" t="s">
        <v>132</v>
      </c>
      <c r="D46" s="283" t="s">
        <v>133</v>
      </c>
      <c r="E46" s="283" t="s">
        <v>134</v>
      </c>
      <c r="F46" s="157" t="s">
        <v>12</v>
      </c>
      <c r="G46" s="283"/>
      <c r="H46" s="283" t="s">
        <v>135</v>
      </c>
      <c r="I46" s="283" t="s">
        <v>136</v>
      </c>
      <c r="J46" s="156" t="str">
        <f t="shared" si="0"/>
        <v>CobaltHarima Refinery, Sumitomo Metal Mining</v>
      </c>
      <c r="K46" s="156" t="str">
        <f t="shared" si="1"/>
        <v>CobaltHarima Refinery, Sumitomo Metal Mining</v>
      </c>
    </row>
    <row r="47" spans="1:11">
      <c r="A47" s="156" t="s">
        <v>40</v>
      </c>
      <c r="B47" s="156" t="s">
        <v>137</v>
      </c>
      <c r="C47" s="156" t="s">
        <v>137</v>
      </c>
      <c r="D47" s="283" t="s">
        <v>65</v>
      </c>
      <c r="E47" s="283" t="s">
        <v>138</v>
      </c>
      <c r="F47" s="157" t="s">
        <v>12</v>
      </c>
      <c r="G47" s="283"/>
      <c r="H47" s="283" t="s">
        <v>139</v>
      </c>
      <c r="I47" s="283" t="s">
        <v>68</v>
      </c>
      <c r="J47" s="156" t="str">
        <f t="shared" si="0"/>
        <v>CobaltHefei Rongjie Metal Technology Co., Ltd.</v>
      </c>
      <c r="K47" s="156" t="str">
        <f t="shared" si="1"/>
        <v>CobaltHefei Rongjie Metal Technology Co., Ltd.</v>
      </c>
    </row>
    <row r="48" spans="1:11">
      <c r="A48" s="156" t="s">
        <v>40</v>
      </c>
      <c r="B48" s="156" t="s">
        <v>140</v>
      </c>
      <c r="C48" s="156" t="s">
        <v>140</v>
      </c>
      <c r="D48" s="283" t="s">
        <v>65</v>
      </c>
      <c r="E48" s="283" t="s">
        <v>141</v>
      </c>
      <c r="F48" s="157" t="s">
        <v>12</v>
      </c>
      <c r="G48" s="283"/>
      <c r="H48" s="283" t="s">
        <v>142</v>
      </c>
      <c r="I48" s="283" t="s">
        <v>143</v>
      </c>
      <c r="J48" s="156" t="str">
        <f t="shared" si="0"/>
        <v>CobaltHunan Brunp Recycling Technology Co., Ltd.</v>
      </c>
      <c r="K48" s="156" t="str">
        <f t="shared" si="1"/>
        <v>CobaltHunan Brunp Recycling Technology Co., Ltd.</v>
      </c>
    </row>
    <row r="49" spans="1:11">
      <c r="A49" s="156" t="s">
        <v>40</v>
      </c>
      <c r="B49" s="156" t="s">
        <v>144</v>
      </c>
      <c r="C49" s="156" t="s">
        <v>144</v>
      </c>
      <c r="D49" s="283" t="s">
        <v>65</v>
      </c>
      <c r="E49" s="283" t="s">
        <v>145</v>
      </c>
      <c r="F49" s="157" t="s">
        <v>12</v>
      </c>
      <c r="G49" s="283"/>
      <c r="H49" s="283" t="s">
        <v>142</v>
      </c>
      <c r="I49" s="283"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3" t="s">
        <v>65</v>
      </c>
      <c r="E50" s="283" t="s">
        <v>145</v>
      </c>
      <c r="F50" s="157" t="s">
        <v>12</v>
      </c>
      <c r="G50" s="283"/>
      <c r="H50" s="283" t="s">
        <v>142</v>
      </c>
      <c r="I50" s="283" t="s">
        <v>143</v>
      </c>
      <c r="J50" s="156" t="str">
        <f t="shared" si="0"/>
        <v>CobaltHunan Hina Advanced Material Co., Ltd.</v>
      </c>
      <c r="K50" s="156" t="str">
        <f t="shared" si="1"/>
        <v>CobaltHunan Hina Advanced Material Co., Ltd.</v>
      </c>
    </row>
    <row r="51" spans="1:11">
      <c r="A51" s="156" t="s">
        <v>40</v>
      </c>
      <c r="B51" s="156" t="s">
        <v>147</v>
      </c>
      <c r="C51" s="156" t="s">
        <v>147</v>
      </c>
      <c r="D51" s="283" t="s">
        <v>65</v>
      </c>
      <c r="E51" s="283" t="s">
        <v>148</v>
      </c>
      <c r="F51" s="157" t="s">
        <v>12</v>
      </c>
      <c r="G51" s="283"/>
      <c r="H51" s="283" t="s">
        <v>149</v>
      </c>
      <c r="I51" s="283" t="s">
        <v>143</v>
      </c>
      <c r="J51" s="156" t="str">
        <f t="shared" si="0"/>
        <v>CobaltHunan Jinxin New Material Holding Co., Ltd.</v>
      </c>
      <c r="K51" s="156" t="str">
        <f t="shared" si="1"/>
        <v>CobaltHunan Jinxin New Material Holding Co., Ltd.</v>
      </c>
    </row>
    <row r="52" spans="1:11">
      <c r="A52" s="156" t="s">
        <v>40</v>
      </c>
      <c r="B52" s="156" t="s">
        <v>12091</v>
      </c>
      <c r="C52" s="156" t="s">
        <v>147</v>
      </c>
      <c r="D52" s="283" t="s">
        <v>65</v>
      </c>
      <c r="E52" s="283" t="s">
        <v>148</v>
      </c>
      <c r="F52" s="157" t="s">
        <v>12</v>
      </c>
      <c r="G52" s="283"/>
      <c r="H52" s="283" t="s">
        <v>149</v>
      </c>
      <c r="I52" s="283" t="s">
        <v>143</v>
      </c>
      <c r="J52" s="156" t="str">
        <f t="shared" si="0"/>
        <v>CobaltHunan Jinxin New Materials Co., Ltd.</v>
      </c>
      <c r="K52" s="156" t="str">
        <f t="shared" si="1"/>
        <v>CobaltHunan Jinxin New Materials Co., Ltd.</v>
      </c>
    </row>
    <row r="53" spans="1:11">
      <c r="A53" s="156" t="s">
        <v>40</v>
      </c>
      <c r="B53" s="156" t="s">
        <v>150</v>
      </c>
      <c r="C53" s="156" t="s">
        <v>150</v>
      </c>
      <c r="D53" s="283" t="s">
        <v>65</v>
      </c>
      <c r="E53" s="283" t="s">
        <v>151</v>
      </c>
      <c r="F53" s="157" t="s">
        <v>12</v>
      </c>
      <c r="G53" s="283"/>
      <c r="H53" s="283" t="s">
        <v>149</v>
      </c>
      <c r="I53" s="283" t="s">
        <v>143</v>
      </c>
      <c r="J53" s="156" t="str">
        <f t="shared" si="0"/>
        <v>CobaltHunan Shiji Yintian New Material Co., Ltd.</v>
      </c>
      <c r="K53" s="156" t="str">
        <f t="shared" si="1"/>
        <v>CobaltHunan Shiji Yintian New Material Co., Ltd.</v>
      </c>
    </row>
    <row r="54" spans="1:11">
      <c r="A54" s="156" t="s">
        <v>40</v>
      </c>
      <c r="B54" s="156" t="s">
        <v>19165</v>
      </c>
      <c r="C54" s="156" t="s">
        <v>19165</v>
      </c>
      <c r="D54" s="283" t="s">
        <v>65</v>
      </c>
      <c r="E54" s="283" t="s">
        <v>153</v>
      </c>
      <c r="F54" s="157" t="s">
        <v>12</v>
      </c>
      <c r="G54" s="283"/>
      <c r="H54" s="283" t="s">
        <v>142</v>
      </c>
      <c r="I54" s="283" t="s">
        <v>143</v>
      </c>
      <c r="J54" s="156" t="str">
        <f t="shared" si="0"/>
        <v>CobaltHunan Yacheng New Energy Co., Ltd.</v>
      </c>
      <c r="K54" s="156" t="str">
        <f t="shared" si="1"/>
        <v>CobaltHunan Yacheng New Energy Co., Ltd.</v>
      </c>
    </row>
    <row r="55" spans="1:11">
      <c r="A55" s="156" t="s">
        <v>40</v>
      </c>
      <c r="B55" s="156" t="s">
        <v>152</v>
      </c>
      <c r="C55" s="156" t="s">
        <v>19165</v>
      </c>
      <c r="D55" s="283" t="s">
        <v>65</v>
      </c>
      <c r="E55" s="283" t="s">
        <v>153</v>
      </c>
      <c r="F55" s="157" t="s">
        <v>12</v>
      </c>
      <c r="G55" s="283"/>
      <c r="H55" s="283" t="s">
        <v>142</v>
      </c>
      <c r="I55" s="283" t="s">
        <v>143</v>
      </c>
      <c r="J55" s="156" t="str">
        <f t="shared" si="0"/>
        <v>CobaltHunan Yacheng New Materials Co., Ltd.</v>
      </c>
      <c r="K55" s="156" t="str">
        <f t="shared" si="1"/>
        <v>CobaltHunan Yacheng New Materials Co., Ltd.</v>
      </c>
    </row>
    <row r="56" spans="1:11">
      <c r="A56" s="156" t="s">
        <v>40</v>
      </c>
      <c r="B56" s="156" t="s">
        <v>154</v>
      </c>
      <c r="C56" s="156" t="s">
        <v>144</v>
      </c>
      <c r="D56" s="283" t="s">
        <v>65</v>
      </c>
      <c r="E56" s="283" t="s">
        <v>145</v>
      </c>
      <c r="F56" s="157" t="s">
        <v>12</v>
      </c>
      <c r="G56" s="283"/>
      <c r="H56" s="283" t="s">
        <v>142</v>
      </c>
      <c r="I56" s="283"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3" t="s">
        <v>156</v>
      </c>
      <c r="E57" s="283" t="s">
        <v>157</v>
      </c>
      <c r="F57" s="157" t="s">
        <v>12</v>
      </c>
      <c r="G57" s="283"/>
      <c r="H57" s="283" t="s">
        <v>158</v>
      </c>
      <c r="I57" s="283" t="s">
        <v>159</v>
      </c>
      <c r="J57" s="156" t="str">
        <f t="shared" si="0"/>
        <v>CobaltICoNiChem</v>
      </c>
      <c r="K57" s="156" t="str">
        <f t="shared" si="1"/>
        <v>CobaltICoNiChem</v>
      </c>
    </row>
    <row r="58" spans="1:11">
      <c r="A58" s="156" t="s">
        <v>40</v>
      </c>
      <c r="B58" s="156" t="s">
        <v>18697</v>
      </c>
      <c r="C58" s="156" t="s">
        <v>18697</v>
      </c>
      <c r="D58" s="283" t="s">
        <v>1706</v>
      </c>
      <c r="E58" s="283" t="s">
        <v>12254</v>
      </c>
      <c r="F58" s="157" t="s">
        <v>12</v>
      </c>
      <c r="G58" s="283"/>
      <c r="H58" s="283" t="s">
        <v>12255</v>
      </c>
      <c r="I58" s="283"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3" t="s">
        <v>1706</v>
      </c>
      <c r="E59" s="283" t="s">
        <v>12257</v>
      </c>
      <c r="F59" s="157" t="s">
        <v>12</v>
      </c>
      <c r="G59" s="283"/>
      <c r="H59" s="283" t="s">
        <v>12258</v>
      </c>
      <c r="I59" s="283" t="s">
        <v>3157</v>
      </c>
      <c r="J59" s="156" t="str">
        <f t="shared" si="0"/>
        <v>CobaltImpala Platinum - Rustenburg Smelter</v>
      </c>
      <c r="K59" s="156" t="str">
        <f t="shared" si="1"/>
        <v>CobaltImpala Platinum - Rustenburg Smelter</v>
      </c>
    </row>
    <row r="60" spans="1:11">
      <c r="A60" s="156" t="s">
        <v>40</v>
      </c>
      <c r="B60" s="156" t="s">
        <v>12253</v>
      </c>
      <c r="C60" s="156" t="s">
        <v>18697</v>
      </c>
      <c r="D60" s="283" t="s">
        <v>1706</v>
      </c>
      <c r="E60" s="283" t="s">
        <v>12254</v>
      </c>
      <c r="F60" s="157" t="s">
        <v>12</v>
      </c>
      <c r="G60" s="283"/>
      <c r="H60" s="283" t="s">
        <v>12255</v>
      </c>
      <c r="I60" s="283"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3" t="s">
        <v>1706</v>
      </c>
      <c r="E61" s="283" t="s">
        <v>12257</v>
      </c>
      <c r="F61" s="157" t="s">
        <v>12</v>
      </c>
      <c r="G61" s="283"/>
      <c r="H61" s="283" t="s">
        <v>12258</v>
      </c>
      <c r="I61" s="283" t="s">
        <v>3157</v>
      </c>
      <c r="J61" s="156" t="str">
        <f t="shared" si="0"/>
        <v>CobaltImpala Rustenburg</v>
      </c>
      <c r="K61" s="156" t="str">
        <f t="shared" si="1"/>
        <v>CobaltImpala Rustenburg</v>
      </c>
    </row>
    <row r="62" spans="1:11">
      <c r="A62" s="156" t="s">
        <v>40</v>
      </c>
      <c r="B62" s="156" t="s">
        <v>19166</v>
      </c>
      <c r="C62" s="156" t="s">
        <v>19166</v>
      </c>
      <c r="D62" s="283" t="s">
        <v>352</v>
      </c>
      <c r="E62" s="283" t="s">
        <v>19167</v>
      </c>
      <c r="F62" s="157" t="s">
        <v>12</v>
      </c>
      <c r="G62" s="283"/>
      <c r="H62" s="283" t="s">
        <v>19182</v>
      </c>
      <c r="I62" s="283" t="s">
        <v>2692</v>
      </c>
      <c r="J62" s="156" t="str">
        <f t="shared" si="0"/>
        <v>CobaltIncasa S.A.</v>
      </c>
      <c r="K62" s="156" t="str">
        <f t="shared" si="1"/>
        <v>CobaltIncasa S.A.</v>
      </c>
    </row>
    <row r="63" spans="1:11">
      <c r="A63" s="156" t="s">
        <v>40</v>
      </c>
      <c r="B63" s="156" t="s">
        <v>160</v>
      </c>
      <c r="C63" s="156" t="s">
        <v>119</v>
      </c>
      <c r="D63" s="283" t="s">
        <v>65</v>
      </c>
      <c r="E63" s="283" t="s">
        <v>120</v>
      </c>
      <c r="F63" s="157" t="s">
        <v>12</v>
      </c>
      <c r="G63" s="283"/>
      <c r="H63" s="283" t="s">
        <v>121</v>
      </c>
      <c r="I63" s="283" t="s">
        <v>122</v>
      </c>
      <c r="J63" s="156" t="str">
        <f t="shared" si="0"/>
        <v>CobaltJiana</v>
      </c>
      <c r="K63" s="156" t="str">
        <f t="shared" si="1"/>
        <v>CobaltJiana</v>
      </c>
    </row>
    <row r="64" spans="1:11">
      <c r="A64" s="156" t="s">
        <v>40</v>
      </c>
      <c r="B64" s="156" t="s">
        <v>12259</v>
      </c>
      <c r="C64" s="156" t="s">
        <v>12260</v>
      </c>
      <c r="D64" s="283" t="s">
        <v>65</v>
      </c>
      <c r="E64" s="283" t="s">
        <v>12261</v>
      </c>
      <c r="F64" s="157" t="s">
        <v>12</v>
      </c>
      <c r="G64" s="283"/>
      <c r="H64" s="283" t="s">
        <v>12262</v>
      </c>
      <c r="I64" s="283"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3" t="s">
        <v>65</v>
      </c>
      <c r="E65" s="283" t="s">
        <v>12261</v>
      </c>
      <c r="F65" s="157" t="s">
        <v>12</v>
      </c>
      <c r="G65" s="283"/>
      <c r="H65" s="283" t="s">
        <v>12262</v>
      </c>
      <c r="I65" s="283" t="s">
        <v>122</v>
      </c>
      <c r="J65" s="156" t="str">
        <f t="shared" si="0"/>
        <v>CobaltJiangmen Chancsun Umicore Industry Co.,Ltd</v>
      </c>
      <c r="K65" s="156" t="str">
        <f t="shared" si="1"/>
        <v>CobaltJiangmen Chancsun Umicore Industry Co.,Ltd</v>
      </c>
    </row>
    <row r="66" spans="1:11">
      <c r="A66" s="156" t="s">
        <v>40</v>
      </c>
      <c r="B66" s="156" t="s">
        <v>161</v>
      </c>
      <c r="C66" s="156" t="s">
        <v>111</v>
      </c>
      <c r="D66" s="283" t="s">
        <v>65</v>
      </c>
      <c r="E66" s="283" t="s">
        <v>112</v>
      </c>
      <c r="F66" s="157" t="s">
        <v>12</v>
      </c>
      <c r="G66" s="283"/>
      <c r="H66" s="283" t="s">
        <v>113</v>
      </c>
      <c r="I66" s="283" t="s">
        <v>114</v>
      </c>
      <c r="J66" s="156" t="str">
        <f t="shared" si="0"/>
        <v>CobaltJiangsu Cobalt Nickel Metal (KLK)</v>
      </c>
      <c r="K66" s="156" t="str">
        <f t="shared" si="1"/>
        <v>CobaltJiangsu Cobalt Nickel Metal (KLK)</v>
      </c>
    </row>
    <row r="67" spans="1:11">
      <c r="A67" s="156" t="s">
        <v>40</v>
      </c>
      <c r="B67" s="156" t="s">
        <v>162</v>
      </c>
      <c r="C67" s="156" t="s">
        <v>111</v>
      </c>
      <c r="D67" s="283" t="s">
        <v>65</v>
      </c>
      <c r="E67" s="283" t="s">
        <v>112</v>
      </c>
      <c r="F67" s="157" t="s">
        <v>12</v>
      </c>
      <c r="G67" s="283"/>
      <c r="H67" s="283" t="s">
        <v>113</v>
      </c>
      <c r="I67" s="283" t="s">
        <v>114</v>
      </c>
      <c r="J67" s="156" t="str">
        <f t="shared" si="0"/>
        <v>CobaltJiangsu KLK Cobalt Nickel Metal Co., Ltd.</v>
      </c>
      <c r="K67" s="156" t="str">
        <f t="shared" si="1"/>
        <v>CobaltJiangsu KLK Cobalt Nickel Metal Co., Ltd.</v>
      </c>
    </row>
    <row r="68" spans="1:11">
      <c r="A68" s="156" t="s">
        <v>40</v>
      </c>
      <c r="B68" s="156" t="s">
        <v>163</v>
      </c>
      <c r="C68" s="156" t="s">
        <v>163</v>
      </c>
      <c r="D68" s="283" t="s">
        <v>65</v>
      </c>
      <c r="E68" s="283" t="s">
        <v>164</v>
      </c>
      <c r="F68" s="157" t="s">
        <v>12</v>
      </c>
      <c r="G68" s="283"/>
      <c r="H68" s="283" t="s">
        <v>165</v>
      </c>
      <c r="I68" s="283" t="s">
        <v>114</v>
      </c>
      <c r="J68" s="156" t="str">
        <f t="shared" si="0"/>
        <v>CobaltJiangsu Xiongfeng Technology Co., Ltd.</v>
      </c>
      <c r="K68" s="156" t="str">
        <f t="shared" si="1"/>
        <v>CobaltJiangsu Xiongfeng Technology Co., Ltd.</v>
      </c>
    </row>
    <row r="69" spans="1:11">
      <c r="A69" s="156" t="s">
        <v>40</v>
      </c>
      <c r="B69" s="156" t="s">
        <v>12263</v>
      </c>
      <c r="C69" s="156" t="s">
        <v>12263</v>
      </c>
      <c r="D69" s="283" t="s">
        <v>65</v>
      </c>
      <c r="E69" s="283" t="s">
        <v>166</v>
      </c>
      <c r="F69" s="157" t="s">
        <v>12</v>
      </c>
      <c r="G69" s="283"/>
      <c r="H69" s="283" t="s">
        <v>105</v>
      </c>
      <c r="I69" s="283" t="s">
        <v>106</v>
      </c>
      <c r="J69" s="156" t="str">
        <f t="shared" si="0"/>
        <v>CobaltJiangxi Jiangwu Cobalt Industrial Co., Ltd.</v>
      </c>
      <c r="K69" s="156" t="str">
        <f t="shared" si="1"/>
        <v>CobaltJiangxi Jiangwu Cobalt Industrial Co., Ltd.</v>
      </c>
    </row>
    <row r="70" spans="1:11">
      <c r="A70" s="156" t="s">
        <v>40</v>
      </c>
      <c r="B70" s="156" t="s">
        <v>12052</v>
      </c>
      <c r="C70" s="156" t="s">
        <v>12052</v>
      </c>
      <c r="D70" s="283" t="s">
        <v>65</v>
      </c>
      <c r="E70" s="283" t="s">
        <v>12051</v>
      </c>
      <c r="F70" s="157" t="s">
        <v>12</v>
      </c>
      <c r="G70" s="283"/>
      <c r="H70" s="283" t="s">
        <v>12053</v>
      </c>
      <c r="I70" s="283"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3" t="s">
        <v>65</v>
      </c>
      <c r="E71" s="283" t="s">
        <v>12265</v>
      </c>
      <c r="F71" s="157" t="s">
        <v>12</v>
      </c>
      <c r="G71" s="283"/>
      <c r="H71" s="283" t="s">
        <v>12266</v>
      </c>
      <c r="I71" s="283"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3" t="s">
        <v>65</v>
      </c>
      <c r="E72" s="283" t="s">
        <v>12265</v>
      </c>
      <c r="F72" s="157" t="s">
        <v>12</v>
      </c>
      <c r="G72" s="283"/>
      <c r="H72" s="283" t="s">
        <v>12266</v>
      </c>
      <c r="I72" s="283"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3" t="s">
        <v>76</v>
      </c>
      <c r="E73" s="283" t="s">
        <v>19169</v>
      </c>
      <c r="F73" s="157" t="s">
        <v>12</v>
      </c>
      <c r="G73" s="283"/>
      <c r="H73" s="283" t="s">
        <v>19188</v>
      </c>
      <c r="I73" s="283" t="s">
        <v>11134</v>
      </c>
      <c r="J73" s="156" t="str">
        <f t="shared" si="2"/>
        <v>CobaltJing Yuan Tungsten Technology Co., Ltd.</v>
      </c>
      <c r="K73" s="156" t="str">
        <f t="shared" si="3"/>
        <v>CobaltJing Yuan Tungsten Technology Co., Ltd.</v>
      </c>
    </row>
    <row r="74" spans="1:11">
      <c r="A74" s="156" t="s">
        <v>40</v>
      </c>
      <c r="B74" s="156" t="s">
        <v>168</v>
      </c>
      <c r="C74" s="156" t="s">
        <v>168</v>
      </c>
      <c r="D74" s="283" t="s">
        <v>65</v>
      </c>
      <c r="E74" s="283" t="s">
        <v>169</v>
      </c>
      <c r="F74" s="157" t="s">
        <v>12</v>
      </c>
      <c r="G74" s="283"/>
      <c r="H74" s="283" t="s">
        <v>170</v>
      </c>
      <c r="I74" s="283" t="s">
        <v>171</v>
      </c>
      <c r="J74" s="156" t="str">
        <f t="shared" si="2"/>
        <v>CobaltJingmen GEM Co., Ltd.</v>
      </c>
      <c r="K74" s="156" t="str">
        <f t="shared" si="3"/>
        <v>CobaltJingmen GEM Co., Ltd.</v>
      </c>
    </row>
    <row r="75" spans="1:11">
      <c r="A75" s="156" t="s">
        <v>40</v>
      </c>
      <c r="B75" s="156" t="s">
        <v>172</v>
      </c>
      <c r="C75" s="156" t="s">
        <v>172</v>
      </c>
      <c r="D75" s="283" t="s">
        <v>173</v>
      </c>
      <c r="E75" s="283" t="s">
        <v>174</v>
      </c>
      <c r="F75" s="157" t="s">
        <v>12</v>
      </c>
      <c r="G75" s="283"/>
      <c r="H75" s="283" t="s">
        <v>175</v>
      </c>
      <c r="I75" s="283"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3" t="s">
        <v>60</v>
      </c>
      <c r="E76" s="283" t="s">
        <v>178</v>
      </c>
      <c r="F76" s="157" t="s">
        <v>12</v>
      </c>
      <c r="G76" s="283"/>
      <c r="H76" s="283" t="s">
        <v>179</v>
      </c>
      <c r="I76" s="283" t="s">
        <v>180</v>
      </c>
      <c r="J76" s="156" t="str">
        <f t="shared" si="2"/>
        <v>CobaltKamoto Copper Company</v>
      </c>
      <c r="K76" s="156" t="str">
        <f t="shared" si="3"/>
        <v>CobaltKamoto Copper Company</v>
      </c>
    </row>
    <row r="77" spans="1:11">
      <c r="A77" s="156" t="s">
        <v>40</v>
      </c>
      <c r="B77" s="156" t="s">
        <v>12199</v>
      </c>
      <c r="C77" s="156" t="s">
        <v>12055</v>
      </c>
      <c r="D77" s="283" t="s">
        <v>60</v>
      </c>
      <c r="E77" s="283" t="s">
        <v>12054</v>
      </c>
      <c r="F77" s="157" t="s">
        <v>12</v>
      </c>
      <c r="G77" s="283"/>
      <c r="H77" s="283" t="s">
        <v>62</v>
      </c>
      <c r="I77" s="283" t="s">
        <v>63</v>
      </c>
      <c r="J77" s="156" t="str">
        <f t="shared" si="2"/>
        <v>CobaltKasombo Minerals (SPRL) - MIKAS Huayou</v>
      </c>
      <c r="K77" s="156" t="str">
        <f t="shared" si="3"/>
        <v>CobaltKasombo Minerals (SPRL) - MIKAS Huayou</v>
      </c>
    </row>
    <row r="78" spans="1:11">
      <c r="A78" s="156" t="s">
        <v>40</v>
      </c>
      <c r="B78" s="156" t="s">
        <v>18706</v>
      </c>
      <c r="C78" s="156" t="s">
        <v>19155</v>
      </c>
      <c r="D78" s="283" t="s">
        <v>60</v>
      </c>
      <c r="E78" s="283" t="s">
        <v>19156</v>
      </c>
      <c r="F78" s="157" t="s">
        <v>12</v>
      </c>
      <c r="G78" s="283"/>
      <c r="H78" s="283" t="s">
        <v>19180</v>
      </c>
      <c r="I78" s="283" t="s">
        <v>180</v>
      </c>
      <c r="J78" s="156" t="str">
        <f t="shared" si="2"/>
        <v>CobaltKFM</v>
      </c>
      <c r="K78" s="156" t="str">
        <f t="shared" si="3"/>
        <v>CobaltKFM</v>
      </c>
    </row>
    <row r="79" spans="1:11">
      <c r="A79" s="156" t="s">
        <v>40</v>
      </c>
      <c r="B79" s="156" t="s">
        <v>19170</v>
      </c>
      <c r="C79" s="156" t="s">
        <v>18710</v>
      </c>
      <c r="D79" s="283" t="s">
        <v>60</v>
      </c>
      <c r="E79" s="283" t="s">
        <v>19171</v>
      </c>
      <c r="F79" s="157" t="s">
        <v>12</v>
      </c>
      <c r="G79" s="283"/>
      <c r="H79" s="283" t="s">
        <v>62</v>
      </c>
      <c r="I79" s="283" t="s">
        <v>63</v>
      </c>
      <c r="J79" s="156" t="str">
        <f t="shared" si="2"/>
        <v>CobaltKinsevere</v>
      </c>
      <c r="K79" s="156" t="str">
        <f t="shared" si="3"/>
        <v>CobaltKinsevere</v>
      </c>
    </row>
    <row r="80" spans="1:11">
      <c r="A80" s="156" t="s">
        <v>40</v>
      </c>
      <c r="B80" s="156" t="s">
        <v>227</v>
      </c>
      <c r="C80" s="156" t="s">
        <v>12200</v>
      </c>
      <c r="D80" s="283" t="s">
        <v>60</v>
      </c>
      <c r="E80" s="283" t="s">
        <v>12201</v>
      </c>
      <c r="F80" s="157" t="s">
        <v>12</v>
      </c>
      <c r="G80" s="283"/>
      <c r="H80" s="283" t="s">
        <v>179</v>
      </c>
      <c r="I80" s="283" t="s">
        <v>180</v>
      </c>
      <c r="J80" s="156" t="str">
        <f t="shared" si="2"/>
        <v>CobaltKisanfu</v>
      </c>
      <c r="K80" s="156" t="str">
        <f t="shared" si="3"/>
        <v>CobaltKisanfu</v>
      </c>
    </row>
    <row r="81" spans="1:11">
      <c r="A81" s="156" t="s">
        <v>40</v>
      </c>
      <c r="B81" s="156" t="s">
        <v>12200</v>
      </c>
      <c r="C81" s="156" t="s">
        <v>12200</v>
      </c>
      <c r="D81" s="283" t="s">
        <v>60</v>
      </c>
      <c r="E81" s="283" t="s">
        <v>12201</v>
      </c>
      <c r="F81" s="157" t="s">
        <v>12</v>
      </c>
      <c r="G81" s="283"/>
      <c r="H81" s="283" t="s">
        <v>179</v>
      </c>
      <c r="I81" s="283" t="s">
        <v>180</v>
      </c>
      <c r="J81" s="156" t="str">
        <f t="shared" si="2"/>
        <v>CobaltKisanfu Mining (Kimin)</v>
      </c>
      <c r="K81" s="156" t="str">
        <f t="shared" si="3"/>
        <v>CobaltKisanfu Mining (Kimin)</v>
      </c>
    </row>
    <row r="82" spans="1:11">
      <c r="A82" s="156" t="s">
        <v>40</v>
      </c>
      <c r="B82" s="156" t="s">
        <v>181</v>
      </c>
      <c r="C82" s="156" t="s">
        <v>172</v>
      </c>
      <c r="D82" s="283" t="s">
        <v>173</v>
      </c>
      <c r="E82" s="283" t="s">
        <v>174</v>
      </c>
      <c r="F82" s="157" t="s">
        <v>12</v>
      </c>
      <c r="G82" s="283"/>
      <c r="H82" s="283" t="s">
        <v>175</v>
      </c>
      <c r="I82" s="283" t="s">
        <v>176</v>
      </c>
      <c r="J82" s="156" t="str">
        <f t="shared" si="2"/>
        <v>CobaltKola Mining and Metallurgical Company</v>
      </c>
      <c r="K82" s="156" t="str">
        <f t="shared" si="3"/>
        <v>CobaltKola Mining and Metallurgical Company</v>
      </c>
    </row>
    <row r="83" spans="1:11">
      <c r="A83" s="156" t="s">
        <v>40</v>
      </c>
      <c r="B83" s="156" t="s">
        <v>182</v>
      </c>
      <c r="C83" s="156" t="s">
        <v>12202</v>
      </c>
      <c r="D83" s="283" t="s">
        <v>60</v>
      </c>
      <c r="E83" s="283" t="s">
        <v>183</v>
      </c>
      <c r="F83" s="157" t="s">
        <v>12</v>
      </c>
      <c r="G83" s="283"/>
      <c r="H83" s="283" t="s">
        <v>62</v>
      </c>
      <c r="I83" s="283"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3" t="s">
        <v>60</v>
      </c>
      <c r="E84" s="283" t="s">
        <v>183</v>
      </c>
      <c r="F84" s="157" t="s">
        <v>12</v>
      </c>
      <c r="G84" s="283"/>
      <c r="H84" s="283" t="s">
        <v>62</v>
      </c>
      <c r="I84" s="283"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3" t="s">
        <v>60</v>
      </c>
      <c r="E85" s="283" t="s">
        <v>12054</v>
      </c>
      <c r="F85" s="157" t="s">
        <v>12</v>
      </c>
      <c r="G85" s="283"/>
      <c r="H85" s="283" t="s">
        <v>62</v>
      </c>
      <c r="I85" s="283" t="s">
        <v>63</v>
      </c>
      <c r="J85" s="156" t="str">
        <f t="shared" si="2"/>
        <v>CobaltLa Miniere de Kambove</v>
      </c>
      <c r="K85" s="156" t="str">
        <f t="shared" si="3"/>
        <v>CobaltLa Miniere de Kambove</v>
      </c>
    </row>
    <row r="86" spans="1:11">
      <c r="A86" s="156" t="s">
        <v>40</v>
      </c>
      <c r="B86" s="156" t="s">
        <v>12093</v>
      </c>
      <c r="C86" s="156" t="s">
        <v>12055</v>
      </c>
      <c r="D86" s="283" t="s">
        <v>60</v>
      </c>
      <c r="E86" s="283" t="s">
        <v>12054</v>
      </c>
      <c r="F86" s="157" t="s">
        <v>12</v>
      </c>
      <c r="G86" s="283"/>
      <c r="H86" s="283" t="s">
        <v>62</v>
      </c>
      <c r="I86" s="283" t="s">
        <v>63</v>
      </c>
      <c r="J86" s="156" t="str">
        <f t="shared" si="2"/>
        <v>CobaltLa Miniere de Kasombo</v>
      </c>
      <c r="K86" s="156" t="str">
        <f t="shared" si="3"/>
        <v>CobaltLa Miniere de Kasombo</v>
      </c>
    </row>
    <row r="87" spans="1:11">
      <c r="A87" s="156" t="s">
        <v>40</v>
      </c>
      <c r="B87" s="156" t="s">
        <v>12055</v>
      </c>
      <c r="C87" s="156" t="s">
        <v>12055</v>
      </c>
      <c r="D87" s="283" t="s">
        <v>60</v>
      </c>
      <c r="E87" s="283" t="s">
        <v>12054</v>
      </c>
      <c r="F87" s="157" t="s">
        <v>12</v>
      </c>
      <c r="G87" s="283"/>
      <c r="H87" s="283" t="s">
        <v>62</v>
      </c>
      <c r="I87" s="283" t="s">
        <v>63</v>
      </c>
      <c r="J87" s="156" t="str">
        <f t="shared" si="2"/>
        <v>CobaltLA MINIERE DE KASOMBO SAS</v>
      </c>
      <c r="K87" s="156" t="str">
        <f t="shared" si="3"/>
        <v>CobaltLA MINIERE DE KASOMBO SAS</v>
      </c>
    </row>
    <row r="88" spans="1:11">
      <c r="A88" s="156" t="s">
        <v>40</v>
      </c>
      <c r="B88" s="156" t="s">
        <v>184</v>
      </c>
      <c r="C88" s="156" t="s">
        <v>184</v>
      </c>
      <c r="D88" s="283" t="s">
        <v>65</v>
      </c>
      <c r="E88" s="283" t="s">
        <v>185</v>
      </c>
      <c r="F88" s="157" t="s">
        <v>12</v>
      </c>
      <c r="G88" s="283"/>
      <c r="H88" s="283" t="s">
        <v>186</v>
      </c>
      <c r="I88" s="283"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3" t="s">
        <v>76</v>
      </c>
      <c r="E89" s="283" t="s">
        <v>12203</v>
      </c>
      <c r="F89" s="157" t="s">
        <v>12</v>
      </c>
      <c r="G89" s="283"/>
      <c r="H89" s="283" t="s">
        <v>12268</v>
      </c>
      <c r="I89" s="283" t="s">
        <v>11123</v>
      </c>
      <c r="J89" s="156" t="str">
        <f t="shared" si="2"/>
        <v>CobaltLianyou Resources Co., Ltd.</v>
      </c>
      <c r="K89" s="156" t="str">
        <f t="shared" si="3"/>
        <v>CobaltLianyou Resources Co., Ltd.</v>
      </c>
    </row>
    <row r="90" spans="1:11">
      <c r="A90" s="156" t="s">
        <v>40</v>
      </c>
      <c r="B90" s="156" t="s">
        <v>188</v>
      </c>
      <c r="C90" s="156" t="s">
        <v>188</v>
      </c>
      <c r="D90" s="283" t="s">
        <v>173</v>
      </c>
      <c r="E90" s="283" t="s">
        <v>189</v>
      </c>
      <c r="F90" s="157" t="s">
        <v>12</v>
      </c>
      <c r="G90" s="283"/>
      <c r="H90" s="283" t="s">
        <v>190</v>
      </c>
      <c r="I90" s="283" t="s">
        <v>191</v>
      </c>
      <c r="J90" s="156" t="str">
        <f t="shared" si="2"/>
        <v>CobaltLLC Vostok</v>
      </c>
      <c r="K90" s="156" t="str">
        <f t="shared" si="3"/>
        <v>CobaltLLC Vostok</v>
      </c>
    </row>
    <row r="91" spans="1:11">
      <c r="A91" s="156" t="s">
        <v>40</v>
      </c>
      <c r="B91" s="156" t="s">
        <v>19172</v>
      </c>
      <c r="C91" s="156" t="s">
        <v>19172</v>
      </c>
      <c r="D91" s="283" t="s">
        <v>315</v>
      </c>
      <c r="E91" s="283" t="s">
        <v>19173</v>
      </c>
      <c r="F91" s="157" t="s">
        <v>12</v>
      </c>
      <c r="G91" s="283"/>
      <c r="H91" s="283" t="s">
        <v>19183</v>
      </c>
      <c r="I91" s="283" t="s">
        <v>5597</v>
      </c>
      <c r="J91" s="156" t="str">
        <f t="shared" si="2"/>
        <v>CobaltLOHUM CLEANTECH PVT LTD</v>
      </c>
      <c r="K91" s="156" t="str">
        <f t="shared" si="3"/>
        <v>CobaltLOHUM CLEANTECH PVT LTD</v>
      </c>
    </row>
    <row r="92" spans="1:11">
      <c r="A92" s="156" t="s">
        <v>40</v>
      </c>
      <c r="B92" s="156" t="s">
        <v>192</v>
      </c>
      <c r="C92" s="156" t="s">
        <v>59</v>
      </c>
      <c r="D92" s="283" t="s">
        <v>60</v>
      </c>
      <c r="E92" s="283" t="s">
        <v>61</v>
      </c>
      <c r="F92" s="157" t="s">
        <v>12</v>
      </c>
      <c r="G92" s="283"/>
      <c r="H92" s="283" t="s">
        <v>62</v>
      </c>
      <c r="I92" s="283" t="s">
        <v>63</v>
      </c>
      <c r="J92" s="156" t="str">
        <f t="shared" si="2"/>
        <v>CobaltLubumbashi (Mine de L’Etoile)</v>
      </c>
      <c r="K92" s="156" t="str">
        <f t="shared" si="3"/>
        <v>CobaltLubumbashi (Mine de L’Etoile)</v>
      </c>
    </row>
    <row r="93" spans="1:11">
      <c r="A93" s="156" t="s">
        <v>40</v>
      </c>
      <c r="B93" s="156" t="s">
        <v>12094</v>
      </c>
      <c r="C93" s="156" t="s">
        <v>177</v>
      </c>
      <c r="D93" s="283" t="s">
        <v>60</v>
      </c>
      <c r="E93" s="283" t="s">
        <v>178</v>
      </c>
      <c r="F93" s="157" t="s">
        <v>12</v>
      </c>
      <c r="G93" s="283"/>
      <c r="H93" s="283" t="s">
        <v>179</v>
      </c>
      <c r="I93" s="283" t="s">
        <v>180</v>
      </c>
      <c r="J93" s="156" t="str">
        <f t="shared" si="2"/>
        <v>CobaltLuilu Metallurgical Plant</v>
      </c>
      <c r="K93" s="156" t="str">
        <f t="shared" si="3"/>
        <v>CobaltLuilu Metallurgical Plant</v>
      </c>
    </row>
    <row r="94" spans="1:11">
      <c r="A94" s="156" t="s">
        <v>40</v>
      </c>
      <c r="B94" s="156" t="s">
        <v>12269</v>
      </c>
      <c r="C94" s="156" t="s">
        <v>12269</v>
      </c>
      <c r="D94" s="283" t="s">
        <v>60</v>
      </c>
      <c r="E94" s="283" t="s">
        <v>12271</v>
      </c>
      <c r="F94" s="157" t="s">
        <v>12</v>
      </c>
      <c r="G94" s="283"/>
      <c r="H94" s="283" t="s">
        <v>12270</v>
      </c>
      <c r="I94" s="283" t="s">
        <v>180</v>
      </c>
      <c r="J94" s="156" t="str">
        <f t="shared" si="2"/>
        <v>CobaltLUILU RESSOURCES SAS</v>
      </c>
      <c r="K94" s="156" t="str">
        <f t="shared" si="3"/>
        <v>CobaltLUILU RESSOURCES SAS</v>
      </c>
    </row>
    <row r="95" spans="1:11">
      <c r="A95" s="156" t="s">
        <v>40</v>
      </c>
      <c r="B95" s="156" t="s">
        <v>193</v>
      </c>
      <c r="C95" s="156" t="s">
        <v>194</v>
      </c>
      <c r="D95" s="283" t="s">
        <v>65</v>
      </c>
      <c r="E95" s="283" t="s">
        <v>195</v>
      </c>
      <c r="F95" s="157" t="s">
        <v>12</v>
      </c>
      <c r="G95" s="283"/>
      <c r="H95" s="283" t="s">
        <v>196</v>
      </c>
      <c r="I95" s="283" t="s">
        <v>197</v>
      </c>
      <c r="J95" s="156" t="str">
        <f t="shared" si="2"/>
        <v>CobaltMaolian</v>
      </c>
      <c r="K95" s="156" t="str">
        <f t="shared" si="3"/>
        <v>CobaltMaolian</v>
      </c>
    </row>
    <row r="96" spans="1:11">
      <c r="A96" s="156" t="s">
        <v>40</v>
      </c>
      <c r="B96" s="156" t="s">
        <v>198</v>
      </c>
      <c r="C96" s="156" t="s">
        <v>198</v>
      </c>
      <c r="D96" s="283" t="s">
        <v>199</v>
      </c>
      <c r="E96" s="283" t="s">
        <v>200</v>
      </c>
      <c r="F96" s="157" t="s">
        <v>12</v>
      </c>
      <c r="G96" s="283"/>
      <c r="H96" s="283" t="s">
        <v>201</v>
      </c>
      <c r="I96" s="283" t="s">
        <v>201</v>
      </c>
      <c r="J96" s="156" t="str">
        <f t="shared" si="2"/>
        <v>CobaltMechema Chemicals (Thailand) Co., Ltd.</v>
      </c>
      <c r="K96" s="156" t="str">
        <f t="shared" si="3"/>
        <v>CobaltMechema Chemicals (Thailand) Co., Ltd.</v>
      </c>
    </row>
    <row r="97" spans="1:11">
      <c r="A97" s="156" t="s">
        <v>40</v>
      </c>
      <c r="B97" s="156" t="s">
        <v>202</v>
      </c>
      <c r="C97" s="156" t="s">
        <v>202</v>
      </c>
      <c r="D97" s="283" t="s">
        <v>65</v>
      </c>
      <c r="E97" s="283" t="s">
        <v>203</v>
      </c>
      <c r="F97" s="157" t="s">
        <v>12</v>
      </c>
      <c r="G97" s="283"/>
      <c r="H97" s="283" t="s">
        <v>204</v>
      </c>
      <c r="I97" s="283" t="s">
        <v>205</v>
      </c>
      <c r="J97" s="156" t="str">
        <f t="shared" si="2"/>
        <v>CobaltMechema Chemicals shang-yu</v>
      </c>
      <c r="K97" s="156" t="str">
        <f t="shared" si="3"/>
        <v>CobaltMechema Chemicals shang-yu</v>
      </c>
    </row>
    <row r="98" spans="1:11">
      <c r="A98" s="156" t="s">
        <v>40</v>
      </c>
      <c r="B98" s="156" t="s">
        <v>206</v>
      </c>
      <c r="C98" s="156" t="s">
        <v>206</v>
      </c>
      <c r="D98" s="283" t="s">
        <v>81</v>
      </c>
      <c r="E98" s="283" t="s">
        <v>207</v>
      </c>
      <c r="F98" s="157" t="s">
        <v>12</v>
      </c>
      <c r="G98" s="283"/>
      <c r="H98" s="283" t="s">
        <v>83</v>
      </c>
      <c r="I98" s="283" t="s">
        <v>84</v>
      </c>
      <c r="J98" s="156" t="str">
        <f t="shared" si="2"/>
        <v>CobaltMechema Korea, Co., Ltd.</v>
      </c>
      <c r="K98" s="156" t="str">
        <f t="shared" si="3"/>
        <v>CobaltMechema Korea, Co., Ltd.</v>
      </c>
    </row>
    <row r="99" spans="1:11">
      <c r="A99" s="156" t="s">
        <v>40</v>
      </c>
      <c r="B99" s="156" t="s">
        <v>208</v>
      </c>
      <c r="C99" s="156" t="s">
        <v>208</v>
      </c>
      <c r="D99" s="283" t="s">
        <v>76</v>
      </c>
      <c r="E99" s="283" t="s">
        <v>209</v>
      </c>
      <c r="F99" s="157" t="s">
        <v>12</v>
      </c>
      <c r="G99" s="283"/>
      <c r="H99" s="283" t="s">
        <v>210</v>
      </c>
      <c r="I99" s="283" t="s">
        <v>210</v>
      </c>
      <c r="J99" s="156" t="str">
        <f t="shared" si="2"/>
        <v>CobaltMechema Taiwan Plant 1</v>
      </c>
      <c r="K99" s="156" t="str">
        <f t="shared" si="3"/>
        <v>CobaltMechema Taiwan Plant 1</v>
      </c>
    </row>
    <row r="100" spans="1:11">
      <c r="A100" s="156" t="s">
        <v>40</v>
      </c>
      <c r="B100" s="156" t="s">
        <v>211</v>
      </c>
      <c r="C100" s="156" t="s">
        <v>211</v>
      </c>
      <c r="D100" s="283" t="s">
        <v>76</v>
      </c>
      <c r="E100" s="283" t="s">
        <v>212</v>
      </c>
      <c r="F100" s="157" t="s">
        <v>12</v>
      </c>
      <c r="G100" s="283"/>
      <c r="H100" s="283" t="s">
        <v>210</v>
      </c>
      <c r="I100" s="283" t="s">
        <v>210</v>
      </c>
      <c r="J100" s="156" t="str">
        <f t="shared" si="2"/>
        <v>CobaltMechema Taiwan Plant 2</v>
      </c>
      <c r="K100" s="156" t="str">
        <f t="shared" si="3"/>
        <v>CobaltMechema Taiwan Plant 2</v>
      </c>
    </row>
    <row r="101" spans="1:11">
      <c r="A101" s="156" t="s">
        <v>40</v>
      </c>
      <c r="B101" s="156" t="s">
        <v>213</v>
      </c>
      <c r="C101" s="156" t="s">
        <v>213</v>
      </c>
      <c r="D101" s="283" t="s">
        <v>60</v>
      </c>
      <c r="E101" s="283" t="s">
        <v>214</v>
      </c>
      <c r="F101" s="157" t="s">
        <v>12</v>
      </c>
      <c r="G101" s="283"/>
      <c r="H101" s="283" t="s">
        <v>215</v>
      </c>
      <c r="I101" s="283" t="s">
        <v>63</v>
      </c>
      <c r="J101" s="156" t="str">
        <f t="shared" si="2"/>
        <v>CobaltMETAL MINES SARL</v>
      </c>
      <c r="K101" s="156" t="str">
        <f t="shared" si="3"/>
        <v>CobaltMETAL MINES SARL</v>
      </c>
    </row>
    <row r="102" spans="1:11">
      <c r="A102" s="156" t="s">
        <v>40</v>
      </c>
      <c r="B102" s="156" t="s">
        <v>216</v>
      </c>
      <c r="C102" s="156" t="s">
        <v>12202</v>
      </c>
      <c r="D102" s="283" t="s">
        <v>60</v>
      </c>
      <c r="E102" s="283" t="s">
        <v>183</v>
      </c>
      <c r="F102" s="157" t="s">
        <v>12</v>
      </c>
      <c r="G102" s="283"/>
      <c r="H102" s="283" t="s">
        <v>62</v>
      </c>
      <c r="I102" s="283" t="s">
        <v>63</v>
      </c>
      <c r="J102" s="156" t="str">
        <f t="shared" si="2"/>
        <v>CobaltMetalkol</v>
      </c>
      <c r="K102" s="156" t="str">
        <f t="shared" si="3"/>
        <v>CobaltMetalkol</v>
      </c>
    </row>
    <row r="103" spans="1:11">
      <c r="A103" s="156" t="s">
        <v>40</v>
      </c>
      <c r="B103" s="156" t="s">
        <v>12095</v>
      </c>
      <c r="C103" s="156" t="s">
        <v>12055</v>
      </c>
      <c r="D103" s="283" t="s">
        <v>60</v>
      </c>
      <c r="E103" s="283" t="s">
        <v>12054</v>
      </c>
      <c r="F103" s="157" t="s">
        <v>12</v>
      </c>
      <c r="G103" s="283"/>
      <c r="H103" s="283" t="s">
        <v>62</v>
      </c>
      <c r="I103" s="283" t="s">
        <v>63</v>
      </c>
      <c r="J103" s="156" t="str">
        <f t="shared" si="2"/>
        <v>CobaltMIKAS</v>
      </c>
      <c r="K103" s="156" t="str">
        <f t="shared" si="3"/>
        <v>CobaltMIKAS</v>
      </c>
    </row>
    <row r="104" spans="1:11">
      <c r="A104" s="156" t="s">
        <v>40</v>
      </c>
      <c r="B104" s="156" t="s">
        <v>217</v>
      </c>
      <c r="C104" s="156" t="s">
        <v>218</v>
      </c>
      <c r="D104" s="283" t="s">
        <v>219</v>
      </c>
      <c r="E104" s="283" t="s">
        <v>220</v>
      </c>
      <c r="F104" s="157" t="s">
        <v>12</v>
      </c>
      <c r="G104" s="283"/>
      <c r="H104" s="283" t="s">
        <v>221</v>
      </c>
      <c r="I104" s="283" t="s">
        <v>222</v>
      </c>
      <c r="J104" s="156" t="str">
        <f t="shared" si="2"/>
        <v>CobaltMinara Resources Pty</v>
      </c>
      <c r="K104" s="156" t="str">
        <f t="shared" si="3"/>
        <v>CobaltMinara Resources Pty</v>
      </c>
    </row>
    <row r="105" spans="1:11">
      <c r="A105" s="156" t="s">
        <v>40</v>
      </c>
      <c r="B105" s="156" t="s">
        <v>223</v>
      </c>
      <c r="C105" s="156" t="s">
        <v>218</v>
      </c>
      <c r="D105" s="283" t="s">
        <v>219</v>
      </c>
      <c r="E105" s="283" t="s">
        <v>220</v>
      </c>
      <c r="F105" s="157" t="s">
        <v>12</v>
      </c>
      <c r="G105" s="283"/>
      <c r="H105" s="283" t="s">
        <v>221</v>
      </c>
      <c r="I105" s="283" t="s">
        <v>222</v>
      </c>
      <c r="J105" s="156" t="str">
        <f t="shared" si="2"/>
        <v>CobaltMinara Resources Pty Ltd.</v>
      </c>
      <c r="K105" s="156" t="str">
        <f t="shared" si="3"/>
        <v>CobaltMinara Resources Pty Ltd.</v>
      </c>
    </row>
    <row r="106" spans="1:11">
      <c r="A106" s="156" t="s">
        <v>40</v>
      </c>
      <c r="B106" s="156" t="s">
        <v>225</v>
      </c>
      <c r="C106" s="156" t="s">
        <v>225</v>
      </c>
      <c r="D106" s="283" t="s">
        <v>60</v>
      </c>
      <c r="E106" s="283" t="s">
        <v>226</v>
      </c>
      <c r="F106" s="157" t="s">
        <v>12</v>
      </c>
      <c r="G106" s="283"/>
      <c r="H106" s="283" t="s">
        <v>227</v>
      </c>
      <c r="I106" s="283" t="s">
        <v>180</v>
      </c>
      <c r="J106" s="156" t="str">
        <f t="shared" si="2"/>
        <v>CobaltMKM - La Miniere de Kalumbwe Myunga</v>
      </c>
      <c r="K106" s="156" t="str">
        <f t="shared" si="3"/>
        <v>CobaltMKM - La Miniere de Kalumbwe Myunga</v>
      </c>
    </row>
    <row r="107" spans="1:11">
      <c r="A107" s="156" t="s">
        <v>40</v>
      </c>
      <c r="B107" s="156" t="s">
        <v>228</v>
      </c>
      <c r="C107" s="156" t="s">
        <v>225</v>
      </c>
      <c r="D107" s="283" t="s">
        <v>60</v>
      </c>
      <c r="E107" s="283" t="s">
        <v>226</v>
      </c>
      <c r="F107" s="157" t="s">
        <v>12</v>
      </c>
      <c r="G107" s="283"/>
      <c r="H107" s="283" t="s">
        <v>227</v>
      </c>
      <c r="I107" s="283" t="s">
        <v>180</v>
      </c>
      <c r="J107" s="156" t="str">
        <f t="shared" si="2"/>
        <v>CobaltMKM - La Minière de Kalumbwe Myunga</v>
      </c>
      <c r="K107" s="156" t="str">
        <f t="shared" si="3"/>
        <v>CobaltMKM - La Minière de Kalumbwe Myunga</v>
      </c>
    </row>
    <row r="108" spans="1:11">
      <c r="A108" s="156" t="s">
        <v>40</v>
      </c>
      <c r="B108" s="156" t="s">
        <v>18710</v>
      </c>
      <c r="C108" s="156" t="s">
        <v>18710</v>
      </c>
      <c r="D108" s="283" t="s">
        <v>60</v>
      </c>
      <c r="E108" s="283" t="s">
        <v>19171</v>
      </c>
      <c r="F108" s="157" t="s">
        <v>12</v>
      </c>
      <c r="G108" s="283"/>
      <c r="H108" s="283" t="s">
        <v>62</v>
      </c>
      <c r="I108" s="283" t="s">
        <v>63</v>
      </c>
      <c r="J108" s="156" t="str">
        <f t="shared" si="2"/>
        <v>CobaltMMG Kinsevere SARL</v>
      </c>
      <c r="K108" s="156" t="str">
        <f t="shared" si="3"/>
        <v>CobaltMMG Kinsevere SARL</v>
      </c>
    </row>
    <row r="109" spans="1:11">
      <c r="A109" s="156" t="s">
        <v>40</v>
      </c>
      <c r="B109" s="156" t="s">
        <v>218</v>
      </c>
      <c r="C109" s="156" t="s">
        <v>218</v>
      </c>
      <c r="D109" s="283" t="s">
        <v>219</v>
      </c>
      <c r="E109" s="283" t="s">
        <v>220</v>
      </c>
      <c r="F109" s="157" t="s">
        <v>12</v>
      </c>
      <c r="G109" s="283"/>
      <c r="H109" s="283" t="s">
        <v>221</v>
      </c>
      <c r="I109" s="283" t="s">
        <v>222</v>
      </c>
      <c r="J109" s="156" t="str">
        <f t="shared" si="2"/>
        <v>CobaltMurrin Murrin Nickel Cobalt Plant</v>
      </c>
      <c r="K109" s="156" t="str">
        <f t="shared" si="3"/>
        <v>CobaltMurrin Murrin Nickel Cobalt Plant</v>
      </c>
    </row>
    <row r="110" spans="1:11">
      <c r="A110" s="156" t="s">
        <v>40</v>
      </c>
      <c r="B110" s="156" t="s">
        <v>12272</v>
      </c>
      <c r="C110" s="156" t="s">
        <v>12204</v>
      </c>
      <c r="D110" s="283" t="s">
        <v>60</v>
      </c>
      <c r="E110" s="283" t="s">
        <v>12205</v>
      </c>
      <c r="F110" s="157" t="s">
        <v>12</v>
      </c>
      <c r="G110" s="283"/>
      <c r="H110" s="283" t="s">
        <v>179</v>
      </c>
      <c r="I110" s="283" t="s">
        <v>180</v>
      </c>
      <c r="J110" s="156" t="str">
        <f t="shared" si="2"/>
        <v>CobaltMutanda</v>
      </c>
      <c r="K110" s="156" t="str">
        <f t="shared" si="3"/>
        <v>CobaltMutanda</v>
      </c>
    </row>
    <row r="111" spans="1:11">
      <c r="A111" s="156" t="s">
        <v>40</v>
      </c>
      <c r="B111" s="156" t="s">
        <v>12204</v>
      </c>
      <c r="C111" s="156" t="s">
        <v>12204</v>
      </c>
      <c r="D111" s="283" t="s">
        <v>60</v>
      </c>
      <c r="E111" s="283" t="s">
        <v>12205</v>
      </c>
      <c r="F111" s="157" t="s">
        <v>12</v>
      </c>
      <c r="G111" s="283"/>
      <c r="H111" s="283" t="s">
        <v>179</v>
      </c>
      <c r="I111" s="283" t="s">
        <v>180</v>
      </c>
      <c r="J111" s="156" t="str">
        <f t="shared" si="2"/>
        <v>CobaltMutanda Mining SPRL</v>
      </c>
      <c r="K111" s="156" t="str">
        <f t="shared" si="3"/>
        <v>CobaltMutanda Mining SPRL</v>
      </c>
    </row>
    <row r="112" spans="1:11">
      <c r="A112" s="156" t="s">
        <v>40</v>
      </c>
      <c r="B112" s="156" t="s">
        <v>12096</v>
      </c>
      <c r="C112" s="156" t="s">
        <v>12057</v>
      </c>
      <c r="D112" s="283" t="s">
        <v>173</v>
      </c>
      <c r="E112" s="283" t="s">
        <v>12056</v>
      </c>
      <c r="F112" s="157" t="s">
        <v>12</v>
      </c>
      <c r="G112" s="283"/>
      <c r="H112" s="283" t="s">
        <v>12058</v>
      </c>
      <c r="I112" s="283"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3" t="s">
        <v>173</v>
      </c>
      <c r="E113" s="283" t="s">
        <v>12056</v>
      </c>
      <c r="F113" s="157" t="s">
        <v>12</v>
      </c>
      <c r="G113" s="283"/>
      <c r="H113" s="283" t="s">
        <v>12058</v>
      </c>
      <c r="I113" s="283"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3" t="s">
        <v>1772</v>
      </c>
      <c r="E114" s="283" t="s">
        <v>12207</v>
      </c>
      <c r="F114" s="157" t="s">
        <v>12</v>
      </c>
      <c r="G114" s="283"/>
      <c r="H114" s="283" t="s">
        <v>12208</v>
      </c>
      <c r="I114" s="283" t="s">
        <v>11767</v>
      </c>
      <c r="J114" s="156" t="str">
        <f t="shared" si="2"/>
        <v>CobaltNam Viet Cromit Joint Stock Company</v>
      </c>
      <c r="K114" s="156" t="str">
        <f t="shared" si="3"/>
        <v>CobaltNam Viet Cromit Joint Stock Company</v>
      </c>
    </row>
    <row r="115" spans="1:11">
      <c r="A115" s="156" t="s">
        <v>40</v>
      </c>
      <c r="B115" s="156" t="s">
        <v>12209</v>
      </c>
      <c r="C115" s="156" t="s">
        <v>12206</v>
      </c>
      <c r="D115" s="283" t="s">
        <v>1772</v>
      </c>
      <c r="E115" s="283" t="s">
        <v>12207</v>
      </c>
      <c r="F115" s="157" t="s">
        <v>12</v>
      </c>
      <c r="G115" s="283"/>
      <c r="H115" s="283" t="s">
        <v>12208</v>
      </c>
      <c r="I115" s="283" t="s">
        <v>11767</v>
      </c>
      <c r="J115" s="156" t="str">
        <f t="shared" si="2"/>
        <v>CobaltNan Viet Ferrochrome Co., Ltd.</v>
      </c>
      <c r="K115" s="156" t="str">
        <f t="shared" si="3"/>
        <v>CobaltNan Viet Ferrochrome Co., Ltd.</v>
      </c>
    </row>
    <row r="116" spans="1:11">
      <c r="A116" s="156" t="s">
        <v>40</v>
      </c>
      <c r="B116" s="156" t="s">
        <v>230</v>
      </c>
      <c r="C116" s="156" t="s">
        <v>231</v>
      </c>
      <c r="D116" s="283" t="s">
        <v>65</v>
      </c>
      <c r="E116" s="283" t="s">
        <v>232</v>
      </c>
      <c r="F116" s="157" t="s">
        <v>12</v>
      </c>
      <c r="G116" s="283"/>
      <c r="H116" s="283" t="s">
        <v>233</v>
      </c>
      <c r="I116" s="283" t="s">
        <v>114</v>
      </c>
      <c r="J116" s="156" t="str">
        <f t="shared" si="2"/>
        <v>CobaltNantong Xinwei</v>
      </c>
      <c r="K116" s="156" t="str">
        <f t="shared" si="3"/>
        <v>CobaltNantong Xinwei</v>
      </c>
    </row>
    <row r="117" spans="1:11">
      <c r="A117" s="156" t="s">
        <v>40</v>
      </c>
      <c r="B117" s="156" t="s">
        <v>231</v>
      </c>
      <c r="C117" s="156" t="s">
        <v>231</v>
      </c>
      <c r="D117" s="283" t="s">
        <v>65</v>
      </c>
      <c r="E117" s="283" t="s">
        <v>232</v>
      </c>
      <c r="F117" s="157" t="s">
        <v>12</v>
      </c>
      <c r="G117" s="283"/>
      <c r="H117" s="283" t="s">
        <v>233</v>
      </c>
      <c r="I117" s="283"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3" t="s">
        <v>65</v>
      </c>
      <c r="E118" s="283" t="s">
        <v>235</v>
      </c>
      <c r="F118" s="157" t="s">
        <v>12</v>
      </c>
      <c r="G118" s="283"/>
      <c r="H118" s="283" t="s">
        <v>204</v>
      </c>
      <c r="I118" s="283"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3" t="s">
        <v>95</v>
      </c>
      <c r="E119" s="283" t="s">
        <v>96</v>
      </c>
      <c r="F119" s="157" t="s">
        <v>12</v>
      </c>
      <c r="G119" s="283"/>
      <c r="H119" s="283" t="s">
        <v>97</v>
      </c>
      <c r="I119" s="283" t="s">
        <v>98</v>
      </c>
      <c r="J119" s="156" t="str">
        <f t="shared" si="2"/>
        <v>CobaltNew Providence Metals Marketing Inc.</v>
      </c>
      <c r="K119" s="156" t="str">
        <f t="shared" si="3"/>
        <v>CobaltNew Providence Metals Marketing Inc.</v>
      </c>
    </row>
    <row r="120" spans="1:11">
      <c r="A120" s="156" t="s">
        <v>40</v>
      </c>
      <c r="B120" s="156" t="s">
        <v>237</v>
      </c>
      <c r="C120" s="156" t="s">
        <v>12059</v>
      </c>
      <c r="D120" s="283" t="s">
        <v>133</v>
      </c>
      <c r="E120" s="283" t="s">
        <v>239</v>
      </c>
      <c r="F120" s="157" t="s">
        <v>12</v>
      </c>
      <c r="G120" s="283"/>
      <c r="H120" s="283" t="s">
        <v>240</v>
      </c>
      <c r="I120" s="283" t="s">
        <v>241</v>
      </c>
      <c r="J120" s="156" t="str">
        <f t="shared" si="2"/>
        <v>CobaltNiihama Nickel and Cobalt Facility</v>
      </c>
      <c r="K120" s="156" t="str">
        <f t="shared" si="3"/>
        <v>CobaltNiihama Nickel and Cobalt Facility</v>
      </c>
    </row>
    <row r="121" spans="1:11">
      <c r="A121" s="156" t="s">
        <v>40</v>
      </c>
      <c r="B121" s="156" t="s">
        <v>12097</v>
      </c>
      <c r="C121" s="156" t="s">
        <v>12059</v>
      </c>
      <c r="D121" s="283" t="s">
        <v>133</v>
      </c>
      <c r="E121" s="283" t="s">
        <v>239</v>
      </c>
      <c r="F121" s="157" t="s">
        <v>12</v>
      </c>
      <c r="G121" s="283"/>
      <c r="H121" s="283" t="s">
        <v>240</v>
      </c>
      <c r="I121" s="283" t="s">
        <v>241</v>
      </c>
      <c r="J121" s="156" t="str">
        <f t="shared" si="2"/>
        <v>CobaltNiihama Nickel Refinery</v>
      </c>
      <c r="K121" s="156" t="str">
        <f t="shared" si="3"/>
        <v>CobaltNiihama Nickel Refinery</v>
      </c>
    </row>
    <row r="122" spans="1:11">
      <c r="A122" s="156" t="s">
        <v>40</v>
      </c>
      <c r="B122" s="156" t="s">
        <v>12059</v>
      </c>
      <c r="C122" s="156" t="s">
        <v>12059</v>
      </c>
      <c r="D122" s="283" t="s">
        <v>133</v>
      </c>
      <c r="E122" s="283" t="s">
        <v>239</v>
      </c>
      <c r="F122" s="157" t="s">
        <v>12</v>
      </c>
      <c r="G122" s="283"/>
      <c r="H122" s="283" t="s">
        <v>240</v>
      </c>
      <c r="I122" s="283"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3" t="s">
        <v>65</v>
      </c>
      <c r="E123" s="283" t="s">
        <v>244</v>
      </c>
      <c r="F123" s="157" t="s">
        <v>12</v>
      </c>
      <c r="G123" s="283"/>
      <c r="H123" s="283" t="s">
        <v>242</v>
      </c>
      <c r="I123" s="283" t="s">
        <v>205</v>
      </c>
      <c r="J123" s="156" t="str">
        <f t="shared" si="2"/>
        <v>CobaltNingbo Yanmen Chemical Co., Ltd.</v>
      </c>
      <c r="K123" s="156" t="str">
        <f t="shared" si="3"/>
        <v>CobaltNingbo Yanmen Chemical Co., Ltd.</v>
      </c>
    </row>
    <row r="124" spans="1:11">
      <c r="A124" s="156" t="s">
        <v>40</v>
      </c>
      <c r="B124" s="156" t="s">
        <v>245</v>
      </c>
      <c r="C124" s="156" t="s">
        <v>245</v>
      </c>
      <c r="D124" s="283" t="s">
        <v>101</v>
      </c>
      <c r="E124" s="283" t="s">
        <v>246</v>
      </c>
      <c r="F124" s="157" t="s">
        <v>12</v>
      </c>
      <c r="G124" s="283"/>
      <c r="H124" s="283" t="s">
        <v>247</v>
      </c>
      <c r="I124" s="283" t="s">
        <v>248</v>
      </c>
      <c r="J124" s="156" t="str">
        <f t="shared" si="2"/>
        <v>CobaltNORILSK NICKEL HARJAVALTA OY</v>
      </c>
      <c r="K124" s="156" t="str">
        <f t="shared" si="3"/>
        <v>CobaltNORILSK NICKEL HARJAVALTA OY</v>
      </c>
    </row>
    <row r="125" spans="1:11">
      <c r="A125" s="156" t="s">
        <v>40</v>
      </c>
      <c r="B125" s="156" t="s">
        <v>249</v>
      </c>
      <c r="C125" s="156" t="s">
        <v>249</v>
      </c>
      <c r="D125" s="283" t="s">
        <v>95</v>
      </c>
      <c r="E125" s="283" t="s">
        <v>250</v>
      </c>
      <c r="F125" s="157" t="s">
        <v>12</v>
      </c>
      <c r="G125" s="283"/>
      <c r="H125" s="283" t="s">
        <v>251</v>
      </c>
      <c r="I125" s="283" t="s">
        <v>98</v>
      </c>
      <c r="J125" s="156" t="str">
        <f t="shared" si="2"/>
        <v>CobaltPort Colborne Refinery</v>
      </c>
      <c r="K125" s="156" t="str">
        <f t="shared" si="3"/>
        <v>CobaltPort Colborne Refinery</v>
      </c>
    </row>
    <row r="126" spans="1:11">
      <c r="A126" s="156" t="s">
        <v>40</v>
      </c>
      <c r="B126" s="156" t="s">
        <v>12273</v>
      </c>
      <c r="C126" s="156" t="s">
        <v>12273</v>
      </c>
      <c r="D126" s="283" t="s">
        <v>286</v>
      </c>
      <c r="E126" s="283" t="s">
        <v>287</v>
      </c>
      <c r="F126" s="157" t="s">
        <v>12</v>
      </c>
      <c r="G126" s="283"/>
      <c r="H126" s="283" t="s">
        <v>12061</v>
      </c>
      <c r="I126" s="283" t="s">
        <v>12288</v>
      </c>
      <c r="J126" s="156" t="str">
        <f t="shared" si="2"/>
        <v>CobaltProny Resources New Caledonia</v>
      </c>
      <c r="K126" s="156" t="str">
        <f t="shared" si="3"/>
        <v>CobaltProny Resources New Caledonia</v>
      </c>
    </row>
    <row r="127" spans="1:11">
      <c r="A127" s="156" t="s">
        <v>40</v>
      </c>
      <c r="B127" s="156" t="s">
        <v>12274</v>
      </c>
      <c r="C127" s="156" t="s">
        <v>12274</v>
      </c>
      <c r="D127" s="283" t="s">
        <v>253</v>
      </c>
      <c r="E127" s="283" t="s">
        <v>12275</v>
      </c>
      <c r="F127" s="157" t="s">
        <v>12</v>
      </c>
      <c r="G127" s="283"/>
      <c r="H127" s="283"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3" t="s">
        <v>253</v>
      </c>
      <c r="E128" s="283" t="s">
        <v>19175</v>
      </c>
      <c r="F128" s="157" t="s">
        <v>12</v>
      </c>
      <c r="G128" s="283"/>
      <c r="H128" s="283" t="s">
        <v>19184</v>
      </c>
      <c r="I128" t="s">
        <v>5397</v>
      </c>
      <c r="J128" s="156" t="str">
        <f t="shared" si="2"/>
        <v>CobaltPT HUAFEI NICKEL COBALT</v>
      </c>
      <c r="K128" s="156" t="str">
        <f t="shared" si="3"/>
        <v>CobaltPT HUAFEI NICKEL COBALT</v>
      </c>
    </row>
    <row r="129" spans="1:11">
      <c r="A129" s="156" t="s">
        <v>40</v>
      </c>
      <c r="B129" s="156" t="s">
        <v>18908</v>
      </c>
      <c r="C129" s="156" t="s">
        <v>18908</v>
      </c>
      <c r="D129" s="283" t="s">
        <v>253</v>
      </c>
      <c r="E129" s="283" t="s">
        <v>19176</v>
      </c>
      <c r="F129" s="157" t="s">
        <v>12</v>
      </c>
      <c r="G129" s="283"/>
      <c r="H129" s="283" t="s">
        <v>12279</v>
      </c>
      <c r="I129" s="283" t="s">
        <v>5423</v>
      </c>
      <c r="J129" s="156" t="str">
        <f t="shared" si="2"/>
        <v>CobaltPT HUAYUE NICKEL COBALT</v>
      </c>
      <c r="K129" s="156" t="str">
        <f t="shared" si="3"/>
        <v>CobaltPT HUAYUE NICKEL COBALT</v>
      </c>
    </row>
    <row r="130" spans="1:11">
      <c r="A130" s="156" t="s">
        <v>40</v>
      </c>
      <c r="B130" s="156" t="s">
        <v>252</v>
      </c>
      <c r="C130" s="156" t="s">
        <v>252</v>
      </c>
      <c r="D130" s="283" t="s">
        <v>253</v>
      </c>
      <c r="E130" s="283" t="s">
        <v>254</v>
      </c>
      <c r="F130" s="157" t="s">
        <v>12</v>
      </c>
      <c r="G130" s="283"/>
      <c r="H130" s="283" t="s">
        <v>255</v>
      </c>
      <c r="I130" s="283" t="s">
        <v>256</v>
      </c>
      <c r="J130" s="156" t="str">
        <f t="shared" si="2"/>
        <v>CobaltPT Mechema Indonesia</v>
      </c>
      <c r="K130" s="156" t="str">
        <f t="shared" si="3"/>
        <v>CobaltPT Mechema Indonesia</v>
      </c>
    </row>
    <row r="131" spans="1:11">
      <c r="A131" s="156" t="s">
        <v>40</v>
      </c>
      <c r="B131" s="156" t="s">
        <v>19232</v>
      </c>
      <c r="C131" s="156" t="s">
        <v>19232</v>
      </c>
      <c r="D131" s="283" t="s">
        <v>253</v>
      </c>
      <c r="E131" s="283" t="s">
        <v>19233</v>
      </c>
      <c r="F131" s="157" t="s">
        <v>12</v>
      </c>
      <c r="G131" s="283"/>
      <c r="H131" s="283" t="s">
        <v>19234</v>
      </c>
      <c r="I131" s="283" t="s">
        <v>5381</v>
      </c>
      <c r="J131" s="156" t="str">
        <f t="shared" si="2"/>
        <v>CobaltPT Obi Nickel Cobalt</v>
      </c>
      <c r="K131" s="156" t="str">
        <f t="shared" si="3"/>
        <v>CobaltPT Obi Nickel Cobalt</v>
      </c>
    </row>
    <row r="132" spans="1:11">
      <c r="A132" s="156" t="s">
        <v>40</v>
      </c>
      <c r="B132" s="156" t="s">
        <v>12277</v>
      </c>
      <c r="C132" s="156" t="s">
        <v>12277</v>
      </c>
      <c r="D132" s="283" t="s">
        <v>253</v>
      </c>
      <c r="E132" s="283" t="s">
        <v>12278</v>
      </c>
      <c r="F132" s="157" t="s">
        <v>12</v>
      </c>
      <c r="G132" s="283"/>
      <c r="H132" s="283" t="s">
        <v>12279</v>
      </c>
      <c r="I132" s="283"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3" t="s">
        <v>65</v>
      </c>
      <c r="E133" s="283" t="s">
        <v>258</v>
      </c>
      <c r="F133" s="157" t="s">
        <v>12</v>
      </c>
      <c r="G133" s="283"/>
      <c r="H133" s="283" t="s">
        <v>259</v>
      </c>
      <c r="I133" s="283"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3" t="s">
        <v>60</v>
      </c>
      <c r="E134" s="283" t="s">
        <v>262</v>
      </c>
      <c r="F134" s="157" t="s">
        <v>12</v>
      </c>
      <c r="G134" s="283"/>
      <c r="H134" s="283" t="s">
        <v>263</v>
      </c>
      <c r="I134" s="283"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3" t="s">
        <v>263</v>
      </c>
      <c r="I135" s="283"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3" t="s">
        <v>12270</v>
      </c>
      <c r="I136" s="283"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3" t="s">
        <v>97</v>
      </c>
      <c r="I137" s="283"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3" t="s">
        <v>12283</v>
      </c>
      <c r="I138" s="283"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3" t="s">
        <v>12270</v>
      </c>
      <c r="I139" s="283"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3" t="s">
        <v>12287</v>
      </c>
      <c r="I140" s="283"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3" t="s">
        <v>62</v>
      </c>
      <c r="I141" s="283"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3" t="s">
        <v>240</v>
      </c>
      <c r="I142" s="283"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3" t="s">
        <v>270</v>
      </c>
      <c r="I143" s="283"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3" t="s">
        <v>270</v>
      </c>
      <c r="I144" s="283"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3" t="s">
        <v>19185</v>
      </c>
      <c r="I145" s="283"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3" t="s">
        <v>19185</v>
      </c>
      <c r="I146" s="283"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3" t="s">
        <v>19186</v>
      </c>
      <c r="I147" s="283"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3" t="s">
        <v>19186</v>
      </c>
      <c r="I148" s="283"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3" t="s">
        <v>19186</v>
      </c>
      <c r="I149" s="283"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3" t="s">
        <v>89</v>
      </c>
      <c r="I150" s="283"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3" t="s">
        <v>196</v>
      </c>
      <c r="I151" s="283"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3" t="s">
        <v>103</v>
      </c>
      <c r="I152" s="283"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3" t="s">
        <v>279</v>
      </c>
      <c r="I153" s="283"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3" t="s">
        <v>78</v>
      </c>
      <c r="I154" s="283"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3" t="s">
        <v>283</v>
      </c>
      <c r="I155" s="283"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3" t="s">
        <v>283</v>
      </c>
      <c r="I156" s="283"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3" t="s">
        <v>12061</v>
      </c>
      <c r="I157" s="283"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3" t="s">
        <v>12061</v>
      </c>
      <c r="I158" s="283"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3" t="s">
        <v>12065</v>
      </c>
      <c r="I159" s="283"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3" t="s">
        <v>12065</v>
      </c>
      <c r="I160" s="283"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3" t="s">
        <v>92</v>
      </c>
      <c r="I161" s="283"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3" t="s">
        <v>293</v>
      </c>
      <c r="I162" s="283"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3" t="s">
        <v>19269</v>
      </c>
      <c r="I176" s="283"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3" t="s">
        <v>3963</v>
      </c>
      <c r="I177" s="283"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3" t="s">
        <v>19189</v>
      </c>
      <c r="I178" s="283"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3" t="s">
        <v>3586</v>
      </c>
      <c r="I179" s="283"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3" t="s">
        <v>3586</v>
      </c>
      <c r="I180" s="283"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3" t="s">
        <v>279</v>
      </c>
      <c r="I181" s="371"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3" t="s">
        <v>19189</v>
      </c>
      <c r="I182" s="283"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3" t="s">
        <v>18660</v>
      </c>
      <c r="I183" s="283"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3" t="s">
        <v>19190</v>
      </c>
      <c r="I184" s="283"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3" t="s">
        <v>19228</v>
      </c>
      <c r="I185" s="283"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3" t="s">
        <v>19271</v>
      </c>
      <c r="I186" s="283"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3" t="s">
        <v>19272</v>
      </c>
      <c r="I187" s="283"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3" t="s">
        <v>19273</v>
      </c>
      <c r="I188" s="283"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3" t="s">
        <v>8728</v>
      </c>
      <c r="I189" s="283"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3" t="s">
        <v>19274</v>
      </c>
      <c r="I190" s="283"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3" t="s">
        <v>19191</v>
      </c>
      <c r="I191" s="283"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3" t="s">
        <v>19242</v>
      </c>
      <c r="I192" s="283"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3" t="s">
        <v>179</v>
      </c>
      <c r="I193" s="283"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3" t="s">
        <v>12058</v>
      </c>
      <c r="I194" s="283"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3" t="s">
        <v>12058</v>
      </c>
      <c r="I195" s="283"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3" t="s">
        <v>19192</v>
      </c>
      <c r="I196" s="283"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3" t="s">
        <v>3146</v>
      </c>
      <c r="I197" s="283"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3" t="s">
        <v>19193</v>
      </c>
      <c r="I198" s="283"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3" t="s">
        <v>10986</v>
      </c>
      <c r="I199" s="283"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3" t="s">
        <v>10986</v>
      </c>
      <c r="I200" s="283"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3" t="s">
        <v>10986</v>
      </c>
      <c r="I201" s="283"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3" t="s">
        <v>12245</v>
      </c>
      <c r="I202" s="283"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3" t="s">
        <v>19275</v>
      </c>
      <c r="I203" s="283"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3" t="s">
        <v>118</v>
      </c>
      <c r="I204" s="283"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3" t="s">
        <v>19190</v>
      </c>
      <c r="I205" s="283"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3" t="s">
        <v>12255</v>
      </c>
      <c r="I206" s="283"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3" t="s">
        <v>12258</v>
      </c>
      <c r="I207" s="283"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3" t="s">
        <v>12258</v>
      </c>
      <c r="I208" s="283"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3" t="s">
        <v>12255</v>
      </c>
      <c r="I209" s="283"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3" t="s">
        <v>12258</v>
      </c>
      <c r="I210" s="283"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3" t="s">
        <v>19276</v>
      </c>
      <c r="I211" s="283"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3" t="s">
        <v>179</v>
      </c>
      <c r="I212" s="283"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3" t="s">
        <v>19277</v>
      </c>
      <c r="I213" s="283"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1" t="s">
        <v>19277</v>
      </c>
      <c r="I214" s="371"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3" t="s">
        <v>19242</v>
      </c>
      <c r="I215" s="283"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3" t="s">
        <v>19279</v>
      </c>
      <c r="I216" s="283"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3" t="s">
        <v>12287</v>
      </c>
      <c r="I217" s="283"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3" t="s">
        <v>179</v>
      </c>
      <c r="I218" s="283"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3" t="s">
        <v>179</v>
      </c>
      <c r="I219" s="283"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3" t="s">
        <v>103</v>
      </c>
      <c r="I220" s="283"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3" t="s">
        <v>62</v>
      </c>
      <c r="I221" s="283"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3" t="s">
        <v>19280</v>
      </c>
      <c r="I222" s="283"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3" t="s">
        <v>19281</v>
      </c>
      <c r="I223" s="283"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3" t="s">
        <v>62</v>
      </c>
      <c r="I224" s="283"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3" t="s">
        <v>19194</v>
      </c>
      <c r="I225" s="283"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3" t="s">
        <v>3668</v>
      </c>
      <c r="I226" s="283"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3" t="s">
        <v>19195</v>
      </c>
      <c r="I227" s="283"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3" t="s">
        <v>19195</v>
      </c>
      <c r="I228" s="283"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3" t="s">
        <v>12270</v>
      </c>
      <c r="I229" s="283"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3" t="s">
        <v>12270</v>
      </c>
      <c r="I230" s="283"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3" t="s">
        <v>12270</v>
      </c>
      <c r="I231" s="283"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3" t="s">
        <v>3118</v>
      </c>
      <c r="I232" s="283"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3"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3" t="s">
        <v>62</v>
      </c>
      <c r="I234" s="283"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3" t="s">
        <v>19270</v>
      </c>
      <c r="I235" s="283"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3" t="s">
        <v>19283</v>
      </c>
      <c r="I236" s="283"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3" t="s">
        <v>19284</v>
      </c>
      <c r="I237" s="283"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3" t="s">
        <v>19285</v>
      </c>
      <c r="I238" s="283"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3" t="s">
        <v>3124</v>
      </c>
      <c r="I239" s="283"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3" t="s">
        <v>12287</v>
      </c>
      <c r="I240" s="283"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3" t="s">
        <v>18743</v>
      </c>
      <c r="I241" s="283"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3" t="s">
        <v>19286</v>
      </c>
      <c r="I242" s="283"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3" t="s">
        <v>179</v>
      </c>
      <c r="I243" s="283"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3" t="s">
        <v>179</v>
      </c>
      <c r="I244" s="283"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3" t="s">
        <v>12058</v>
      </c>
      <c r="I245" s="283"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3" t="s">
        <v>12058</v>
      </c>
      <c r="I246" s="283"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3" t="s">
        <v>19287</v>
      </c>
      <c r="I247" s="283"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3" t="s">
        <v>19288</v>
      </c>
      <c r="I248" s="283"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3" t="s">
        <v>19195</v>
      </c>
      <c r="I249" s="283"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3" t="s">
        <v>19195</v>
      </c>
      <c r="I250" s="283"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3" t="s">
        <v>19191</v>
      </c>
      <c r="I251" s="283"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3" t="s">
        <v>263</v>
      </c>
      <c r="I252" s="283"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3" t="s">
        <v>263</v>
      </c>
      <c r="I253" s="283"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3" t="s">
        <v>263</v>
      </c>
      <c r="I254" s="283"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3" t="s">
        <v>263</v>
      </c>
      <c r="I255" s="283"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3" t="s">
        <v>12270</v>
      </c>
      <c r="I256" s="283"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3" t="s">
        <v>19289</v>
      </c>
      <c r="I257" s="283"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3" t="s">
        <v>19196</v>
      </c>
      <c r="I258" s="283"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3" t="s">
        <v>19196</v>
      </c>
      <c r="I259" s="283"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3" t="s">
        <v>19290</v>
      </c>
      <c r="I260" s="283"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3" t="s">
        <v>19291</v>
      </c>
      <c r="I261" s="283"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3" t="s">
        <v>12270</v>
      </c>
      <c r="I262" s="283"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3" t="s">
        <v>8728</v>
      </c>
      <c r="I263" s="283"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3" t="s">
        <v>12287</v>
      </c>
      <c r="I264" s="283"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3" t="s">
        <v>62</v>
      </c>
      <c r="I265" s="283"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3" t="s">
        <v>19186</v>
      </c>
      <c r="I266" s="283"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3" t="s">
        <v>19186</v>
      </c>
      <c r="I267" s="283"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3" t="s">
        <v>19197</v>
      </c>
      <c r="I268" s="283"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3" t="s">
        <v>19197</v>
      </c>
      <c r="I269" s="283"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3" t="s">
        <v>19292</v>
      </c>
      <c r="I270" s="283"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3" t="s">
        <v>19293</v>
      </c>
      <c r="I271" s="283"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1" t="s">
        <v>331</v>
      </c>
      <c r="I307" s="371"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1" t="s">
        <v>18863</v>
      </c>
      <c r="I334" s="371"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1" t="s">
        <v>18863</v>
      </c>
      <c r="I335" s="371"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1" t="s">
        <v>18863</v>
      </c>
      <c r="I336" s="371"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1" t="s">
        <v>18865</v>
      </c>
      <c r="I337" s="371"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Torbecke Anna</cp:lastModifiedBy>
  <cp:revision/>
  <dcterms:created xsi:type="dcterms:W3CDTF">2010-06-21T21:00:23Z</dcterms:created>
  <dcterms:modified xsi:type="dcterms:W3CDTF">2025-08-27T10:17:35Z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